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namedSheetViews/namedSheetView1.xml" ContentType="application/vnd.ms-excel.namedsheetview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showInkAnnotation="0"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gibpresah.sharepoint.com/Documents partages/08-DIM/15. Outils DIM/GANTT/"/>
    </mc:Choice>
  </mc:AlternateContent>
  <xr:revisionPtr revIDLastSave="2523" documentId="8_{5686EE7C-8B8A-4C81-90EB-34E3659AAC14}" xr6:coauthVersionLast="47" xr6:coauthVersionMax="47" xr10:uidLastSave="{00F961DF-6ED6-41AD-B281-0C4545B197C0}"/>
  <workbookProtection workbookAlgorithmName="SHA-512" workbookHashValue="Jx6w5d+cZoFEyW04hzFm3zqTUXe/zXrfKMEBsfLV+zjZ7I9UVGZCkJvSvpKgWXCtsxs0sqyR4LREmUVhtz1yyQ==" workbookSaltValue="CyStjJf0/jOeGZMSQpx5uQ==" workbookSpinCount="100000" lockStructure="1"/>
  <bookViews>
    <workbookView xWindow="-110" yWindow="-110" windowWidth="19420" windowHeight="10300" firstSheet="1" activeTab="1" xr2:uid="{AC69D984-6DD4-4908-84DA-A4405E50A1FA}"/>
  </bookViews>
  <sheets>
    <sheet name="Feuil1" sheetId="31" state="veryHidden" r:id="rId1"/>
    <sheet name="CALENDRIER_OFFRES" sheetId="35" r:id="rId2"/>
    <sheet name="Liste_Univers" sheetId="38" state="hidden" r:id="rId3"/>
    <sheet name="UNIVERS" sheetId="36" state="hidden" r:id="rId4"/>
  </sheets>
  <definedNames>
    <definedName name="_xlnm._FilterDatabase" localSheetId="1" hidden="1">CALENDRIER_OFFRES!$A$6:$G$452</definedName>
    <definedName name="Accompagnement_en_transformation_et_attractivité">Liste_Univers!$A$3:$A$7</definedName>
    <definedName name="Bâtiment_et_Travaux">Liste_Univers!$B$3:$B$9</definedName>
    <definedName name="Biologie">Liste_Univers!$C$3:$C$9</definedName>
    <definedName name="Biomédical">Liste_Univers!$D$3:$D$11</definedName>
    <definedName name="Blanchisserie_linge_habillement">Liste_Univers!$E$3:$E$10</definedName>
    <definedName name="Consommables_de_soins_et_hygiène_du_corps">Liste_Univers!$F$3:$F$8</definedName>
    <definedName name="Dispositifs_médicaux">Liste_Univers!$G$3:$G$9</definedName>
    <definedName name="Energie">Liste_Univers!$H$3:$H$7</definedName>
    <definedName name="Environnement_du_patient_et_du_résident">Liste_Univers!$I$3:$I$11</definedName>
    <definedName name="Gestion_des_déchets">Liste_Univers!$J$3:$J$8</definedName>
    <definedName name="Hygiène_des_locaux">Liste_Univers!$K$3:$K$8</definedName>
    <definedName name="_xlnm.Print_Titles" localSheetId="1">CALENDRIER_OFFRES!$6:$6</definedName>
    <definedName name="Liste_univers1">Liste_Univers!$A$2:$P$2</definedName>
    <definedName name="Médicaments_et_fluides_médicaux">Liste_Univers!$L$3:$L$6</definedName>
    <definedName name="Numérique">Liste_Univers!$M$3:$M$13</definedName>
    <definedName name="Restauration_Nutrition">Liste_Univers!$N$3:$N$10</definedName>
    <definedName name="Services_généraux">Liste_Univers!$O$3:$O$8</definedName>
    <definedName name="Transport_Logistique">Liste_Univers!$P$3:$P$9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W429" i="35" l="1"/>
  <c r="CU429" i="35" s="1"/>
  <c r="CW430" i="35"/>
  <c r="CU430" i="35" s="1"/>
  <c r="CW39" i="35"/>
  <c r="CX39" i="35" s="1"/>
  <c r="CJ39" i="35"/>
  <c r="CI39" i="35"/>
  <c r="BP39" i="35"/>
  <c r="G39" i="35"/>
  <c r="G38" i="35"/>
  <c r="BP38" i="35"/>
  <c r="CI38" i="35"/>
  <c r="CJ38" i="35"/>
  <c r="CW38" i="35"/>
  <c r="CU38" i="35" s="1"/>
  <c r="G16" i="35"/>
  <c r="BP16" i="35"/>
  <c r="CI16" i="35"/>
  <c r="CJ16" i="35"/>
  <c r="CW16" i="35"/>
  <c r="CU16" i="35" s="1"/>
  <c r="CS41" i="35"/>
  <c r="G250" i="35"/>
  <c r="BP250" i="35"/>
  <c r="CI250" i="35"/>
  <c r="CJ250" i="35"/>
  <c r="CW250" i="35"/>
  <c r="CU250" i="35" s="1"/>
  <c r="G7" i="35"/>
  <c r="C2" i="38"/>
  <c r="BP251" i="35"/>
  <c r="BP252" i="35"/>
  <c r="BP253" i="35"/>
  <c r="BP254" i="35"/>
  <c r="G263" i="35"/>
  <c r="G264" i="35"/>
  <c r="CJ174" i="35"/>
  <c r="CG409" i="35"/>
  <c r="CG382" i="35"/>
  <c r="CG400" i="35"/>
  <c r="CG397" i="35"/>
  <c r="CG385" i="35"/>
  <c r="CG297" i="35"/>
  <c r="CG290" i="35"/>
  <c r="CG86" i="35"/>
  <c r="CG270" i="35"/>
  <c r="BP136" i="35"/>
  <c r="G136" i="35"/>
  <c r="CG124" i="35"/>
  <c r="CG192" i="35"/>
  <c r="CW190" i="35"/>
  <c r="CX190" i="35" s="1"/>
  <c r="CG177" i="35"/>
  <c r="CW177" i="35" s="1"/>
  <c r="CX177" i="35" s="1"/>
  <c r="CG175" i="35"/>
  <c r="CW175" i="35" s="1"/>
  <c r="CX175" i="35" s="1"/>
  <c r="CG72" i="35"/>
  <c r="CW72" i="35" s="1"/>
  <c r="CX72" i="35" s="1"/>
  <c r="CG49" i="35"/>
  <c r="CG47" i="35"/>
  <c r="CG15" i="35"/>
  <c r="CG102" i="35"/>
  <c r="CW102" i="35" s="1"/>
  <c r="CG100" i="35"/>
  <c r="CW100" i="35" s="1"/>
  <c r="CG98" i="35"/>
  <c r="CW98" i="35" s="1"/>
  <c r="CG92" i="35"/>
  <c r="CW92" i="35" s="1"/>
  <c r="CG407" i="35"/>
  <c r="CG436" i="35"/>
  <c r="CG452" i="35"/>
  <c r="CG442" i="35"/>
  <c r="CG440" i="35"/>
  <c r="CG417" i="35"/>
  <c r="CG414" i="35"/>
  <c r="CG427" i="35"/>
  <c r="CG425" i="35"/>
  <c r="CG423" i="35"/>
  <c r="CG421" i="35"/>
  <c r="CG419" i="35"/>
  <c r="CG411" i="35"/>
  <c r="CG405" i="35"/>
  <c r="CG403" i="35"/>
  <c r="CG374" i="35"/>
  <c r="CG369" i="35"/>
  <c r="CG367" i="35"/>
  <c r="CG302" i="35"/>
  <c r="CG357" i="35"/>
  <c r="CG349" i="35"/>
  <c r="CG343" i="35"/>
  <c r="CG339" i="35"/>
  <c r="CG337" i="35"/>
  <c r="CG326" i="35"/>
  <c r="CG324" i="35"/>
  <c r="CG322" i="35"/>
  <c r="CG320" i="35"/>
  <c r="CG318" i="35"/>
  <c r="CG316" i="35"/>
  <c r="CG305" i="35"/>
  <c r="CG295" i="35"/>
  <c r="CG274" i="35"/>
  <c r="CG272" i="35"/>
  <c r="CG265" i="35"/>
  <c r="CG241" i="35"/>
  <c r="CG239" i="35"/>
  <c r="CG231" i="35"/>
  <c r="CG221" i="35"/>
  <c r="CG213" i="35"/>
  <c r="CG209" i="35"/>
  <c r="CG84" i="35"/>
  <c r="CG166" i="35"/>
  <c r="CG159" i="35"/>
  <c r="CG157" i="35"/>
  <c r="CG131" i="35"/>
  <c r="CG128" i="35"/>
  <c r="CG188" i="35"/>
  <c r="CW188" i="35" s="1"/>
  <c r="CG186" i="35"/>
  <c r="CW186" i="35" s="1"/>
  <c r="CX186" i="35" s="1"/>
  <c r="CG179" i="35"/>
  <c r="CG116" i="35"/>
  <c r="CG110" i="35"/>
  <c r="CW110" i="35" s="1"/>
  <c r="CX110" i="35" s="1"/>
  <c r="CG108" i="35"/>
  <c r="CW108" i="35" s="1"/>
  <c r="CG96" i="35"/>
  <c r="CW96" i="35" s="1"/>
  <c r="CX96" i="35" s="1"/>
  <c r="CG94" i="35"/>
  <c r="CW94" i="35" s="1"/>
  <c r="CG75" i="35"/>
  <c r="CG43" i="35"/>
  <c r="CG194" i="35"/>
  <c r="CG32" i="35"/>
  <c r="CG26" i="35"/>
  <c r="CG19" i="35"/>
  <c r="CW346" i="35"/>
  <c r="CX346" i="35" s="1"/>
  <c r="BP263" i="35"/>
  <c r="BP183" i="35"/>
  <c r="BP184" i="35"/>
  <c r="CW181" i="35"/>
  <c r="CU181" i="35" s="1"/>
  <c r="CW182" i="35"/>
  <c r="CU182" i="35" s="1"/>
  <c r="CW183" i="35"/>
  <c r="CU183" i="35" s="1"/>
  <c r="CW184" i="35"/>
  <c r="CU184" i="35" s="1"/>
  <c r="CI183" i="35"/>
  <c r="CJ183" i="35"/>
  <c r="CI184" i="35"/>
  <c r="CJ184" i="35"/>
  <c r="G183" i="35"/>
  <c r="G184" i="35"/>
  <c r="CJ181" i="35"/>
  <c r="BP181" i="35"/>
  <c r="G181" i="35"/>
  <c r="CI181" i="35"/>
  <c r="CG386" i="35"/>
  <c r="CW386" i="35" s="1"/>
  <c r="CS258" i="35"/>
  <c r="G258" i="35"/>
  <c r="BP258" i="35"/>
  <c r="CI258" i="35"/>
  <c r="CW258" i="35"/>
  <c r="CX258" i="35" s="1"/>
  <c r="CV431" i="35"/>
  <c r="CW431" i="35"/>
  <c r="CX431" i="35" s="1"/>
  <c r="CS431" i="35"/>
  <c r="CQ431" i="35" s="1"/>
  <c r="CR431" i="35" s="1"/>
  <c r="CI431" i="35"/>
  <c r="CH431" i="35"/>
  <c r="CJ431" i="35" s="1"/>
  <c r="BP429" i="35"/>
  <c r="G429" i="35"/>
  <c r="CJ429" i="35"/>
  <c r="CI429" i="35"/>
  <c r="CW40" i="35"/>
  <c r="CU40" i="35" s="1"/>
  <c r="CW76" i="35"/>
  <c r="CU76" i="35" s="1"/>
  <c r="CW77" i="35"/>
  <c r="CU77" i="35" s="1"/>
  <c r="CW78" i="35"/>
  <c r="CU78" i="35" s="1"/>
  <c r="CW79" i="35"/>
  <c r="CU79" i="35" s="1"/>
  <c r="CW80" i="35"/>
  <c r="CU80" i="35" s="1"/>
  <c r="CI40" i="35"/>
  <c r="CJ40" i="35"/>
  <c r="CI76" i="35"/>
  <c r="CJ76" i="35"/>
  <c r="CI77" i="35"/>
  <c r="CJ77" i="35"/>
  <c r="CI78" i="35"/>
  <c r="CJ78" i="35"/>
  <c r="CI79" i="35"/>
  <c r="CJ79" i="35"/>
  <c r="CI80" i="35"/>
  <c r="CJ80" i="35"/>
  <c r="BP40" i="35"/>
  <c r="BP76" i="35"/>
  <c r="BP77" i="35"/>
  <c r="BP78" i="35"/>
  <c r="BP79" i="35"/>
  <c r="BP80" i="35"/>
  <c r="G40" i="35"/>
  <c r="G76" i="35"/>
  <c r="G77" i="35"/>
  <c r="G78" i="35"/>
  <c r="G79" i="35"/>
  <c r="G80" i="35"/>
  <c r="G122" i="35"/>
  <c r="CW355" i="35"/>
  <c r="CU355" i="35" s="1"/>
  <c r="CI355" i="35"/>
  <c r="CJ355" i="35"/>
  <c r="BP355" i="35"/>
  <c r="G355" i="35"/>
  <c r="G371" i="35"/>
  <c r="G211" i="35"/>
  <c r="BP211" i="35"/>
  <c r="CJ211" i="35"/>
  <c r="CI211" i="35"/>
  <c r="CW211" i="35"/>
  <c r="CX211" i="35" s="1"/>
  <c r="G206" i="35"/>
  <c r="BP206" i="35"/>
  <c r="CJ206" i="35"/>
  <c r="CI206" i="35"/>
  <c r="CW206" i="35"/>
  <c r="CX206" i="35" s="1"/>
  <c r="G205" i="35"/>
  <c r="BP205" i="35"/>
  <c r="CJ205" i="35"/>
  <c r="CI205" i="35"/>
  <c r="CW205" i="35"/>
  <c r="CU205" i="35" s="1"/>
  <c r="G204" i="35"/>
  <c r="BP204" i="35"/>
  <c r="CJ204" i="35"/>
  <c r="CI204" i="35"/>
  <c r="CW204" i="35"/>
  <c r="CU204" i="35" s="1"/>
  <c r="CW254" i="35"/>
  <c r="CU254" i="35" s="1"/>
  <c r="CW253" i="35"/>
  <c r="CX253" i="35" s="1"/>
  <c r="CW252" i="35"/>
  <c r="CX252" i="35" s="1"/>
  <c r="CW251" i="35"/>
  <c r="CU251" i="35" s="1"/>
  <c r="CJ254" i="35"/>
  <c r="CI254" i="35"/>
  <c r="CJ253" i="35"/>
  <c r="CI253" i="35"/>
  <c r="CJ252" i="35"/>
  <c r="CI252" i="35"/>
  <c r="CJ251" i="35"/>
  <c r="CI251" i="35"/>
  <c r="G252" i="35"/>
  <c r="G253" i="35"/>
  <c r="G254" i="35"/>
  <c r="CS263" i="35"/>
  <c r="CQ263" i="35" s="1"/>
  <c r="CR263" i="35" s="1"/>
  <c r="CV263" i="35"/>
  <c r="CJ263" i="35"/>
  <c r="CW263" i="35"/>
  <c r="CX263" i="35" s="1"/>
  <c r="CI263" i="35"/>
  <c r="BP122" i="35"/>
  <c r="CV122" i="35"/>
  <c r="CW122" i="35"/>
  <c r="CX122" i="35" s="1"/>
  <c r="CS122" i="35"/>
  <c r="CQ122" i="35" s="1"/>
  <c r="CR122" i="35" s="1"/>
  <c r="CI122" i="35"/>
  <c r="CJ122" i="35"/>
  <c r="CS136" i="35"/>
  <c r="CQ136" i="35" s="1"/>
  <c r="CR136" i="35" s="1"/>
  <c r="CV136" i="35"/>
  <c r="CJ136" i="35"/>
  <c r="CI136" i="35"/>
  <c r="CW136" i="35"/>
  <c r="CX136" i="35" s="1"/>
  <c r="G126" i="35"/>
  <c r="BP126" i="35"/>
  <c r="CS126" i="35"/>
  <c r="CQ126" i="35" s="1"/>
  <c r="CR126" i="35" s="1"/>
  <c r="CV126" i="35"/>
  <c r="CW126" i="35"/>
  <c r="CX126" i="35" s="1"/>
  <c r="CI125" i="35"/>
  <c r="CI126" i="35"/>
  <c r="CJ126" i="35"/>
  <c r="CW310" i="35"/>
  <c r="CX310" i="35" s="1"/>
  <c r="CV310" i="35"/>
  <c r="CS310" i="35"/>
  <c r="CQ310" i="35" s="1"/>
  <c r="CR310" i="35" s="1"/>
  <c r="G310" i="35"/>
  <c r="BP310" i="35"/>
  <c r="CJ310" i="35"/>
  <c r="CI310" i="35"/>
  <c r="G307" i="35"/>
  <c r="BP307" i="35"/>
  <c r="BP306" i="35"/>
  <c r="CW307" i="35"/>
  <c r="CJ306" i="35"/>
  <c r="CI307" i="35"/>
  <c r="H2" i="38"/>
  <c r="D2" i="38"/>
  <c r="M2" i="38"/>
  <c r="CX38" i="35" l="1"/>
  <c r="CX16" i="35"/>
  <c r="CX430" i="35"/>
  <c r="CS430" i="35"/>
  <c r="CV430" i="35"/>
  <c r="CS429" i="35"/>
  <c r="CV429" i="35"/>
  <c r="CX429" i="35"/>
  <c r="CU39" i="35"/>
  <c r="CS38" i="35"/>
  <c r="CV38" i="35"/>
  <c r="CS16" i="35"/>
  <c r="CV16" i="35"/>
  <c r="CX94" i="35"/>
  <c r="CU94" i="35"/>
  <c r="CS94" i="35" s="1"/>
  <c r="CT94" i="35" s="1"/>
  <c r="CX250" i="35"/>
  <c r="CX108" i="35"/>
  <c r="CU108" i="35"/>
  <c r="CX92" i="35"/>
  <c r="CU92" i="35"/>
  <c r="CS92" i="35" s="1"/>
  <c r="CQ92" i="35" s="1"/>
  <c r="CR92" i="35" s="1"/>
  <c r="CU98" i="35"/>
  <c r="CX98" i="35"/>
  <c r="CX100" i="35"/>
  <c r="CU100" i="35"/>
  <c r="CV100" i="35" s="1"/>
  <c r="CX102" i="35"/>
  <c r="CU102" i="35"/>
  <c r="CS102" i="35" s="1"/>
  <c r="CT102" i="35" s="1"/>
  <c r="CU110" i="35"/>
  <c r="CU96" i="35"/>
  <c r="CS250" i="35"/>
  <c r="CV250" i="35"/>
  <c r="BP431" i="35"/>
  <c r="CU177" i="35"/>
  <c r="CV177" i="35" s="1"/>
  <c r="CU175" i="35"/>
  <c r="CV175" i="35" s="1"/>
  <c r="CU186" i="35"/>
  <c r="CV186" i="35" s="1"/>
  <c r="CU190" i="35"/>
  <c r="CV190" i="35" s="1"/>
  <c r="CX188" i="35"/>
  <c r="CU188" i="35"/>
  <c r="CV188" i="35" s="1"/>
  <c r="CU72" i="35"/>
  <c r="CU346" i="35"/>
  <c r="CV346" i="35" s="1"/>
  <c r="CX184" i="35"/>
  <c r="CX183" i="35"/>
  <c r="CX181" i="35"/>
  <c r="CX182" i="35"/>
  <c r="CS184" i="35"/>
  <c r="CV184" i="35"/>
  <c r="CS183" i="35"/>
  <c r="CV183" i="35"/>
  <c r="CS182" i="35"/>
  <c r="CV182" i="35"/>
  <c r="CS181" i="35"/>
  <c r="CV181" i="35"/>
  <c r="CQ258" i="35"/>
  <c r="CR258" i="35" s="1"/>
  <c r="CT258" i="35"/>
  <c r="CV258" i="35"/>
  <c r="CT431" i="35"/>
  <c r="G431" i="35"/>
  <c r="CX78" i="35"/>
  <c r="CX40" i="35"/>
  <c r="CX80" i="35"/>
  <c r="CX77" i="35"/>
  <c r="CV80" i="35"/>
  <c r="CS80" i="35"/>
  <c r="CV79" i="35"/>
  <c r="CS79" i="35"/>
  <c r="CS78" i="35"/>
  <c r="CV78" i="35"/>
  <c r="CV77" i="35"/>
  <c r="CS77" i="35"/>
  <c r="CV76" i="35"/>
  <c r="CS76" i="35"/>
  <c r="CS40" i="35"/>
  <c r="CV40" i="35"/>
  <c r="CX79" i="35"/>
  <c r="CX76" i="35"/>
  <c r="CX355" i="35"/>
  <c r="CS355" i="35"/>
  <c r="CV355" i="35"/>
  <c r="CU211" i="35"/>
  <c r="CU206" i="35"/>
  <c r="CX204" i="35"/>
  <c r="CX205" i="35"/>
  <c r="CS205" i="35"/>
  <c r="CV205" i="35"/>
  <c r="CS204" i="35"/>
  <c r="CV204" i="35"/>
  <c r="CU252" i="35"/>
  <c r="CU253" i="35"/>
  <c r="CS254" i="35"/>
  <c r="CV254" i="35"/>
  <c r="CS251" i="35"/>
  <c r="CV251" i="35"/>
  <c r="CX251" i="35"/>
  <c r="CX254" i="35"/>
  <c r="G251" i="35"/>
  <c r="CT263" i="35"/>
  <c r="CT122" i="35"/>
  <c r="CT136" i="35"/>
  <c r="CT126" i="35"/>
  <c r="CT310" i="35"/>
  <c r="CS307" i="35"/>
  <c r="CV307" i="35"/>
  <c r="CX307" i="35"/>
  <c r="CW443" i="35"/>
  <c r="CX443" i="35" s="1"/>
  <c r="CJ443" i="35"/>
  <c r="CI443" i="35"/>
  <c r="BP443" i="35"/>
  <c r="G443" i="35"/>
  <c r="CW409" i="35"/>
  <c r="CX409" i="35" s="1"/>
  <c r="CJ409" i="35"/>
  <c r="CI409" i="35"/>
  <c r="BP409" i="35"/>
  <c r="G409" i="35"/>
  <c r="CW408" i="35"/>
  <c r="CX408" i="35" s="1"/>
  <c r="CJ408" i="35"/>
  <c r="CI408" i="35"/>
  <c r="BP408" i="35"/>
  <c r="G408" i="35"/>
  <c r="CW406" i="35"/>
  <c r="CX406" i="35" s="1"/>
  <c r="CJ406" i="35"/>
  <c r="CI406" i="35"/>
  <c r="BP406" i="35"/>
  <c r="G406" i="35"/>
  <c r="CH436" i="35"/>
  <c r="CW435" i="35"/>
  <c r="CX435" i="35" s="1"/>
  <c r="CJ435" i="35"/>
  <c r="CI435" i="35"/>
  <c r="BP435" i="35"/>
  <c r="G435" i="35"/>
  <c r="CW434" i="35"/>
  <c r="CW433" i="35"/>
  <c r="CX433" i="35" s="1"/>
  <c r="CJ433" i="35"/>
  <c r="CI433" i="35"/>
  <c r="BP433" i="35"/>
  <c r="G433" i="35"/>
  <c r="CW432" i="35"/>
  <c r="CX432" i="35" s="1"/>
  <c r="CJ432" i="35"/>
  <c r="CI432" i="35"/>
  <c r="BP432" i="35"/>
  <c r="G432" i="35"/>
  <c r="CI452" i="35"/>
  <c r="CW451" i="35"/>
  <c r="CX451" i="35" s="1"/>
  <c r="CJ451" i="35"/>
  <c r="CI451" i="35"/>
  <c r="BP451" i="35"/>
  <c r="G451" i="35"/>
  <c r="CW450" i="35"/>
  <c r="CX450" i="35" s="1"/>
  <c r="CJ450" i="35"/>
  <c r="CI450" i="35"/>
  <c r="BP450" i="35"/>
  <c r="G450" i="35"/>
  <c r="CW449" i="35"/>
  <c r="CX449" i="35" s="1"/>
  <c r="CJ449" i="35"/>
  <c r="CI449" i="35"/>
  <c r="BP449" i="35"/>
  <c r="G449" i="35"/>
  <c r="CW448" i="35"/>
  <c r="CX448" i="35" s="1"/>
  <c r="CJ448" i="35"/>
  <c r="CI448" i="35"/>
  <c r="BP448" i="35"/>
  <c r="G448" i="35"/>
  <c r="CG447" i="35"/>
  <c r="CI447" i="35" s="1"/>
  <c r="CW446" i="35"/>
  <c r="CJ446" i="35"/>
  <c r="CI446" i="35"/>
  <c r="BP446" i="35"/>
  <c r="G446" i="35"/>
  <c r="CW445" i="35"/>
  <c r="CJ445" i="35"/>
  <c r="CI445" i="35"/>
  <c r="BP445" i="35"/>
  <c r="G445" i="35"/>
  <c r="CW444" i="35"/>
  <c r="CI444" i="35"/>
  <c r="CH444" i="35"/>
  <c r="CJ444" i="35" s="1"/>
  <c r="CW442" i="35"/>
  <c r="CU442" i="35" s="1"/>
  <c r="CW441" i="35"/>
  <c r="CX441" i="35" s="1"/>
  <c r="CJ441" i="35"/>
  <c r="CI441" i="35"/>
  <c r="BP441" i="35"/>
  <c r="G441" i="35"/>
  <c r="CW440" i="35"/>
  <c r="CW439" i="35"/>
  <c r="CX439" i="35" s="1"/>
  <c r="CJ439" i="35"/>
  <c r="CI439" i="35"/>
  <c r="BP439" i="35"/>
  <c r="G439" i="35"/>
  <c r="CW438" i="35"/>
  <c r="CX438" i="35" s="1"/>
  <c r="CJ438" i="35"/>
  <c r="CI438" i="35"/>
  <c r="BP438" i="35"/>
  <c r="G438" i="35"/>
  <c r="CW437" i="35"/>
  <c r="CX437" i="35" s="1"/>
  <c r="CJ437" i="35"/>
  <c r="CI437" i="35"/>
  <c r="BP437" i="35"/>
  <c r="G437" i="35"/>
  <c r="CW303" i="35"/>
  <c r="CX303" i="35" s="1"/>
  <c r="CI303" i="35"/>
  <c r="CH303" i="35"/>
  <c r="BP303" i="35" s="1"/>
  <c r="CH417" i="35"/>
  <c r="G417" i="35" s="1"/>
  <c r="CW416" i="35"/>
  <c r="CX416" i="35" s="1"/>
  <c r="CJ416" i="35"/>
  <c r="CI416" i="35"/>
  <c r="BP416" i="35"/>
  <c r="G416" i="35"/>
  <c r="CW415" i="35"/>
  <c r="CX415" i="35" s="1"/>
  <c r="CJ415" i="35"/>
  <c r="CI415" i="35"/>
  <c r="BP415" i="35"/>
  <c r="G415" i="35"/>
  <c r="CI414" i="35"/>
  <c r="CW413" i="35"/>
  <c r="CX413" i="35" s="1"/>
  <c r="CJ413" i="35"/>
  <c r="CI413" i="35"/>
  <c r="BP413" i="35"/>
  <c r="G413" i="35"/>
  <c r="CI430" i="35"/>
  <c r="CH430" i="35"/>
  <c r="CJ430" i="35" s="1"/>
  <c r="CW428" i="35"/>
  <c r="CU428" i="35" s="1"/>
  <c r="CS428" i="35" s="1"/>
  <c r="CI428" i="35"/>
  <c r="CK428" i="35" s="1"/>
  <c r="CM428" i="35" s="1"/>
  <c r="CO428" i="35" s="1"/>
  <c r="CH428" i="35"/>
  <c r="BP428" i="35" s="1"/>
  <c r="CW427" i="35"/>
  <c r="CX427" i="35" s="1"/>
  <c r="CW426" i="35"/>
  <c r="CX426" i="35" s="1"/>
  <c r="CJ426" i="35"/>
  <c r="CI426" i="35"/>
  <c r="BP426" i="35"/>
  <c r="G426" i="35"/>
  <c r="CI425" i="35"/>
  <c r="CW424" i="35"/>
  <c r="CX424" i="35" s="1"/>
  <c r="CJ424" i="35"/>
  <c r="CI424" i="35"/>
  <c r="BP424" i="35"/>
  <c r="G424" i="35"/>
  <c r="CI423" i="35"/>
  <c r="CW422" i="35"/>
  <c r="CU422" i="35" s="1"/>
  <c r="CJ422" i="35"/>
  <c r="CI422" i="35"/>
  <c r="BP422" i="35"/>
  <c r="G422" i="35"/>
  <c r="CI421" i="35"/>
  <c r="CW420" i="35"/>
  <c r="CX420" i="35" s="1"/>
  <c r="CJ420" i="35"/>
  <c r="CI420" i="35"/>
  <c r="BP420" i="35"/>
  <c r="G420" i="35"/>
  <c r="CH419" i="35"/>
  <c r="CW418" i="35"/>
  <c r="CX418" i="35" s="1"/>
  <c r="CJ418" i="35"/>
  <c r="CI418" i="35"/>
  <c r="BP418" i="35"/>
  <c r="G418" i="35"/>
  <c r="CW412" i="35"/>
  <c r="CU412" i="35" s="1"/>
  <c r="CV412" i="35" s="1"/>
  <c r="CI412" i="35"/>
  <c r="CH412" i="35"/>
  <c r="G412" i="35" s="1"/>
  <c r="CW411" i="35"/>
  <c r="CW410" i="35"/>
  <c r="CX410" i="35" s="1"/>
  <c r="CJ410" i="35"/>
  <c r="CI410" i="35"/>
  <c r="BP410" i="35"/>
  <c r="G410" i="35"/>
  <c r="G390" i="35"/>
  <c r="G393" i="35"/>
  <c r="G394" i="35"/>
  <c r="G395" i="35"/>
  <c r="G396" i="35"/>
  <c r="G397" i="35"/>
  <c r="G398" i="35"/>
  <c r="G399" i="35"/>
  <c r="G400" i="35"/>
  <c r="G401" i="35"/>
  <c r="G402" i="35"/>
  <c r="G404" i="35"/>
  <c r="G380" i="35"/>
  <c r="G381" i="35"/>
  <c r="G382" i="35"/>
  <c r="G383" i="35"/>
  <c r="BP389" i="35"/>
  <c r="BP390" i="35"/>
  <c r="BP393" i="35"/>
  <c r="BP394" i="35"/>
  <c r="BP395" i="35"/>
  <c r="BP396" i="35"/>
  <c r="BP397" i="35"/>
  <c r="BP398" i="35"/>
  <c r="BP399" i="35"/>
  <c r="BP400" i="35"/>
  <c r="BP401" i="35"/>
  <c r="BP402" i="35"/>
  <c r="BP404" i="35"/>
  <c r="BP380" i="35"/>
  <c r="BP381" i="35"/>
  <c r="BP382" i="35"/>
  <c r="BP383" i="35"/>
  <c r="Q404" i="35"/>
  <c r="P404" i="35"/>
  <c r="O404" i="35"/>
  <c r="N404" i="35"/>
  <c r="M404" i="35"/>
  <c r="L404" i="35"/>
  <c r="I404" i="35"/>
  <c r="H404" i="35"/>
  <c r="CW383" i="35"/>
  <c r="CX383" i="35" s="1"/>
  <c r="CJ383" i="35"/>
  <c r="CI383" i="35"/>
  <c r="CW382" i="35"/>
  <c r="CU382" i="35" s="1"/>
  <c r="CJ382" i="35"/>
  <c r="CI382" i="35"/>
  <c r="CW381" i="35"/>
  <c r="CX381" i="35" s="1"/>
  <c r="CJ381" i="35"/>
  <c r="CI381" i="35"/>
  <c r="CW380" i="35"/>
  <c r="CX380" i="35" s="1"/>
  <c r="CJ380" i="35"/>
  <c r="CI380" i="35"/>
  <c r="CI405" i="35"/>
  <c r="CW404" i="35"/>
  <c r="CX404" i="35" s="1"/>
  <c r="CJ404" i="35"/>
  <c r="CI404" i="35"/>
  <c r="J404" i="35" s="1"/>
  <c r="CI403" i="35"/>
  <c r="CW402" i="35"/>
  <c r="CX402" i="35" s="1"/>
  <c r="CJ402" i="35"/>
  <c r="CI402" i="35"/>
  <c r="CW401" i="35"/>
  <c r="CU401" i="35" s="1"/>
  <c r="CV401" i="35" s="1"/>
  <c r="CJ401" i="35"/>
  <c r="CI401" i="35"/>
  <c r="CW400" i="35"/>
  <c r="CU400" i="35" s="1"/>
  <c r="CJ400" i="35"/>
  <c r="CI400" i="35"/>
  <c r="CW399" i="35"/>
  <c r="CX399" i="35" s="1"/>
  <c r="CJ399" i="35"/>
  <c r="CI399" i="35"/>
  <c r="CW398" i="35"/>
  <c r="CX398" i="35" s="1"/>
  <c r="CJ398" i="35"/>
  <c r="CI398" i="35"/>
  <c r="CW397" i="35"/>
  <c r="CX397" i="35" s="1"/>
  <c r="CJ397" i="35"/>
  <c r="CI397" i="35"/>
  <c r="CW396" i="35"/>
  <c r="CX396" i="35" s="1"/>
  <c r="CJ396" i="35"/>
  <c r="CI396" i="35"/>
  <c r="CW395" i="35"/>
  <c r="CX395" i="35" s="1"/>
  <c r="CJ395" i="35"/>
  <c r="CI395" i="35"/>
  <c r="CW394" i="35"/>
  <c r="CX394" i="35" s="1"/>
  <c r="CJ394" i="35"/>
  <c r="CI394" i="35"/>
  <c r="CW393" i="35"/>
  <c r="CX393" i="35" s="1"/>
  <c r="CJ393" i="35"/>
  <c r="CI393" i="35"/>
  <c r="CW392" i="35"/>
  <c r="CX392" i="35" s="1"/>
  <c r="CI392" i="35"/>
  <c r="CH392" i="35"/>
  <c r="CJ392" i="35" s="1"/>
  <c r="CH391" i="35"/>
  <c r="CJ391" i="35" s="1"/>
  <c r="CW390" i="35"/>
  <c r="CX390" i="35" s="1"/>
  <c r="CJ390" i="35"/>
  <c r="CI390" i="35"/>
  <c r="CJ389" i="35"/>
  <c r="CW388" i="35"/>
  <c r="CX388" i="35" s="1"/>
  <c r="CI388" i="35"/>
  <c r="CH388" i="35"/>
  <c r="CW379" i="35"/>
  <c r="CX379" i="35" s="1"/>
  <c r="CV379" i="35"/>
  <c r="CS379" i="35"/>
  <c r="CT379" i="35" s="1"/>
  <c r="CI379" i="35"/>
  <c r="CH379" i="35"/>
  <c r="CJ379" i="35" s="1"/>
  <c r="CW378" i="35"/>
  <c r="CX378" i="35" s="1"/>
  <c r="CV378" i="35"/>
  <c r="CS378" i="35"/>
  <c r="CT378" i="35" s="1"/>
  <c r="CI378" i="35"/>
  <c r="CH378" i="35"/>
  <c r="CJ378" i="35" s="1"/>
  <c r="CW377" i="35"/>
  <c r="CX377" i="35" s="1"/>
  <c r="CV377" i="35"/>
  <c r="CS377" i="35"/>
  <c r="CT377" i="35" s="1"/>
  <c r="CJ377" i="35"/>
  <c r="CI377" i="35"/>
  <c r="BP377" i="35"/>
  <c r="G377" i="35"/>
  <c r="CW376" i="35"/>
  <c r="CX376" i="35" s="1"/>
  <c r="CJ376" i="35"/>
  <c r="CI376" i="35"/>
  <c r="BP376" i="35"/>
  <c r="G376" i="35"/>
  <c r="CW375" i="35"/>
  <c r="CX375" i="35" s="1"/>
  <c r="CJ375" i="35"/>
  <c r="CI375" i="35"/>
  <c r="BP375" i="35"/>
  <c r="G375" i="35"/>
  <c r="CW373" i="35"/>
  <c r="CX373" i="35" s="1"/>
  <c r="CV373" i="35"/>
  <c r="CS373" i="35"/>
  <c r="CQ373" i="35" s="1"/>
  <c r="CR373" i="35" s="1"/>
  <c r="CJ373" i="35"/>
  <c r="CI373" i="35"/>
  <c r="BP373" i="35"/>
  <c r="G373" i="35"/>
  <c r="CW372" i="35"/>
  <c r="CX372" i="35" s="1"/>
  <c r="CJ372" i="35"/>
  <c r="CI372" i="35"/>
  <c r="BP372" i="35"/>
  <c r="G372" i="35"/>
  <c r="CW371" i="35"/>
  <c r="CX371" i="35" s="1"/>
  <c r="CI371" i="35"/>
  <c r="CJ371" i="35"/>
  <c r="CW370" i="35"/>
  <c r="CX370" i="35" s="1"/>
  <c r="CJ370" i="35"/>
  <c r="CI370" i="35"/>
  <c r="BP370" i="35"/>
  <c r="G370" i="35"/>
  <c r="CW369" i="35"/>
  <c r="CW368" i="35"/>
  <c r="CX368" i="35" s="1"/>
  <c r="CJ368" i="35"/>
  <c r="CI368" i="35"/>
  <c r="BP368" i="35"/>
  <c r="G368" i="35"/>
  <c r="CH367" i="35"/>
  <c r="CW366" i="35"/>
  <c r="CU366" i="35" s="1"/>
  <c r="CV366" i="35" s="1"/>
  <c r="CJ366" i="35"/>
  <c r="CI366" i="35"/>
  <c r="BP366" i="35"/>
  <c r="G366" i="35"/>
  <c r="CI302" i="35"/>
  <c r="CW301" i="35"/>
  <c r="CX301" i="35" s="1"/>
  <c r="CJ301" i="35"/>
  <c r="CI301" i="35"/>
  <c r="BP301" i="35"/>
  <c r="G301" i="35"/>
  <c r="CW365" i="35"/>
  <c r="CX365" i="35" s="1"/>
  <c r="CJ365" i="35"/>
  <c r="CI365" i="35"/>
  <c r="BP365" i="35"/>
  <c r="G365" i="35"/>
  <c r="CW364" i="35"/>
  <c r="CX364" i="35" s="1"/>
  <c r="CJ364" i="35"/>
  <c r="CI364" i="35"/>
  <c r="BP364" i="35"/>
  <c r="G364" i="35"/>
  <c r="CW363" i="35"/>
  <c r="CX363" i="35" s="1"/>
  <c r="CJ363" i="35"/>
  <c r="CI363" i="35"/>
  <c r="BP363" i="35"/>
  <c r="G363" i="35"/>
  <c r="CW362" i="35"/>
  <c r="CU362" i="35" s="1"/>
  <c r="CJ362" i="35"/>
  <c r="CI362" i="35"/>
  <c r="BP362" i="35"/>
  <c r="G362" i="35"/>
  <c r="CW361" i="35"/>
  <c r="CU361" i="35" s="1"/>
  <c r="CJ361" i="35"/>
  <c r="CI361" i="35"/>
  <c r="BP361" i="35"/>
  <c r="G361" i="35"/>
  <c r="CW360" i="35"/>
  <c r="CU360" i="35" s="1"/>
  <c r="CJ360" i="35"/>
  <c r="CI360" i="35"/>
  <c r="BP360" i="35"/>
  <c r="G360" i="35"/>
  <c r="CW359" i="35"/>
  <c r="CU359" i="35" s="1"/>
  <c r="CJ359" i="35"/>
  <c r="CI359" i="35"/>
  <c r="BP359" i="35"/>
  <c r="G359" i="35"/>
  <c r="CW358" i="35"/>
  <c r="CU358" i="35" s="1"/>
  <c r="CJ358" i="35"/>
  <c r="CI358" i="35"/>
  <c r="BP358" i="35"/>
  <c r="G358" i="35"/>
  <c r="CW357" i="35"/>
  <c r="CU357" i="35" s="1"/>
  <c r="CW356" i="35"/>
  <c r="CX356" i="35" s="1"/>
  <c r="CJ356" i="35"/>
  <c r="CI356" i="35"/>
  <c r="BP356" i="35"/>
  <c r="G356" i="35"/>
  <c r="CW354" i="35"/>
  <c r="CX354" i="35" s="1"/>
  <c r="CJ354" i="35"/>
  <c r="CI354" i="35"/>
  <c r="BP354" i="35"/>
  <c r="G354" i="35"/>
  <c r="CW353" i="35"/>
  <c r="CX353" i="35" s="1"/>
  <c r="CI353" i="35"/>
  <c r="CJ353" i="35"/>
  <c r="CW352" i="35"/>
  <c r="CJ352" i="35"/>
  <c r="CI352" i="35"/>
  <c r="BP352" i="35"/>
  <c r="G352" i="35"/>
  <c r="CI351" i="35"/>
  <c r="CW350" i="35"/>
  <c r="CX350" i="35" s="1"/>
  <c r="CJ350" i="35"/>
  <c r="CI350" i="35"/>
  <c r="BP350" i="35"/>
  <c r="G350" i="35"/>
  <c r="CW349" i="35"/>
  <c r="CW348" i="35"/>
  <c r="CX348" i="35" s="1"/>
  <c r="CJ348" i="35"/>
  <c r="CI348" i="35"/>
  <c r="BP348" i="35"/>
  <c r="G348" i="35"/>
  <c r="CW347" i="35"/>
  <c r="CX347" i="35" s="1"/>
  <c r="CJ347" i="35"/>
  <c r="CI347" i="35"/>
  <c r="BP347" i="35"/>
  <c r="G347" i="35"/>
  <c r="CJ346" i="35"/>
  <c r="CI346" i="35"/>
  <c r="BP346" i="35"/>
  <c r="G346" i="35"/>
  <c r="CW345" i="35"/>
  <c r="CX345" i="35" s="1"/>
  <c r="CJ345" i="35"/>
  <c r="CI345" i="35"/>
  <c r="BP345" i="35"/>
  <c r="G345" i="35"/>
  <c r="CW387" i="35"/>
  <c r="CX387" i="35" s="1"/>
  <c r="CJ387" i="35"/>
  <c r="CI387" i="35"/>
  <c r="BP387" i="35"/>
  <c r="G387" i="35"/>
  <c r="CW344" i="35"/>
  <c r="CU344" i="35" s="1"/>
  <c r="CS344" i="35" s="1"/>
  <c r="CT344" i="35" s="1"/>
  <c r="CJ344" i="35"/>
  <c r="CI344" i="35"/>
  <c r="BP344" i="35"/>
  <c r="G344" i="35"/>
  <c r="CH343" i="35"/>
  <c r="CJ343" i="35" s="1"/>
  <c r="CW342" i="35"/>
  <c r="CU342" i="35" s="1"/>
  <c r="CJ342" i="35"/>
  <c r="CI342" i="35"/>
  <c r="BP342" i="35"/>
  <c r="G342" i="35"/>
  <c r="CW340" i="35"/>
  <c r="CX340" i="35" s="1"/>
  <c r="CI340" i="35"/>
  <c r="CH340" i="35"/>
  <c r="CG341" i="35" s="1"/>
  <c r="CH339" i="35"/>
  <c r="CJ339" i="35" s="1"/>
  <c r="CW338" i="35"/>
  <c r="CU338" i="35" s="1"/>
  <c r="CV338" i="35" s="1"/>
  <c r="CJ338" i="35"/>
  <c r="CI338" i="35"/>
  <c r="BP338" i="35"/>
  <c r="G338" i="35"/>
  <c r="CI337" i="35"/>
  <c r="CW336" i="35"/>
  <c r="CU336" i="35" s="1"/>
  <c r="CJ336" i="35"/>
  <c r="CI336" i="35"/>
  <c r="BP336" i="35"/>
  <c r="G336" i="35"/>
  <c r="CW335" i="35"/>
  <c r="CX335" i="35" s="1"/>
  <c r="CJ335" i="35"/>
  <c r="CI335" i="35"/>
  <c r="BP335" i="35"/>
  <c r="G335" i="35"/>
  <c r="CW334" i="35"/>
  <c r="CX334" i="35" s="1"/>
  <c r="CJ334" i="35"/>
  <c r="CI334" i="35"/>
  <c r="BP334" i="35"/>
  <c r="G334" i="35"/>
  <c r="CW332" i="35"/>
  <c r="CU332" i="35" s="1"/>
  <c r="CS332" i="35" s="1"/>
  <c r="CI332" i="35"/>
  <c r="CH332" i="35"/>
  <c r="G332" i="35" s="1"/>
  <c r="CW331" i="35"/>
  <c r="CU331" i="35" s="1"/>
  <c r="CV331" i="35" s="1"/>
  <c r="CT331" i="35"/>
  <c r="CR331" i="35"/>
  <c r="CJ331" i="35"/>
  <c r="CI331" i="35"/>
  <c r="BP331" i="35"/>
  <c r="G331" i="35"/>
  <c r="CW385" i="35"/>
  <c r="CU385" i="35" s="1"/>
  <c r="CJ385" i="35"/>
  <c r="CI385" i="35"/>
  <c r="BP385" i="35"/>
  <c r="CW384" i="35"/>
  <c r="CU384" i="35" s="1"/>
  <c r="CJ384" i="35"/>
  <c r="CI384" i="35"/>
  <c r="BP384" i="35"/>
  <c r="CW300" i="35"/>
  <c r="CU300" i="35" s="1"/>
  <c r="CI300" i="35"/>
  <c r="CH300" i="35"/>
  <c r="CJ300" i="35" s="1"/>
  <c r="CW299" i="35"/>
  <c r="CU299" i="35" s="1"/>
  <c r="CJ299" i="35"/>
  <c r="CI299" i="35"/>
  <c r="BP299" i="35"/>
  <c r="G299" i="35"/>
  <c r="CW298" i="35"/>
  <c r="CU298" i="35" s="1"/>
  <c r="CI298" i="35"/>
  <c r="CH298" i="35"/>
  <c r="CJ298" i="35" s="1"/>
  <c r="CW297" i="35"/>
  <c r="CX297" i="35" s="1"/>
  <c r="CJ297" i="35"/>
  <c r="CI297" i="35"/>
  <c r="BP297" i="35"/>
  <c r="G297" i="35"/>
  <c r="CW296" i="35"/>
  <c r="CX296" i="35" s="1"/>
  <c r="CJ296" i="35"/>
  <c r="CI296" i="35"/>
  <c r="BP296" i="35"/>
  <c r="G296" i="35"/>
  <c r="CW330" i="35"/>
  <c r="CX330" i="35" s="1"/>
  <c r="CJ330" i="35"/>
  <c r="CI330" i="35"/>
  <c r="BP330" i="35"/>
  <c r="G330" i="35"/>
  <c r="CW329" i="35"/>
  <c r="CU329" i="35" s="1"/>
  <c r="CV329" i="35" s="1"/>
  <c r="CJ329" i="35"/>
  <c r="CI329" i="35"/>
  <c r="BP329" i="35"/>
  <c r="G329" i="35"/>
  <c r="CW328" i="35"/>
  <c r="CU328" i="35" s="1"/>
  <c r="CV328" i="35" s="1"/>
  <c r="CJ328" i="35"/>
  <c r="CI328" i="35"/>
  <c r="BP328" i="35"/>
  <c r="G328" i="35"/>
  <c r="CW327" i="35"/>
  <c r="CX327" i="35" s="1"/>
  <c r="CI327" i="35"/>
  <c r="CH327" i="35"/>
  <c r="G327" i="35" s="1"/>
  <c r="CV326" i="35"/>
  <c r="CS326" i="35"/>
  <c r="CT326" i="35" s="1"/>
  <c r="CR326" i="35"/>
  <c r="CW326" i="35"/>
  <c r="CX326" i="35" s="1"/>
  <c r="CW325" i="35"/>
  <c r="CX325" i="35" s="1"/>
  <c r="CJ325" i="35"/>
  <c r="CI325" i="35"/>
  <c r="BP325" i="35"/>
  <c r="G325" i="35"/>
  <c r="CV324" i="35"/>
  <c r="CS324" i="35"/>
  <c r="CT324" i="35" s="1"/>
  <c r="CR324" i="35"/>
  <c r="CW324" i="35"/>
  <c r="CX324" i="35" s="1"/>
  <c r="CW323" i="35"/>
  <c r="CX323" i="35" s="1"/>
  <c r="CJ323" i="35"/>
  <c r="CI323" i="35"/>
  <c r="BP323" i="35"/>
  <c r="G323" i="35"/>
  <c r="CR322" i="35"/>
  <c r="CW322" i="35"/>
  <c r="CW321" i="35"/>
  <c r="CX321" i="35" s="1"/>
  <c r="CJ321" i="35"/>
  <c r="CI321" i="35"/>
  <c r="BP321" i="35"/>
  <c r="G321" i="35"/>
  <c r="CX320" i="35"/>
  <c r="CV320" i="35"/>
  <c r="CS320" i="35"/>
  <c r="CT320" i="35" s="1"/>
  <c r="CR320" i="35"/>
  <c r="CH320" i="35"/>
  <c r="CW319" i="35"/>
  <c r="CX319" i="35" s="1"/>
  <c r="CJ319" i="35"/>
  <c r="CI319" i="35"/>
  <c r="BP319" i="35"/>
  <c r="G319" i="35"/>
  <c r="CT318" i="35"/>
  <c r="CR318" i="35"/>
  <c r="CW318" i="35"/>
  <c r="CW317" i="35"/>
  <c r="CX317" i="35" s="1"/>
  <c r="CJ317" i="35"/>
  <c r="CI317" i="35"/>
  <c r="BP317" i="35"/>
  <c r="G317" i="35"/>
  <c r="CV316" i="35"/>
  <c r="CT316" i="35"/>
  <c r="CR316" i="35"/>
  <c r="CW316" i="35"/>
  <c r="CX316" i="35" s="1"/>
  <c r="CW315" i="35"/>
  <c r="CU315" i="35" s="1"/>
  <c r="CV315" i="35" s="1"/>
  <c r="CJ315" i="35"/>
  <c r="CI315" i="35"/>
  <c r="BP315" i="35"/>
  <c r="G315" i="35"/>
  <c r="CW314" i="35"/>
  <c r="CX314" i="35" s="1"/>
  <c r="CR314" i="35"/>
  <c r="CI314" i="35"/>
  <c r="CH314" i="35"/>
  <c r="CJ314" i="35" s="1"/>
  <c r="CW313" i="35"/>
  <c r="CX313" i="35" s="1"/>
  <c r="CJ313" i="35"/>
  <c r="CI313" i="35"/>
  <c r="BP313" i="35"/>
  <c r="G313" i="35"/>
  <c r="CW312" i="35"/>
  <c r="CU312" i="35" s="1"/>
  <c r="CV312" i="35" s="1"/>
  <c r="CJ312" i="35"/>
  <c r="CI312" i="35"/>
  <c r="BP312" i="35"/>
  <c r="G312" i="35"/>
  <c r="CW311" i="35"/>
  <c r="CX311" i="35" s="1"/>
  <c r="CJ311" i="35"/>
  <c r="CI311" i="35"/>
  <c r="BP311" i="35"/>
  <c r="G311" i="35"/>
  <c r="CW309" i="35"/>
  <c r="CX309" i="35" s="1"/>
  <c r="CJ309" i="35"/>
  <c r="CI309" i="35"/>
  <c r="BP309" i="35"/>
  <c r="G309" i="35"/>
  <c r="CW308" i="35"/>
  <c r="CX308" i="35" s="1"/>
  <c r="CJ308" i="35"/>
  <c r="CI308" i="35"/>
  <c r="BP308" i="35"/>
  <c r="G308" i="35"/>
  <c r="CW306" i="35"/>
  <c r="CX306" i="35" s="1"/>
  <c r="CI306" i="35"/>
  <c r="G306" i="35"/>
  <c r="CV305" i="35"/>
  <c r="CS305" i="35"/>
  <c r="CT305" i="35" s="1"/>
  <c r="CR305" i="35"/>
  <c r="CW305" i="35"/>
  <c r="CX305" i="35" s="1"/>
  <c r="CW304" i="35"/>
  <c r="CX304" i="35" s="1"/>
  <c r="CJ304" i="35"/>
  <c r="CI304" i="35"/>
  <c r="BP304" i="35"/>
  <c r="G304" i="35"/>
  <c r="CJ295" i="35"/>
  <c r="G295" i="35"/>
  <c r="BP295" i="35"/>
  <c r="CW294" i="35"/>
  <c r="CX294" i="35" s="1"/>
  <c r="CJ294" i="35"/>
  <c r="CI294" i="35"/>
  <c r="BP294" i="35"/>
  <c r="G294" i="35"/>
  <c r="CW293" i="35"/>
  <c r="CX293" i="35" s="1"/>
  <c r="CJ293" i="35"/>
  <c r="CI293" i="35"/>
  <c r="BP293" i="35"/>
  <c r="G293" i="35"/>
  <c r="CW292" i="35"/>
  <c r="CX292" i="35" s="1"/>
  <c r="CJ292" i="35"/>
  <c r="CI292" i="35"/>
  <c r="BP292" i="35"/>
  <c r="G292" i="35"/>
  <c r="CW291" i="35"/>
  <c r="CX291" i="35" s="1"/>
  <c r="CJ291" i="35"/>
  <c r="CI291" i="35"/>
  <c r="BP291" i="35"/>
  <c r="G291" i="35"/>
  <c r="CW201" i="35"/>
  <c r="CX201" i="35" s="1"/>
  <c r="CJ201" i="35"/>
  <c r="CI201" i="35"/>
  <c r="BP201" i="35"/>
  <c r="G201" i="35"/>
  <c r="CW200" i="35"/>
  <c r="CX200" i="35" s="1"/>
  <c r="CJ200" i="35"/>
  <c r="CI200" i="35"/>
  <c r="BP200" i="35"/>
  <c r="G200" i="35"/>
  <c r="CW198" i="35"/>
  <c r="CX198" i="35" s="1"/>
  <c r="CJ198" i="35"/>
  <c r="CI198" i="35"/>
  <c r="BP198" i="35"/>
  <c r="G198" i="35"/>
  <c r="CW197" i="35"/>
  <c r="CX197" i="35" s="1"/>
  <c r="CJ197" i="35"/>
  <c r="CI197" i="35"/>
  <c r="BP197" i="35"/>
  <c r="G197" i="35"/>
  <c r="CW257" i="35"/>
  <c r="CX257" i="35" s="1"/>
  <c r="CJ257" i="35"/>
  <c r="CI257" i="35"/>
  <c r="BP257" i="35"/>
  <c r="G257" i="35"/>
  <c r="CW256" i="35"/>
  <c r="CX256" i="35" s="1"/>
  <c r="CJ256" i="35"/>
  <c r="CI256" i="35"/>
  <c r="BP256" i="35"/>
  <c r="G256" i="35"/>
  <c r="CW255" i="35"/>
  <c r="CX255" i="35" s="1"/>
  <c r="CJ255" i="35"/>
  <c r="CI255" i="35"/>
  <c r="BP255" i="35"/>
  <c r="G255" i="35"/>
  <c r="CW196" i="35"/>
  <c r="CX196" i="35" s="1"/>
  <c r="CI196" i="35"/>
  <c r="CW290" i="35"/>
  <c r="CX290" i="35" s="1"/>
  <c r="CJ290" i="35"/>
  <c r="CI290" i="35"/>
  <c r="BP290" i="35"/>
  <c r="G290" i="35"/>
  <c r="CW289" i="35"/>
  <c r="CX289" i="35" s="1"/>
  <c r="CJ289" i="35"/>
  <c r="CI289" i="35"/>
  <c r="BP289" i="35"/>
  <c r="G289" i="35"/>
  <c r="CW86" i="35"/>
  <c r="CX86" i="35" s="1"/>
  <c r="CJ86" i="35"/>
  <c r="CI86" i="35"/>
  <c r="BP86" i="35"/>
  <c r="G86" i="35"/>
  <c r="CW85" i="35"/>
  <c r="CX85" i="35" s="1"/>
  <c r="CJ85" i="35"/>
  <c r="CI85" i="35"/>
  <c r="BP85" i="35"/>
  <c r="G85" i="35"/>
  <c r="CQ429" i="35" l="1"/>
  <c r="CR429" i="35" s="1"/>
  <c r="CT429" i="35"/>
  <c r="CQ430" i="35"/>
  <c r="CR430" i="35" s="1"/>
  <c r="CT430" i="35"/>
  <c r="CV39" i="35"/>
  <c r="CS39" i="35"/>
  <c r="CQ38" i="35"/>
  <c r="CR38" i="35" s="1"/>
  <c r="CT38" i="35"/>
  <c r="CV94" i="35"/>
  <c r="CQ94" i="35"/>
  <c r="CR94" i="35" s="1"/>
  <c r="CQ102" i="35"/>
  <c r="CR102" i="35" s="1"/>
  <c r="CT16" i="35"/>
  <c r="CQ16" i="35"/>
  <c r="CR16" i="35" s="1"/>
  <c r="CT92" i="35"/>
  <c r="CV92" i="35"/>
  <c r="CS98" i="35"/>
  <c r="CV98" i="35"/>
  <c r="CS100" i="35"/>
  <c r="CQ100" i="35" s="1"/>
  <c r="CR100" i="35" s="1"/>
  <c r="CV102" i="35"/>
  <c r="CV108" i="35"/>
  <c r="CS108" i="35"/>
  <c r="CV110" i="35"/>
  <c r="CS110" i="35"/>
  <c r="CV96" i="35"/>
  <c r="CS96" i="35"/>
  <c r="CT250" i="35"/>
  <c r="CQ250" i="35"/>
  <c r="CR250" i="35" s="1"/>
  <c r="CJ388" i="35"/>
  <c r="CG389" i="35"/>
  <c r="CS177" i="35"/>
  <c r="CQ177" i="35" s="1"/>
  <c r="CR177" i="35" s="1"/>
  <c r="CS186" i="35"/>
  <c r="CT186" i="35" s="1"/>
  <c r="CS190" i="35"/>
  <c r="CT190" i="35" s="1"/>
  <c r="CS175" i="35"/>
  <c r="CT175" i="35" s="1"/>
  <c r="CS188" i="35"/>
  <c r="CT188" i="35" s="1"/>
  <c r="CV72" i="35"/>
  <c r="CS72" i="35"/>
  <c r="CX349" i="35"/>
  <c r="CU349" i="35"/>
  <c r="CS346" i="35"/>
  <c r="CT346" i="35" s="1"/>
  <c r="CQ181" i="35"/>
  <c r="CR181" i="35" s="1"/>
  <c r="CT181" i="35"/>
  <c r="CQ182" i="35"/>
  <c r="CR182" i="35" s="1"/>
  <c r="CT182" i="35"/>
  <c r="CT183" i="35"/>
  <c r="CQ183" i="35"/>
  <c r="CR183" i="35" s="1"/>
  <c r="CQ184" i="35"/>
  <c r="CR184" i="35" s="1"/>
  <c r="CT184" i="35"/>
  <c r="CT77" i="35"/>
  <c r="CQ77" i="35"/>
  <c r="CR77" i="35" s="1"/>
  <c r="CQ78" i="35"/>
  <c r="CR78" i="35" s="1"/>
  <c r="CT78" i="35"/>
  <c r="CQ40" i="35"/>
  <c r="CR40" i="35" s="1"/>
  <c r="CT40" i="35"/>
  <c r="CQ76" i="35"/>
  <c r="CR76" i="35" s="1"/>
  <c r="CT76" i="35"/>
  <c r="CQ79" i="35"/>
  <c r="CR79" i="35" s="1"/>
  <c r="CT79" i="35"/>
  <c r="CT80" i="35"/>
  <c r="CQ80" i="35"/>
  <c r="CR80" i="35" s="1"/>
  <c r="CQ355" i="35"/>
  <c r="CR355" i="35" s="1"/>
  <c r="CT355" i="35"/>
  <c r="CH386" i="35"/>
  <c r="G386" i="35" s="1"/>
  <c r="CS211" i="35"/>
  <c r="CV211" i="35"/>
  <c r="CV206" i="35"/>
  <c r="CS206" i="35"/>
  <c r="CT205" i="35"/>
  <c r="CQ205" i="35"/>
  <c r="CR205" i="35" s="1"/>
  <c r="CQ204" i="35"/>
  <c r="CR204" i="35" s="1"/>
  <c r="CT204" i="35"/>
  <c r="CV253" i="35"/>
  <c r="CS253" i="35"/>
  <c r="CV252" i="35"/>
  <c r="CS252" i="35"/>
  <c r="CT251" i="35"/>
  <c r="CQ251" i="35"/>
  <c r="CR251" i="35" s="1"/>
  <c r="CT254" i="35"/>
  <c r="CQ254" i="35"/>
  <c r="CR254" i="35" s="1"/>
  <c r="G196" i="35"/>
  <c r="CQ307" i="35"/>
  <c r="CR307" i="35" s="1"/>
  <c r="CT307" i="35"/>
  <c r="CU330" i="35"/>
  <c r="CV330" i="35" s="1"/>
  <c r="CU200" i="35"/>
  <c r="CV200" i="35" s="1"/>
  <c r="CU334" i="35"/>
  <c r="CV334" i="35" s="1"/>
  <c r="CU306" i="35"/>
  <c r="CV306" i="35" s="1"/>
  <c r="CU197" i="35"/>
  <c r="CV197" i="35" s="1"/>
  <c r="BP300" i="35"/>
  <c r="CS338" i="35"/>
  <c r="CQ338" i="35" s="1"/>
  <c r="CR338" i="35" s="1"/>
  <c r="CU393" i="35"/>
  <c r="CS393" i="35" s="1"/>
  <c r="CQ393" i="35" s="1"/>
  <c r="CR393" i="35" s="1"/>
  <c r="BP353" i="35"/>
  <c r="CU348" i="35"/>
  <c r="CS348" i="35" s="1"/>
  <c r="CQ348" i="35" s="1"/>
  <c r="CR348" i="35" s="1"/>
  <c r="CW403" i="35"/>
  <c r="CX403" i="35" s="1"/>
  <c r="CU293" i="35"/>
  <c r="CV293" i="35" s="1"/>
  <c r="CU290" i="35"/>
  <c r="CV290" i="35" s="1"/>
  <c r="CU291" i="35"/>
  <c r="CV291" i="35" s="1"/>
  <c r="CU392" i="35"/>
  <c r="CV392" i="35" s="1"/>
  <c r="CU345" i="35"/>
  <c r="CS345" i="35" s="1"/>
  <c r="CQ345" i="35" s="1"/>
  <c r="CR345" i="35" s="1"/>
  <c r="CU380" i="35"/>
  <c r="CV380" i="35" s="1"/>
  <c r="CU86" i="35"/>
  <c r="G314" i="35"/>
  <c r="CH434" i="35"/>
  <c r="G434" i="35" s="1"/>
  <c r="CU364" i="35"/>
  <c r="CV364" i="35" s="1"/>
  <c r="CU365" i="35"/>
  <c r="CV365" i="35" s="1"/>
  <c r="CJ428" i="35"/>
  <c r="CL428" i="35" s="1"/>
  <c r="CN428" i="35" s="1"/>
  <c r="CP428" i="35" s="1"/>
  <c r="BP327" i="35"/>
  <c r="G353" i="35"/>
  <c r="CU363" i="35"/>
  <c r="CS363" i="35" s="1"/>
  <c r="CQ363" i="35" s="1"/>
  <c r="CR363" i="35" s="1"/>
  <c r="CU388" i="35"/>
  <c r="CH403" i="35"/>
  <c r="CJ403" i="35" s="1"/>
  <c r="CX412" i="35"/>
  <c r="CH452" i="35"/>
  <c r="CJ452" i="35" s="1"/>
  <c r="CU406" i="35"/>
  <c r="CV406" i="35" s="1"/>
  <c r="K404" i="35"/>
  <c r="CU255" i="35"/>
  <c r="CU432" i="35"/>
  <c r="CV432" i="35" s="1"/>
  <c r="CX344" i="35"/>
  <c r="CU85" i="35"/>
  <c r="CV85" i="35" s="1"/>
  <c r="CU196" i="35"/>
  <c r="CU256" i="35"/>
  <c r="CV256" i="35" s="1"/>
  <c r="CU201" i="35"/>
  <c r="CV201" i="35" s="1"/>
  <c r="CU294" i="35"/>
  <c r="CV294" i="35" s="1"/>
  <c r="CU381" i="35"/>
  <c r="CV381" i="35" s="1"/>
  <c r="BP412" i="35"/>
  <c r="CU437" i="35"/>
  <c r="CV437" i="35" s="1"/>
  <c r="CU439" i="35"/>
  <c r="CU335" i="35"/>
  <c r="CV335" i="35" s="1"/>
  <c r="G343" i="35"/>
  <c r="CQ344" i="35"/>
  <c r="CR344" i="35" s="1"/>
  <c r="CU424" i="35"/>
  <c r="CS424" i="35" s="1"/>
  <c r="CT424" i="35" s="1"/>
  <c r="CU375" i="35"/>
  <c r="CV375" i="35" s="1"/>
  <c r="CU397" i="35"/>
  <c r="CV397" i="35" s="1"/>
  <c r="G430" i="35"/>
  <c r="CU303" i="35"/>
  <c r="CW425" i="35"/>
  <c r="CU435" i="35"/>
  <c r="CV435" i="35" s="1"/>
  <c r="G298" i="35"/>
  <c r="CH411" i="35"/>
  <c r="BP411" i="35" s="1"/>
  <c r="CU311" i="35"/>
  <c r="CV311" i="35" s="1"/>
  <c r="BP298" i="35"/>
  <c r="CI411" i="35"/>
  <c r="CS336" i="35"/>
  <c r="CQ336" i="35" s="1"/>
  <c r="CR336" i="35" s="1"/>
  <c r="CV336" i="35"/>
  <c r="CW423" i="35"/>
  <c r="CX423" i="35" s="1"/>
  <c r="CX328" i="35"/>
  <c r="CI417" i="35"/>
  <c r="CW417" i="35"/>
  <c r="CX417" i="35" s="1"/>
  <c r="CU308" i="35"/>
  <c r="CV308" i="35" s="1"/>
  <c r="CU309" i="35"/>
  <c r="CV309" i="35" s="1"/>
  <c r="CU327" i="35"/>
  <c r="CV327" i="35" s="1"/>
  <c r="CX366" i="35"/>
  <c r="CU415" i="35"/>
  <c r="CX336" i="35"/>
  <c r="CX342" i="35"/>
  <c r="CU301" i="35"/>
  <c r="CV301" i="35" s="1"/>
  <c r="CU371" i="35"/>
  <c r="CV371" i="35" s="1"/>
  <c r="CU372" i="35"/>
  <c r="CV372" i="35" s="1"/>
  <c r="CU398" i="35"/>
  <c r="CV398" i="35" s="1"/>
  <c r="CI427" i="35"/>
  <c r="CU441" i="35"/>
  <c r="CV441" i="35" s="1"/>
  <c r="CW452" i="35"/>
  <c r="CX315" i="35"/>
  <c r="CX384" i="35"/>
  <c r="CH427" i="35"/>
  <c r="G427" i="35" s="1"/>
  <c r="CU289" i="35"/>
  <c r="CU323" i="35"/>
  <c r="CV323" i="35" s="1"/>
  <c r="G300" i="35"/>
  <c r="CX332" i="35"/>
  <c r="CX338" i="35"/>
  <c r="CU387" i="35"/>
  <c r="CS387" i="35" s="1"/>
  <c r="CQ387" i="35" s="1"/>
  <c r="CR387" i="35" s="1"/>
  <c r="CU347" i="35"/>
  <c r="CS347" i="35" s="1"/>
  <c r="CQ347" i="35" s="1"/>
  <c r="CR347" i="35" s="1"/>
  <c r="CU356" i="35"/>
  <c r="CV356" i="35" s="1"/>
  <c r="CV342" i="35"/>
  <c r="CS342" i="35"/>
  <c r="CX411" i="35"/>
  <c r="CU411" i="35"/>
  <c r="CX434" i="35"/>
  <c r="CU434" i="35"/>
  <c r="CX362" i="35"/>
  <c r="CX401" i="35"/>
  <c r="CV314" i="35"/>
  <c r="CU340" i="35"/>
  <c r="BP343" i="35"/>
  <c r="CI367" i="35"/>
  <c r="CU370" i="35"/>
  <c r="CV370" i="35" s="1"/>
  <c r="CU376" i="35"/>
  <c r="CU404" i="35"/>
  <c r="CU410" i="35"/>
  <c r="BP430" i="35"/>
  <c r="CJ417" i="35"/>
  <c r="CU449" i="35"/>
  <c r="CV449" i="35" s="1"/>
  <c r="CU451" i="35"/>
  <c r="CV451" i="35" s="1"/>
  <c r="CW367" i="35"/>
  <c r="CX367" i="35" s="1"/>
  <c r="G392" i="35"/>
  <c r="CJ412" i="35"/>
  <c r="CW447" i="35"/>
  <c r="CI386" i="35"/>
  <c r="CX358" i="35"/>
  <c r="CU399" i="35"/>
  <c r="CV399" i="35" s="1"/>
  <c r="G391" i="35"/>
  <c r="CU418" i="35"/>
  <c r="CW421" i="35"/>
  <c r="CU421" i="35" s="1"/>
  <c r="CV421" i="35" s="1"/>
  <c r="CH414" i="35"/>
  <c r="CH440" i="35"/>
  <c r="CJ440" i="35" s="1"/>
  <c r="CI434" i="35"/>
  <c r="CT373" i="35"/>
  <c r="CU319" i="35"/>
  <c r="CV319" i="35" s="1"/>
  <c r="CU350" i="35"/>
  <c r="BP392" i="35"/>
  <c r="CS412" i="35"/>
  <c r="CU427" i="35"/>
  <c r="CU438" i="35"/>
  <c r="CI440" i="35"/>
  <c r="CX312" i="35"/>
  <c r="CU313" i="35"/>
  <c r="CV313" i="35" s="1"/>
  <c r="BP391" i="35"/>
  <c r="CX329" i="35"/>
  <c r="CX298" i="35"/>
  <c r="CX299" i="35"/>
  <c r="CI339" i="35"/>
  <c r="CW414" i="35"/>
  <c r="CU257" i="35"/>
  <c r="CU198" i="35"/>
  <c r="CU317" i="35"/>
  <c r="CV317" i="35" s="1"/>
  <c r="CW351" i="35"/>
  <c r="CX351" i="35" s="1"/>
  <c r="CU395" i="35"/>
  <c r="CV395" i="35" s="1"/>
  <c r="CU383" i="35"/>
  <c r="CV383" i="35" s="1"/>
  <c r="G388" i="35"/>
  <c r="CU426" i="35"/>
  <c r="CU416" i="35"/>
  <c r="CU448" i="35"/>
  <c r="CS448" i="35" s="1"/>
  <c r="CU450" i="35"/>
  <c r="CV450" i="35" s="1"/>
  <c r="CW339" i="35"/>
  <c r="CX339" i="35" s="1"/>
  <c r="CI436" i="35"/>
  <c r="CU304" i="35"/>
  <c r="CV304" i="35" s="1"/>
  <c r="BP314" i="35"/>
  <c r="CX385" i="35"/>
  <c r="CX357" i="35"/>
  <c r="BP417" i="35"/>
  <c r="CJ303" i="35"/>
  <c r="G444" i="35"/>
  <c r="BP196" i="35"/>
  <c r="CU325" i="35"/>
  <c r="CV325" i="35" s="1"/>
  <c r="BP388" i="35"/>
  <c r="CH425" i="35"/>
  <c r="CU413" i="35"/>
  <c r="CS413" i="35" s="1"/>
  <c r="BP444" i="35"/>
  <c r="CU433" i="35"/>
  <c r="CX422" i="35"/>
  <c r="CV422" i="35"/>
  <c r="CS422" i="35"/>
  <c r="CJ436" i="35"/>
  <c r="BP436" i="35"/>
  <c r="G436" i="35"/>
  <c r="CV428" i="35"/>
  <c r="CU446" i="35"/>
  <c r="CX446" i="35"/>
  <c r="CX440" i="35"/>
  <c r="CU440" i="35"/>
  <c r="CV442" i="35"/>
  <c r="CS442" i="35"/>
  <c r="CU444" i="35"/>
  <c r="CX444" i="35"/>
  <c r="CX442" i="35"/>
  <c r="CX445" i="35"/>
  <c r="CU445" i="35"/>
  <c r="CH407" i="35"/>
  <c r="CW407" i="35"/>
  <c r="CI407" i="35"/>
  <c r="CW419" i="35"/>
  <c r="CI419" i="35"/>
  <c r="CT428" i="35"/>
  <c r="CQ428" i="35"/>
  <c r="CR428" i="35" s="1"/>
  <c r="BP419" i="35"/>
  <c r="CJ419" i="35"/>
  <c r="G419" i="35"/>
  <c r="CH423" i="35"/>
  <c r="CH447" i="35"/>
  <c r="CH442" i="35"/>
  <c r="CH421" i="35"/>
  <c r="CU420" i="35"/>
  <c r="G428" i="35"/>
  <c r="G303" i="35"/>
  <c r="CW436" i="35"/>
  <c r="CU408" i="35"/>
  <c r="CU409" i="35"/>
  <c r="CU443" i="35"/>
  <c r="CX428" i="35"/>
  <c r="CI442" i="35"/>
  <c r="CV382" i="35"/>
  <c r="CS382" i="35"/>
  <c r="CV400" i="35"/>
  <c r="CS400" i="35"/>
  <c r="CU390" i="35"/>
  <c r="CW391" i="35"/>
  <c r="CX382" i="35"/>
  <c r="CU396" i="35"/>
  <c r="CS401" i="35"/>
  <c r="CU402" i="35"/>
  <c r="CW405" i="35"/>
  <c r="CI391" i="35"/>
  <c r="CH405" i="35"/>
  <c r="CX400" i="35"/>
  <c r="CU394" i="35"/>
  <c r="CX331" i="35"/>
  <c r="CX359" i="35"/>
  <c r="G367" i="35"/>
  <c r="BP367" i="35"/>
  <c r="CH369" i="35"/>
  <c r="CX369" i="35"/>
  <c r="CU369" i="35"/>
  <c r="CH349" i="35"/>
  <c r="CI349" i="35"/>
  <c r="G339" i="35"/>
  <c r="BP339" i="35"/>
  <c r="G379" i="35"/>
  <c r="CW374" i="35"/>
  <c r="CI374" i="35"/>
  <c r="CV359" i="35"/>
  <c r="CS359" i="35"/>
  <c r="CI343" i="35"/>
  <c r="BP332" i="35"/>
  <c r="CX352" i="35"/>
  <c r="CU352" i="35"/>
  <c r="CX361" i="35"/>
  <c r="CJ367" i="35"/>
  <c r="CJ332" i="35"/>
  <c r="CW343" i="35"/>
  <c r="CV358" i="35"/>
  <c r="CS358" i="35"/>
  <c r="BP379" i="35"/>
  <c r="BP340" i="35"/>
  <c r="G340" i="35"/>
  <c r="CH374" i="35"/>
  <c r="CJ340" i="35"/>
  <c r="CV344" i="35"/>
  <c r="CI357" i="35"/>
  <c r="CH357" i="35"/>
  <c r="CX360" i="35"/>
  <c r="CV361" i="35"/>
  <c r="CS361" i="35"/>
  <c r="CI369" i="35"/>
  <c r="CT332" i="35"/>
  <c r="CQ332" i="35"/>
  <c r="CR332" i="35" s="1"/>
  <c r="CV332" i="35"/>
  <c r="CV360" i="35"/>
  <c r="CS360" i="35"/>
  <c r="CV362" i="35"/>
  <c r="CS362" i="35"/>
  <c r="BP371" i="35"/>
  <c r="G378" i="35"/>
  <c r="CV357" i="35"/>
  <c r="CS357" i="35"/>
  <c r="CS366" i="35"/>
  <c r="BP378" i="35"/>
  <c r="CQ377" i="35"/>
  <c r="CR377" i="35" s="1"/>
  <c r="CQ378" i="35"/>
  <c r="CR378" i="35" s="1"/>
  <c r="CQ379" i="35"/>
  <c r="CR379" i="35" s="1"/>
  <c r="CW337" i="35"/>
  <c r="CU353" i="35"/>
  <c r="CU354" i="35"/>
  <c r="CW302" i="35"/>
  <c r="CU368" i="35"/>
  <c r="CH337" i="35"/>
  <c r="CH302" i="35"/>
  <c r="CH351" i="35"/>
  <c r="CV384" i="35"/>
  <c r="CS384" i="35"/>
  <c r="CV298" i="35"/>
  <c r="CS298" i="35"/>
  <c r="CV299" i="35"/>
  <c r="CS299" i="35"/>
  <c r="CV385" i="35"/>
  <c r="CS385" i="35"/>
  <c r="CV300" i="35"/>
  <c r="CS300" i="35"/>
  <c r="CX300" i="35"/>
  <c r="CU296" i="35"/>
  <c r="CU297" i="35"/>
  <c r="CX318" i="35"/>
  <c r="CU318" i="35"/>
  <c r="CV318" i="35" s="1"/>
  <c r="CU322" i="35"/>
  <c r="CX322" i="35"/>
  <c r="G320" i="35"/>
  <c r="BP320" i="35"/>
  <c r="CJ320" i="35"/>
  <c r="CH318" i="35"/>
  <c r="CI305" i="35"/>
  <c r="CH316" i="35"/>
  <c r="CI318" i="35"/>
  <c r="CI320" i="35"/>
  <c r="CI324" i="35"/>
  <c r="CI326" i="35"/>
  <c r="CJ327" i="35"/>
  <c r="CH322" i="35"/>
  <c r="CH324" i="35"/>
  <c r="CH326" i="35"/>
  <c r="CI316" i="35"/>
  <c r="CH305" i="35"/>
  <c r="CI322" i="35"/>
  <c r="CS312" i="35"/>
  <c r="CS315" i="35"/>
  <c r="CU321" i="35"/>
  <c r="CS328" i="35"/>
  <c r="CS329" i="35"/>
  <c r="CJ196" i="35"/>
  <c r="CW295" i="35"/>
  <c r="CI295" i="35"/>
  <c r="CQ39" i="35" l="1"/>
  <c r="CR39" i="35" s="1"/>
  <c r="CT39" i="35"/>
  <c r="CT100" i="35"/>
  <c r="CT108" i="35"/>
  <c r="CQ108" i="35"/>
  <c r="CR108" i="35" s="1"/>
  <c r="CT98" i="35"/>
  <c r="CQ98" i="35"/>
  <c r="CR98" i="35" s="1"/>
  <c r="CT110" i="35"/>
  <c r="CQ110" i="35"/>
  <c r="CR110" i="35" s="1"/>
  <c r="CT96" i="35"/>
  <c r="CQ96" i="35"/>
  <c r="CR96" i="35" s="1"/>
  <c r="CQ186" i="35"/>
  <c r="CR186" i="35" s="1"/>
  <c r="CT177" i="35"/>
  <c r="CW389" i="35"/>
  <c r="G389" i="35"/>
  <c r="CI389" i="35"/>
  <c r="CQ190" i="35"/>
  <c r="CR190" i="35" s="1"/>
  <c r="CQ188" i="35"/>
  <c r="CR188" i="35" s="1"/>
  <c r="CQ175" i="35"/>
  <c r="CR175" i="35" s="1"/>
  <c r="CT72" i="35"/>
  <c r="CQ72" i="35"/>
  <c r="CR72" i="35" s="1"/>
  <c r="CQ346" i="35"/>
  <c r="CR346" i="35" s="1"/>
  <c r="CV349" i="35"/>
  <c r="CS349" i="35"/>
  <c r="CJ386" i="35"/>
  <c r="BP386" i="35"/>
  <c r="CQ211" i="35"/>
  <c r="CR211" i="35" s="1"/>
  <c r="CT211" i="35"/>
  <c r="CT206" i="35"/>
  <c r="CQ206" i="35"/>
  <c r="CR206" i="35" s="1"/>
  <c r="CT252" i="35"/>
  <c r="CQ252" i="35"/>
  <c r="CR252" i="35" s="1"/>
  <c r="CQ253" i="35"/>
  <c r="CR253" i="35" s="1"/>
  <c r="CT253" i="35"/>
  <c r="CT363" i="35"/>
  <c r="CS306" i="35"/>
  <c r="CT306" i="35" s="1"/>
  <c r="CS330" i="35"/>
  <c r="CT330" i="35" s="1"/>
  <c r="CS308" i="35"/>
  <c r="CT308" i="35" s="1"/>
  <c r="CT338" i="35"/>
  <c r="CT393" i="35"/>
  <c r="CS200" i="35"/>
  <c r="CS380" i="35"/>
  <c r="CQ380" i="35" s="1"/>
  <c r="CR380" i="35" s="1"/>
  <c r="CS197" i="35"/>
  <c r="CQ197" i="35" s="1"/>
  <c r="CR197" i="35" s="1"/>
  <c r="CS392" i="35"/>
  <c r="CQ392" i="35" s="1"/>
  <c r="CR392" i="35" s="1"/>
  <c r="CS334" i="35"/>
  <c r="CQ334" i="35" s="1"/>
  <c r="CR334" i="35" s="1"/>
  <c r="CS406" i="35"/>
  <c r="CT406" i="35" s="1"/>
  <c r="G403" i="35"/>
  <c r="CS256" i="35"/>
  <c r="CQ256" i="35" s="1"/>
  <c r="CR256" i="35" s="1"/>
  <c r="CS449" i="35"/>
  <c r="CQ449" i="35" s="1"/>
  <c r="CR449" i="35" s="1"/>
  <c r="CV393" i="35"/>
  <c r="CV348" i="35"/>
  <c r="CV403" i="35"/>
  <c r="CS432" i="35"/>
  <c r="CT432" i="35" s="1"/>
  <c r="CS291" i="35"/>
  <c r="CT291" i="35" s="1"/>
  <c r="CT348" i="35"/>
  <c r="G411" i="35"/>
  <c r="BP403" i="35"/>
  <c r="CS293" i="35"/>
  <c r="CT293" i="35" s="1"/>
  <c r="CJ434" i="35"/>
  <c r="CS290" i="35"/>
  <c r="CT290" i="35" s="1"/>
  <c r="G452" i="35"/>
  <c r="CS364" i="35"/>
  <c r="CQ364" i="35" s="1"/>
  <c r="CR364" i="35" s="1"/>
  <c r="CT345" i="35"/>
  <c r="CS398" i="35"/>
  <c r="CQ398" i="35" s="1"/>
  <c r="CR398" i="35" s="1"/>
  <c r="CV345" i="35"/>
  <c r="CS435" i="35"/>
  <c r="CQ435" i="35" s="1"/>
  <c r="CR435" i="35" s="1"/>
  <c r="CS85" i="35"/>
  <c r="CT85" i="35" s="1"/>
  <c r="CS375" i="35"/>
  <c r="CT375" i="35" s="1"/>
  <c r="CU423" i="35"/>
  <c r="CV423" i="35" s="1"/>
  <c r="CJ427" i="35"/>
  <c r="CV363" i="35"/>
  <c r="CS451" i="35"/>
  <c r="CT451" i="35" s="1"/>
  <c r="BP434" i="35"/>
  <c r="CJ411" i="35"/>
  <c r="CV86" i="35"/>
  <c r="CS86" i="35"/>
  <c r="CT336" i="35"/>
  <c r="CS313" i="35"/>
  <c r="CT313" i="35" s="1"/>
  <c r="CS372" i="35"/>
  <c r="CQ372" i="35" s="1"/>
  <c r="CR372" i="35" s="1"/>
  <c r="CS365" i="35"/>
  <c r="CQ365" i="35" s="1"/>
  <c r="CR365" i="35" s="1"/>
  <c r="CS335" i="35"/>
  <c r="CT335" i="35" s="1"/>
  <c r="CQ424" i="35"/>
  <c r="CR424" i="35" s="1"/>
  <c r="BP452" i="35"/>
  <c r="CV388" i="35"/>
  <c r="CS388" i="35"/>
  <c r="CS325" i="35"/>
  <c r="CT325" i="35" s="1"/>
  <c r="CS294" i="35"/>
  <c r="CQ294" i="35" s="1"/>
  <c r="CR294" i="35" s="1"/>
  <c r="CV255" i="35"/>
  <c r="CS255" i="35"/>
  <c r="CS317" i="35"/>
  <c r="CT317" i="35" s="1"/>
  <c r="CV424" i="35"/>
  <c r="CS395" i="35"/>
  <c r="CT395" i="35" s="1"/>
  <c r="CS311" i="35"/>
  <c r="CT311" i="35" s="1"/>
  <c r="CS356" i="35"/>
  <c r="CQ356" i="35" s="1"/>
  <c r="CR356" i="35" s="1"/>
  <c r="CS201" i="35"/>
  <c r="CT201" i="35" s="1"/>
  <c r="CV387" i="35"/>
  <c r="CT387" i="35"/>
  <c r="CS437" i="35"/>
  <c r="CT437" i="35" s="1"/>
  <c r="CS327" i="35"/>
  <c r="CT327" i="35" s="1"/>
  <c r="CX421" i="35"/>
  <c r="CS397" i="35"/>
  <c r="CT397" i="35" s="1"/>
  <c r="CV303" i="35"/>
  <c r="CS303" i="35"/>
  <c r="CT347" i="35"/>
  <c r="CU367" i="35"/>
  <c r="CV367" i="35" s="1"/>
  <c r="CS309" i="35"/>
  <c r="CT309" i="35" s="1"/>
  <c r="CS441" i="35"/>
  <c r="CQ441" i="35" s="1"/>
  <c r="CR441" i="35" s="1"/>
  <c r="CS399" i="35"/>
  <c r="CT399" i="35" s="1"/>
  <c r="G440" i="35"/>
  <c r="CS381" i="35"/>
  <c r="CT381" i="35" s="1"/>
  <c r="CV347" i="35"/>
  <c r="BP440" i="35"/>
  <c r="CS450" i="35"/>
  <c r="CT450" i="35" s="1"/>
  <c r="CV196" i="35"/>
  <c r="CS196" i="35"/>
  <c r="CV448" i="35"/>
  <c r="CX425" i="35"/>
  <c r="CU425" i="35"/>
  <c r="CV439" i="35"/>
  <c r="CS439" i="35"/>
  <c r="CV413" i="35"/>
  <c r="CS304" i="35"/>
  <c r="CT304" i="35" s="1"/>
  <c r="CS319" i="35"/>
  <c r="CT319" i="35" s="1"/>
  <c r="CU417" i="35"/>
  <c r="CV417" i="35" s="1"/>
  <c r="CX452" i="35"/>
  <c r="CU452" i="35"/>
  <c r="BP427" i="35"/>
  <c r="CV415" i="35"/>
  <c r="CS415" i="35"/>
  <c r="CS301" i="35"/>
  <c r="CV289" i="35"/>
  <c r="CS289" i="35"/>
  <c r="CS323" i="35"/>
  <c r="CT323" i="35" s="1"/>
  <c r="CS371" i="35"/>
  <c r="CQ371" i="35" s="1"/>
  <c r="CR371" i="35" s="1"/>
  <c r="CS383" i="35"/>
  <c r="CT383" i="35" s="1"/>
  <c r="CS314" i="35"/>
  <c r="CT314" i="35" s="1"/>
  <c r="CS370" i="35"/>
  <c r="CT370" i="35" s="1"/>
  <c r="CJ405" i="35"/>
  <c r="BP405" i="35"/>
  <c r="G405" i="35"/>
  <c r="CV433" i="35"/>
  <c r="CS433" i="35"/>
  <c r="CV438" i="35"/>
  <c r="CS438" i="35"/>
  <c r="CV427" i="35"/>
  <c r="CS427" i="35"/>
  <c r="CJ414" i="35"/>
  <c r="BP414" i="35"/>
  <c r="G414" i="35"/>
  <c r="CV292" i="35"/>
  <c r="CS292" i="35"/>
  <c r="CT412" i="35"/>
  <c r="CQ412" i="35"/>
  <c r="CR412" i="35" s="1"/>
  <c r="CV434" i="35"/>
  <c r="CS434" i="35"/>
  <c r="CV376" i="35"/>
  <c r="CS376" i="35"/>
  <c r="CU339" i="35"/>
  <c r="CS339" i="35" s="1"/>
  <c r="CV416" i="35"/>
  <c r="CS416" i="35"/>
  <c r="CV418" i="35"/>
  <c r="CS418" i="35"/>
  <c r="CX447" i="35"/>
  <c r="CU447" i="35"/>
  <c r="CU351" i="35"/>
  <c r="CV351" i="35" s="1"/>
  <c r="CV426" i="35"/>
  <c r="CS426" i="35"/>
  <c r="CV198" i="35"/>
  <c r="CS198" i="35"/>
  <c r="CV340" i="35"/>
  <c r="CS340" i="35"/>
  <c r="CV411" i="35"/>
  <c r="CS411" i="35"/>
  <c r="CV257" i="35"/>
  <c r="CS257" i="35"/>
  <c r="CX386" i="35"/>
  <c r="CU386" i="35"/>
  <c r="CS421" i="35"/>
  <c r="CQ421" i="35" s="1"/>
  <c r="CR421" i="35" s="1"/>
  <c r="CJ425" i="35"/>
  <c r="BP425" i="35"/>
  <c r="G425" i="35"/>
  <c r="CV350" i="35"/>
  <c r="CS350" i="35"/>
  <c r="CV410" i="35"/>
  <c r="CS410" i="35"/>
  <c r="CV404" i="35"/>
  <c r="CS404" i="35"/>
  <c r="CT342" i="35"/>
  <c r="CQ342" i="35"/>
  <c r="CR342" i="35" s="1"/>
  <c r="CX414" i="35"/>
  <c r="CU414" i="35"/>
  <c r="CX419" i="35"/>
  <c r="CU419" i="35"/>
  <c r="CX436" i="35"/>
  <c r="CU436" i="35"/>
  <c r="CV440" i="35"/>
  <c r="CS440" i="35"/>
  <c r="CV409" i="35"/>
  <c r="CS409" i="35"/>
  <c r="BP407" i="35"/>
  <c r="G407" i="35"/>
  <c r="CJ407" i="35"/>
  <c r="CJ447" i="35"/>
  <c r="BP447" i="35"/>
  <c r="G447" i="35"/>
  <c r="CT442" i="35"/>
  <c r="CQ442" i="35"/>
  <c r="CR442" i="35" s="1"/>
  <c r="CT413" i="35"/>
  <c r="CQ413" i="35"/>
  <c r="CR413" i="35" s="1"/>
  <c r="CT422" i="35"/>
  <c r="CQ422" i="35"/>
  <c r="CR422" i="35" s="1"/>
  <c r="CV443" i="35"/>
  <c r="CS443" i="35"/>
  <c r="CX407" i="35"/>
  <c r="CU407" i="35"/>
  <c r="CV408" i="35"/>
  <c r="CS408" i="35"/>
  <c r="CV420" i="35"/>
  <c r="CS420" i="35"/>
  <c r="CJ421" i="35"/>
  <c r="BP421" i="35"/>
  <c r="G421" i="35"/>
  <c r="BP423" i="35"/>
  <c r="CJ423" i="35"/>
  <c r="G423" i="35"/>
  <c r="CV446" i="35"/>
  <c r="CS446" i="35"/>
  <c r="CV445" i="35"/>
  <c r="CS445" i="35"/>
  <c r="CT448" i="35"/>
  <c r="CQ448" i="35"/>
  <c r="CR448" i="35" s="1"/>
  <c r="G442" i="35"/>
  <c r="CJ442" i="35"/>
  <c r="BP442" i="35"/>
  <c r="CV444" i="35"/>
  <c r="CS444" i="35"/>
  <c r="CV390" i="35"/>
  <c r="CS390" i="35"/>
  <c r="CX405" i="35"/>
  <c r="CU405" i="35"/>
  <c r="CT400" i="35"/>
  <c r="CQ400" i="35"/>
  <c r="CR400" i="35" s="1"/>
  <c r="CX391" i="35"/>
  <c r="CU391" i="35"/>
  <c r="CV402" i="35"/>
  <c r="CS402" i="35"/>
  <c r="CT382" i="35"/>
  <c r="CQ382" i="35"/>
  <c r="CR382" i="35" s="1"/>
  <c r="CV394" i="35"/>
  <c r="CS394" i="35"/>
  <c r="CT401" i="35"/>
  <c r="CQ401" i="35"/>
  <c r="CR401" i="35" s="1"/>
  <c r="CV396" i="35"/>
  <c r="CS396" i="35"/>
  <c r="CT358" i="35"/>
  <c r="CQ358" i="35"/>
  <c r="CR358" i="35" s="1"/>
  <c r="CT359" i="35"/>
  <c r="CQ359" i="35"/>
  <c r="CR359" i="35" s="1"/>
  <c r="CT362" i="35"/>
  <c r="CQ362" i="35"/>
  <c r="CR362" i="35" s="1"/>
  <c r="CU343" i="35"/>
  <c r="CX343" i="35"/>
  <c r="CX302" i="35"/>
  <c r="CU302" i="35"/>
  <c r="CW341" i="35"/>
  <c r="CI341" i="35"/>
  <c r="CH341" i="35"/>
  <c r="CT361" i="35"/>
  <c r="CQ361" i="35"/>
  <c r="CR361" i="35" s="1"/>
  <c r="CV368" i="35"/>
  <c r="CS368" i="35"/>
  <c r="CT366" i="35"/>
  <c r="CQ366" i="35"/>
  <c r="CR366" i="35" s="1"/>
  <c r="CT360" i="35"/>
  <c r="CQ360" i="35"/>
  <c r="CR360" i="35" s="1"/>
  <c r="CI333" i="35"/>
  <c r="CW333" i="35"/>
  <c r="CH333" i="35"/>
  <c r="CU374" i="35"/>
  <c r="CX374" i="35"/>
  <c r="CJ349" i="35"/>
  <c r="BP349" i="35"/>
  <c r="G349" i="35"/>
  <c r="BP351" i="35"/>
  <c r="CJ351" i="35"/>
  <c r="G351" i="35"/>
  <c r="CS353" i="35"/>
  <c r="CV353" i="35"/>
  <c r="CT357" i="35"/>
  <c r="CQ357" i="35"/>
  <c r="CR357" i="35" s="1"/>
  <c r="G374" i="35"/>
  <c r="CJ374" i="35"/>
  <c r="BP374" i="35"/>
  <c r="CV369" i="35"/>
  <c r="CS369" i="35"/>
  <c r="CV352" i="35"/>
  <c r="CS352" i="35"/>
  <c r="CJ302" i="35"/>
  <c r="BP302" i="35"/>
  <c r="G302" i="35"/>
  <c r="BP369" i="35"/>
  <c r="G369" i="35"/>
  <c r="CJ369" i="35"/>
  <c r="CS354" i="35"/>
  <c r="CV354" i="35"/>
  <c r="CJ357" i="35"/>
  <c r="BP357" i="35"/>
  <c r="G357" i="35"/>
  <c r="CJ337" i="35"/>
  <c r="G337" i="35"/>
  <c r="BP337" i="35"/>
  <c r="CU337" i="35"/>
  <c r="CX337" i="35"/>
  <c r="CT300" i="35"/>
  <c r="CQ300" i="35"/>
  <c r="CR300" i="35" s="1"/>
  <c r="CT385" i="35"/>
  <c r="CQ385" i="35"/>
  <c r="CR385" i="35" s="1"/>
  <c r="CT299" i="35"/>
  <c r="CQ299" i="35"/>
  <c r="CR299" i="35" s="1"/>
  <c r="CT298" i="35"/>
  <c r="CQ298" i="35"/>
  <c r="CR298" i="35" s="1"/>
  <c r="CV297" i="35"/>
  <c r="CS297" i="35"/>
  <c r="CV296" i="35"/>
  <c r="CS296" i="35"/>
  <c r="CT384" i="35"/>
  <c r="CQ384" i="35"/>
  <c r="CR384" i="35" s="1"/>
  <c r="CT312" i="35"/>
  <c r="CQ312" i="35"/>
  <c r="CR312" i="35" s="1"/>
  <c r="BP316" i="35"/>
  <c r="CJ316" i="35"/>
  <c r="G316" i="35"/>
  <c r="G305" i="35"/>
  <c r="BP305" i="35"/>
  <c r="CJ305" i="35"/>
  <c r="G318" i="35"/>
  <c r="BP318" i="35"/>
  <c r="CJ318" i="35"/>
  <c r="G326" i="35"/>
  <c r="CJ326" i="35"/>
  <c r="BP326" i="35"/>
  <c r="CT329" i="35"/>
  <c r="CQ329" i="35"/>
  <c r="CR329" i="35" s="1"/>
  <c r="G324" i="35"/>
  <c r="BP324" i="35"/>
  <c r="CJ324" i="35"/>
  <c r="CT328" i="35"/>
  <c r="CQ328" i="35"/>
  <c r="CR328" i="35" s="1"/>
  <c r="BP322" i="35"/>
  <c r="G322" i="35"/>
  <c r="CJ322" i="35"/>
  <c r="CV322" i="35"/>
  <c r="CS322" i="35"/>
  <c r="CT322" i="35" s="1"/>
  <c r="CT315" i="35"/>
  <c r="CQ315" i="35"/>
  <c r="CR315" i="35" s="1"/>
  <c r="CV321" i="35"/>
  <c r="CS321" i="35"/>
  <c r="CX295" i="35"/>
  <c r="CU295" i="35"/>
  <c r="CX389" i="35" l="1"/>
  <c r="CU389" i="35"/>
  <c r="CQ349" i="35"/>
  <c r="CR349" i="35" s="1"/>
  <c r="CT349" i="35"/>
  <c r="CQ306" i="35"/>
  <c r="CR306" i="35" s="1"/>
  <c r="CQ308" i="35"/>
  <c r="CR308" i="35" s="1"/>
  <c r="CQ330" i="35"/>
  <c r="CR330" i="35" s="1"/>
  <c r="CT364" i="35"/>
  <c r="CT334" i="35"/>
  <c r="CT197" i="35"/>
  <c r="CS423" i="35"/>
  <c r="CT423" i="35" s="1"/>
  <c r="CT256" i="35"/>
  <c r="CQ290" i="35"/>
  <c r="CR290" i="35" s="1"/>
  <c r="CT449" i="35"/>
  <c r="CQ293" i="35"/>
  <c r="CR293" i="35" s="1"/>
  <c r="CS403" i="35"/>
  <c r="CQ403" i="35" s="1"/>
  <c r="CR403" i="35" s="1"/>
  <c r="CT392" i="35"/>
  <c r="CT200" i="35"/>
  <c r="CQ200" i="35"/>
  <c r="CR200" i="35" s="1"/>
  <c r="CT380" i="35"/>
  <c r="CQ451" i="35"/>
  <c r="CR451" i="35" s="1"/>
  <c r="CQ406" i="35"/>
  <c r="CR406" i="35" s="1"/>
  <c r="CQ327" i="35"/>
  <c r="CR327" i="35" s="1"/>
  <c r="CQ432" i="35"/>
  <c r="CR432" i="35" s="1"/>
  <c r="CQ85" i="35"/>
  <c r="CR85" i="35" s="1"/>
  <c r="CQ291" i="35"/>
  <c r="CR291" i="35" s="1"/>
  <c r="CT435" i="35"/>
  <c r="CT398" i="35"/>
  <c r="CQ335" i="35"/>
  <c r="CR335" i="35" s="1"/>
  <c r="CT372" i="35"/>
  <c r="CT371" i="35"/>
  <c r="CQ313" i="35"/>
  <c r="CR313" i="35" s="1"/>
  <c r="CQ375" i="35"/>
  <c r="CR375" i="35" s="1"/>
  <c r="CS367" i="35"/>
  <c r="CT367" i="35" s="1"/>
  <c r="CQ201" i="35"/>
  <c r="CR201" i="35" s="1"/>
  <c r="CS351" i="35"/>
  <c r="CT351" i="35" s="1"/>
  <c r="CT356" i="35"/>
  <c r="CQ381" i="35"/>
  <c r="CR381" i="35" s="1"/>
  <c r="CQ317" i="35"/>
  <c r="CR317" i="35" s="1"/>
  <c r="CQ323" i="35"/>
  <c r="CR323" i="35" s="1"/>
  <c r="CQ437" i="35"/>
  <c r="CR437" i="35" s="1"/>
  <c r="CT294" i="35"/>
  <c r="CT86" i="35"/>
  <c r="CQ86" i="35"/>
  <c r="CR86" i="35" s="1"/>
  <c r="CQ309" i="35"/>
  <c r="CR309" i="35" s="1"/>
  <c r="CQ311" i="35"/>
  <c r="CR311" i="35" s="1"/>
  <c r="CT365" i="35"/>
  <c r="CQ370" i="35"/>
  <c r="CR370" i="35" s="1"/>
  <c r="CQ319" i="35"/>
  <c r="CR319" i="35" s="1"/>
  <c r="CQ397" i="35"/>
  <c r="CR397" i="35" s="1"/>
  <c r="CT255" i="35"/>
  <c r="CQ255" i="35"/>
  <c r="CR255" i="35" s="1"/>
  <c r="CQ304" i="35"/>
  <c r="CR304" i="35" s="1"/>
  <c r="CQ395" i="35"/>
  <c r="CR395" i="35" s="1"/>
  <c r="CQ399" i="35"/>
  <c r="CR399" i="35" s="1"/>
  <c r="CQ325" i="35"/>
  <c r="CR325" i="35" s="1"/>
  <c r="CT388" i="35"/>
  <c r="CQ388" i="35"/>
  <c r="CR388" i="35" s="1"/>
  <c r="CT441" i="35"/>
  <c r="CQ383" i="35"/>
  <c r="CR383" i="35" s="1"/>
  <c r="CQ450" i="35"/>
  <c r="CR450" i="35" s="1"/>
  <c r="CT439" i="35"/>
  <c r="CQ439" i="35"/>
  <c r="CR439" i="35" s="1"/>
  <c r="CS417" i="35"/>
  <c r="CT417" i="35" s="1"/>
  <c r="CV425" i="35"/>
  <c r="CS425" i="35"/>
  <c r="CT303" i="35"/>
  <c r="CQ303" i="35"/>
  <c r="CR303" i="35" s="1"/>
  <c r="CT196" i="35"/>
  <c r="CQ196" i="35"/>
  <c r="CR196" i="35" s="1"/>
  <c r="CT421" i="35"/>
  <c r="CV452" i="35"/>
  <c r="CS452" i="35"/>
  <c r="CQ301" i="35"/>
  <c r="CR301" i="35" s="1"/>
  <c r="CT301" i="35"/>
  <c r="CT289" i="35"/>
  <c r="CQ289" i="35"/>
  <c r="CR289" i="35" s="1"/>
  <c r="CQ415" i="35"/>
  <c r="CR415" i="35" s="1"/>
  <c r="CT415" i="35"/>
  <c r="CT411" i="35"/>
  <c r="CQ411" i="35"/>
  <c r="CR411" i="35" s="1"/>
  <c r="CT376" i="35"/>
  <c r="CQ376" i="35"/>
  <c r="CR376" i="35" s="1"/>
  <c r="CQ410" i="35"/>
  <c r="CR410" i="35" s="1"/>
  <c r="CT410" i="35"/>
  <c r="CV447" i="35"/>
  <c r="CS447" i="35"/>
  <c r="CQ433" i="35"/>
  <c r="CR433" i="35" s="1"/>
  <c r="CT433" i="35"/>
  <c r="CT438" i="35"/>
  <c r="CQ438" i="35"/>
  <c r="CR438" i="35" s="1"/>
  <c r="CT340" i="35"/>
  <c r="CQ340" i="35"/>
  <c r="CR340" i="35" s="1"/>
  <c r="CT434" i="35"/>
  <c r="CQ434" i="35"/>
  <c r="CR434" i="35" s="1"/>
  <c r="CV339" i="35"/>
  <c r="CQ350" i="35"/>
  <c r="CR350" i="35" s="1"/>
  <c r="CT350" i="35"/>
  <c r="CT418" i="35"/>
  <c r="CQ418" i="35"/>
  <c r="CR418" i="35" s="1"/>
  <c r="CT198" i="35"/>
  <c r="CQ198" i="35"/>
  <c r="CR198" i="35" s="1"/>
  <c r="CT292" i="35"/>
  <c r="CQ292" i="35"/>
  <c r="CR292" i="35" s="1"/>
  <c r="CT257" i="35"/>
  <c r="CQ257" i="35"/>
  <c r="CR257" i="35" s="1"/>
  <c r="CQ416" i="35"/>
  <c r="CR416" i="35" s="1"/>
  <c r="CT416" i="35"/>
  <c r="CV414" i="35"/>
  <c r="CS414" i="35"/>
  <c r="CT427" i="35"/>
  <c r="CQ427" i="35"/>
  <c r="CR427" i="35" s="1"/>
  <c r="CS386" i="35"/>
  <c r="CV386" i="35"/>
  <c r="CQ426" i="35"/>
  <c r="CR426" i="35" s="1"/>
  <c r="CT426" i="35"/>
  <c r="CT404" i="35"/>
  <c r="CQ404" i="35"/>
  <c r="CT446" i="35"/>
  <c r="CQ446" i="35"/>
  <c r="CR446" i="35" s="1"/>
  <c r="CT420" i="35"/>
  <c r="CQ420" i="35"/>
  <c r="CR420" i="35" s="1"/>
  <c r="CT444" i="35"/>
  <c r="CQ444" i="35"/>
  <c r="CR444" i="35" s="1"/>
  <c r="CQ408" i="35"/>
  <c r="CR408" i="35" s="1"/>
  <c r="CT408" i="35"/>
  <c r="CT445" i="35"/>
  <c r="CQ445" i="35"/>
  <c r="CR445" i="35" s="1"/>
  <c r="CQ409" i="35"/>
  <c r="CR409" i="35" s="1"/>
  <c r="CT409" i="35"/>
  <c r="CV407" i="35"/>
  <c r="CS407" i="35"/>
  <c r="CQ440" i="35"/>
  <c r="CR440" i="35" s="1"/>
  <c r="CT440" i="35"/>
  <c r="CT443" i="35"/>
  <c r="CQ443" i="35"/>
  <c r="CR443" i="35" s="1"/>
  <c r="CV436" i="35"/>
  <c r="CS436" i="35"/>
  <c r="CV419" i="35"/>
  <c r="CS419" i="35"/>
  <c r="CQ402" i="35"/>
  <c r="CR402" i="35" s="1"/>
  <c r="CT402" i="35"/>
  <c r="CS405" i="35"/>
  <c r="CV405" i="35"/>
  <c r="CT394" i="35"/>
  <c r="CQ394" i="35"/>
  <c r="CR394" i="35" s="1"/>
  <c r="CQ396" i="35"/>
  <c r="CR396" i="35" s="1"/>
  <c r="CT396" i="35"/>
  <c r="CS391" i="35"/>
  <c r="CV391" i="35"/>
  <c r="CQ390" i="35"/>
  <c r="CR390" i="35" s="1"/>
  <c r="CT390" i="35"/>
  <c r="CT353" i="35"/>
  <c r="CQ353" i="35"/>
  <c r="CR353" i="35" s="1"/>
  <c r="CT369" i="35"/>
  <c r="CQ369" i="35"/>
  <c r="CR369" i="35" s="1"/>
  <c r="G341" i="35"/>
  <c r="CJ341" i="35"/>
  <c r="BP341" i="35"/>
  <c r="CU341" i="35"/>
  <c r="CX341" i="35"/>
  <c r="CT339" i="35"/>
  <c r="CQ339" i="35"/>
  <c r="CR339" i="35" s="1"/>
  <c r="CT368" i="35"/>
  <c r="CQ368" i="35"/>
  <c r="CR368" i="35" s="1"/>
  <c r="CV302" i="35"/>
  <c r="CS302" i="35"/>
  <c r="CT354" i="35"/>
  <c r="CQ354" i="35"/>
  <c r="CR354" i="35" s="1"/>
  <c r="CV374" i="35"/>
  <c r="CS374" i="35"/>
  <c r="CT352" i="35"/>
  <c r="CQ352" i="35"/>
  <c r="CR352" i="35" s="1"/>
  <c r="CJ333" i="35"/>
  <c r="G333" i="35"/>
  <c r="BP333" i="35"/>
  <c r="CV337" i="35"/>
  <c r="CS337" i="35"/>
  <c r="CX333" i="35"/>
  <c r="CU333" i="35"/>
  <c r="CS343" i="35"/>
  <c r="CV343" i="35"/>
  <c r="CQ297" i="35"/>
  <c r="CR297" i="35" s="1"/>
  <c r="CT297" i="35"/>
  <c r="CQ296" i="35"/>
  <c r="CR296" i="35" s="1"/>
  <c r="CT296" i="35"/>
  <c r="CT321" i="35"/>
  <c r="CQ321" i="35"/>
  <c r="CR321" i="35" s="1"/>
  <c r="CV295" i="35"/>
  <c r="CS295" i="35"/>
  <c r="CV389" i="35" l="1"/>
  <c r="CS389" i="35"/>
  <c r="CQ423" i="35"/>
  <c r="CR423" i="35" s="1"/>
  <c r="CT403" i="35"/>
  <c r="CQ367" i="35"/>
  <c r="CR367" i="35" s="1"/>
  <c r="CQ351" i="35"/>
  <c r="CR351" i="35" s="1"/>
  <c r="CQ417" i="35"/>
  <c r="CR417" i="35" s="1"/>
  <c r="CQ425" i="35"/>
  <c r="CR425" i="35" s="1"/>
  <c r="CT425" i="35"/>
  <c r="CQ452" i="35"/>
  <c r="CR452" i="35" s="1"/>
  <c r="CT452" i="35"/>
  <c r="CQ386" i="35"/>
  <c r="CR386" i="35" s="1"/>
  <c r="CT386" i="35"/>
  <c r="CT447" i="35"/>
  <c r="CQ447" i="35"/>
  <c r="CR447" i="35" s="1"/>
  <c r="CR404" i="35"/>
  <c r="S404" i="35" s="1"/>
  <c r="R404" i="35"/>
  <c r="CQ414" i="35"/>
  <c r="CR414" i="35" s="1"/>
  <c r="CT414" i="35"/>
  <c r="CQ436" i="35"/>
  <c r="CR436" i="35" s="1"/>
  <c r="CT436" i="35"/>
  <c r="CQ419" i="35"/>
  <c r="CR419" i="35" s="1"/>
  <c r="CT419" i="35"/>
  <c r="CQ407" i="35"/>
  <c r="CR407" i="35" s="1"/>
  <c r="CT407" i="35"/>
  <c r="CQ405" i="35"/>
  <c r="CR405" i="35" s="1"/>
  <c r="CT405" i="35"/>
  <c r="CQ391" i="35"/>
  <c r="CR391" i="35" s="1"/>
  <c r="CT391" i="35"/>
  <c r="CV341" i="35"/>
  <c r="CS341" i="35"/>
  <c r="CT302" i="35"/>
  <c r="CQ302" i="35"/>
  <c r="CR302" i="35" s="1"/>
  <c r="CS333" i="35"/>
  <c r="CV333" i="35"/>
  <c r="CT343" i="35"/>
  <c r="CQ343" i="35"/>
  <c r="CR343" i="35" s="1"/>
  <c r="CT374" i="35"/>
  <c r="CQ374" i="35"/>
  <c r="CR374" i="35" s="1"/>
  <c r="CT337" i="35"/>
  <c r="CQ337" i="35"/>
  <c r="CR337" i="35" s="1"/>
  <c r="CT295" i="35"/>
  <c r="CQ295" i="35"/>
  <c r="CR295" i="35" s="1"/>
  <c r="CT389" i="35" l="1"/>
  <c r="CQ389" i="35"/>
  <c r="CR389" i="35" s="1"/>
  <c r="CQ333" i="35"/>
  <c r="CR333" i="35" s="1"/>
  <c r="CT333" i="35"/>
  <c r="CT341" i="35"/>
  <c r="CQ341" i="35"/>
  <c r="CR341" i="35" s="1"/>
  <c r="CW288" i="35" l="1"/>
  <c r="CX288" i="35" s="1"/>
  <c r="CI288" i="35"/>
  <c r="CH288" i="35"/>
  <c r="G288" i="35" s="1"/>
  <c r="CW286" i="35"/>
  <c r="CX286" i="35" s="1"/>
  <c r="CI286" i="35"/>
  <c r="CH286" i="35"/>
  <c r="CW284" i="35"/>
  <c r="CX284" i="35" s="1"/>
  <c r="CI284" i="35"/>
  <c r="CH284" i="35"/>
  <c r="CW283" i="35"/>
  <c r="CX283" i="35" s="1"/>
  <c r="CV283" i="35"/>
  <c r="CT283" i="35"/>
  <c r="CR283" i="35"/>
  <c r="CJ283" i="35"/>
  <c r="CI283" i="35"/>
  <c r="BP283" i="35"/>
  <c r="G283" i="35"/>
  <c r="CW282" i="35"/>
  <c r="CX282" i="35" s="1"/>
  <c r="CJ282" i="35"/>
  <c r="CI282" i="35"/>
  <c r="BP282" i="35"/>
  <c r="CW281" i="35"/>
  <c r="CX281" i="35" s="1"/>
  <c r="CV281" i="35"/>
  <c r="CT281" i="35"/>
  <c r="CR281" i="35"/>
  <c r="CJ281" i="35"/>
  <c r="CI281" i="35"/>
  <c r="BP281" i="35"/>
  <c r="G281" i="35"/>
  <c r="CW280" i="35"/>
  <c r="CX280" i="35" s="1"/>
  <c r="CT280" i="35"/>
  <c r="CR280" i="35"/>
  <c r="CJ280" i="35"/>
  <c r="CI280" i="35"/>
  <c r="BP280" i="35"/>
  <c r="CW279" i="35"/>
  <c r="CX279" i="35" s="1"/>
  <c r="CJ279" i="35"/>
  <c r="CI279" i="35"/>
  <c r="BP279" i="35"/>
  <c r="G279" i="35"/>
  <c r="CW278" i="35"/>
  <c r="CX278" i="35" s="1"/>
  <c r="CJ278" i="35"/>
  <c r="CI278" i="35"/>
  <c r="BP278" i="35"/>
  <c r="G278" i="35"/>
  <c r="CW277" i="35"/>
  <c r="CX277" i="35" s="1"/>
  <c r="CV277" i="35"/>
  <c r="CS277" i="35"/>
  <c r="CJ277" i="35"/>
  <c r="CI277" i="35"/>
  <c r="BP277" i="35"/>
  <c r="G277" i="35"/>
  <c r="CW276" i="35"/>
  <c r="CX276" i="35" s="1"/>
  <c r="CJ276" i="35"/>
  <c r="CI276" i="35"/>
  <c r="BP276" i="35"/>
  <c r="G276" i="35"/>
  <c r="CW275" i="35"/>
  <c r="CX275" i="35" s="1"/>
  <c r="CV275" i="35"/>
  <c r="CS275" i="35"/>
  <c r="CT275" i="35" s="1"/>
  <c r="CJ275" i="35"/>
  <c r="CI275" i="35"/>
  <c r="BP275" i="35"/>
  <c r="G275" i="35"/>
  <c r="CI274" i="35"/>
  <c r="CW273" i="35"/>
  <c r="CX273" i="35" s="1"/>
  <c r="CV273" i="35"/>
  <c r="CS273" i="35"/>
  <c r="CQ273" i="35" s="1"/>
  <c r="CR273" i="35" s="1"/>
  <c r="CJ273" i="35"/>
  <c r="CI273" i="35"/>
  <c r="BP273" i="35"/>
  <c r="G273" i="35"/>
  <c r="CI272" i="35"/>
  <c r="CW271" i="35"/>
  <c r="CX271" i="35" s="1"/>
  <c r="CV271" i="35"/>
  <c r="CS271" i="35"/>
  <c r="CQ271" i="35" s="1"/>
  <c r="CR271" i="35" s="1"/>
  <c r="CJ271" i="35"/>
  <c r="CI271" i="35"/>
  <c r="BP271" i="35"/>
  <c r="G271" i="35"/>
  <c r="CW270" i="35"/>
  <c r="CX270" i="35" s="1"/>
  <c r="CJ270" i="35"/>
  <c r="CI270" i="35"/>
  <c r="BP270" i="35"/>
  <c r="G270" i="35"/>
  <c r="CW269" i="35"/>
  <c r="CX269" i="35" s="1"/>
  <c r="CJ269" i="35"/>
  <c r="CI269" i="35"/>
  <c r="BP269" i="35"/>
  <c r="G269" i="35"/>
  <c r="CW268" i="35"/>
  <c r="CX268" i="35" s="1"/>
  <c r="CJ268" i="35"/>
  <c r="CI268" i="35"/>
  <c r="BP268" i="35"/>
  <c r="G268" i="35"/>
  <c r="CW267" i="35"/>
  <c r="CX267" i="35" s="1"/>
  <c r="CJ267" i="35"/>
  <c r="CI267" i="35"/>
  <c r="BP267" i="35"/>
  <c r="G267" i="35"/>
  <c r="CW266" i="35"/>
  <c r="CX266" i="35" s="1"/>
  <c r="CV266" i="35"/>
  <c r="CS266" i="35"/>
  <c r="CQ266" i="35" s="1"/>
  <c r="CR266" i="35" s="1"/>
  <c r="CJ266" i="35"/>
  <c r="CI266" i="35"/>
  <c r="BP266" i="35"/>
  <c r="G266" i="35"/>
  <c r="CI265" i="35"/>
  <c r="CW264" i="35"/>
  <c r="CX264" i="35" s="1"/>
  <c r="CJ264" i="35"/>
  <c r="CI264" i="35"/>
  <c r="BP264" i="35"/>
  <c r="CW262" i="35"/>
  <c r="CX262" i="35" s="1"/>
  <c r="CV262" i="35"/>
  <c r="CS262" i="35"/>
  <c r="CQ262" i="35" s="1"/>
  <c r="CR262" i="35" s="1"/>
  <c r="CJ262" i="35"/>
  <c r="CI262" i="35"/>
  <c r="BP262" i="35"/>
  <c r="G262" i="35"/>
  <c r="CW261" i="35"/>
  <c r="CX261" i="35" s="1"/>
  <c r="CV261" i="35"/>
  <c r="CT261" i="35"/>
  <c r="CR261" i="35"/>
  <c r="CI261" i="35"/>
  <c r="CH261" i="35"/>
  <c r="CW260" i="35"/>
  <c r="CX260" i="35" s="1"/>
  <c r="CV260" i="35"/>
  <c r="CT260" i="35"/>
  <c r="CR260" i="35"/>
  <c r="CI260" i="35"/>
  <c r="CH260" i="35"/>
  <c r="CJ260" i="35" s="1"/>
  <c r="CW259" i="35"/>
  <c r="CX259" i="35" s="1"/>
  <c r="CV259" i="35"/>
  <c r="CT259" i="35"/>
  <c r="CR259" i="35"/>
  <c r="CI259" i="35"/>
  <c r="CH259" i="35"/>
  <c r="CJ259" i="35" s="1"/>
  <c r="CW249" i="35"/>
  <c r="CX249" i="35" s="1"/>
  <c r="CJ249" i="35"/>
  <c r="CI249" i="35"/>
  <c r="BP249" i="35"/>
  <c r="G249" i="35"/>
  <c r="CW247" i="35"/>
  <c r="CX247" i="35" s="1"/>
  <c r="CI247" i="35"/>
  <c r="CH247" i="35"/>
  <c r="CW246" i="35"/>
  <c r="CX246" i="35" s="1"/>
  <c r="CJ246" i="35"/>
  <c r="CI246" i="35"/>
  <c r="BP246" i="35"/>
  <c r="G246" i="35"/>
  <c r="CW245" i="35"/>
  <c r="CX245" i="35" s="1"/>
  <c r="CJ245" i="35"/>
  <c r="CI245" i="35"/>
  <c r="BP245" i="35"/>
  <c r="G245" i="35"/>
  <c r="CW244" i="35"/>
  <c r="CX244" i="35" s="1"/>
  <c r="CJ244" i="35"/>
  <c r="CI244" i="35"/>
  <c r="BP244" i="35"/>
  <c r="G244" i="35"/>
  <c r="CW243" i="35"/>
  <c r="CX243" i="35" s="1"/>
  <c r="CJ243" i="35"/>
  <c r="CI243" i="35"/>
  <c r="BP243" i="35"/>
  <c r="G243" i="35"/>
  <c r="CW242" i="35"/>
  <c r="CX242" i="35" s="1"/>
  <c r="CJ242" i="35"/>
  <c r="CI242" i="35"/>
  <c r="BP242" i="35"/>
  <c r="G242" i="35"/>
  <c r="CW240" i="35"/>
  <c r="CX240" i="35" s="1"/>
  <c r="CJ240" i="35"/>
  <c r="CI240" i="35"/>
  <c r="BP240" i="35"/>
  <c r="G240" i="35"/>
  <c r="CW238" i="35"/>
  <c r="CX238" i="35" s="1"/>
  <c r="CJ238" i="35"/>
  <c r="CI238" i="35"/>
  <c r="BP238" i="35"/>
  <c r="G238" i="35"/>
  <c r="CW236" i="35"/>
  <c r="CU236" i="35" s="1"/>
  <c r="CS236" i="35" s="1"/>
  <c r="CJ236" i="35"/>
  <c r="CI236" i="35"/>
  <c r="BP236" i="35"/>
  <c r="G236" i="35"/>
  <c r="CW234" i="35"/>
  <c r="CX234" i="35" s="1"/>
  <c r="CJ234" i="35"/>
  <c r="CI234" i="35"/>
  <c r="BP234" i="35"/>
  <c r="G234" i="35"/>
  <c r="CW233" i="35"/>
  <c r="CU233" i="35" s="1"/>
  <c r="CJ233" i="35"/>
  <c r="CI233" i="35"/>
  <c r="BP233" i="35"/>
  <c r="G233" i="35"/>
  <c r="CW232" i="35"/>
  <c r="CX232" i="35" s="1"/>
  <c r="CJ232" i="35"/>
  <c r="CI232" i="35"/>
  <c r="BP232" i="35"/>
  <c r="G232" i="35"/>
  <c r="CW230" i="35"/>
  <c r="CX230" i="35" s="1"/>
  <c r="CJ230" i="35"/>
  <c r="CI230" i="35"/>
  <c r="BP230" i="35"/>
  <c r="G230" i="35"/>
  <c r="CW228" i="35"/>
  <c r="CX228" i="35" s="1"/>
  <c r="CJ228" i="35"/>
  <c r="CI228" i="35"/>
  <c r="BP228" i="35"/>
  <c r="G228" i="35"/>
  <c r="CW227" i="35"/>
  <c r="CX227" i="35" s="1"/>
  <c r="CJ227" i="35"/>
  <c r="CI227" i="35"/>
  <c r="BP227" i="35"/>
  <c r="G227" i="35"/>
  <c r="CW226" i="35"/>
  <c r="CX226" i="35" s="1"/>
  <c r="CJ226" i="35"/>
  <c r="CI226" i="35"/>
  <c r="BP226" i="35"/>
  <c r="G226" i="35"/>
  <c r="CW225" i="35"/>
  <c r="CX225" i="35" s="1"/>
  <c r="CJ225" i="35"/>
  <c r="CI225" i="35"/>
  <c r="BP225" i="35"/>
  <c r="G225" i="35"/>
  <c r="CW224" i="35"/>
  <c r="CX224" i="35" s="1"/>
  <c r="CJ224" i="35"/>
  <c r="CI224" i="35"/>
  <c r="BP224" i="35"/>
  <c r="G224" i="35"/>
  <c r="CW223" i="35"/>
  <c r="CX223" i="35" s="1"/>
  <c r="CI223" i="35"/>
  <c r="CW222" i="35"/>
  <c r="CX222" i="35" s="1"/>
  <c r="CJ222" i="35"/>
  <c r="CI222" i="35"/>
  <c r="BP222" i="35"/>
  <c r="G222" i="35"/>
  <c r="CW220" i="35"/>
  <c r="CX220" i="35" s="1"/>
  <c r="CJ220" i="35"/>
  <c r="CI220" i="35"/>
  <c r="BP220" i="35"/>
  <c r="G220" i="35"/>
  <c r="CW219" i="35"/>
  <c r="CX219" i="35" s="1"/>
  <c r="CJ219" i="35"/>
  <c r="CI219" i="35"/>
  <c r="BP219" i="35"/>
  <c r="G219" i="35"/>
  <c r="CW218" i="35"/>
  <c r="CU218" i="35" s="1"/>
  <c r="CJ218" i="35"/>
  <c r="CI218" i="35"/>
  <c r="BP218" i="35"/>
  <c r="G218" i="35"/>
  <c r="CW217" i="35"/>
  <c r="CU217" i="35" s="1"/>
  <c r="CJ217" i="35"/>
  <c r="CI217" i="35"/>
  <c r="BP217" i="35"/>
  <c r="G217" i="35"/>
  <c r="CW216" i="35"/>
  <c r="CX216" i="35" s="1"/>
  <c r="CJ216" i="35"/>
  <c r="CI216" i="35"/>
  <c r="BP216" i="35"/>
  <c r="G216" i="35"/>
  <c r="CW215" i="35"/>
  <c r="CX215" i="35" s="1"/>
  <c r="CJ215" i="35"/>
  <c r="CI215" i="35"/>
  <c r="BP215" i="35"/>
  <c r="G215" i="35"/>
  <c r="CW214" i="35"/>
  <c r="CX214" i="35" s="1"/>
  <c r="CJ214" i="35"/>
  <c r="CI214" i="35"/>
  <c r="BP214" i="35"/>
  <c r="G214" i="35"/>
  <c r="CW212" i="35"/>
  <c r="CU212" i="35" s="1"/>
  <c r="CJ212" i="35"/>
  <c r="CI212" i="35"/>
  <c r="BP212" i="35"/>
  <c r="G212" i="35"/>
  <c r="CW210" i="35"/>
  <c r="CU210" i="35" s="1"/>
  <c r="CJ210" i="35"/>
  <c r="CI210" i="35"/>
  <c r="BP210" i="35"/>
  <c r="G210" i="35"/>
  <c r="CW208" i="35"/>
  <c r="CX208" i="35" s="1"/>
  <c r="CJ208" i="35"/>
  <c r="CI208" i="35"/>
  <c r="BP208" i="35"/>
  <c r="G208" i="35"/>
  <c r="CW207" i="35"/>
  <c r="CX207" i="35" s="1"/>
  <c r="CI207" i="35"/>
  <c r="CH207" i="35"/>
  <c r="CW202" i="35"/>
  <c r="CX202" i="35" s="1"/>
  <c r="CJ202" i="35"/>
  <c r="CI202" i="35"/>
  <c r="BP202" i="35"/>
  <c r="G202" i="35"/>
  <c r="CW83" i="35"/>
  <c r="CX83" i="35" s="1"/>
  <c r="CJ83" i="35"/>
  <c r="CI83" i="35"/>
  <c r="BP83" i="35"/>
  <c r="G83" i="35"/>
  <c r="CW81" i="35"/>
  <c r="CX81" i="35" s="1"/>
  <c r="CI81" i="35"/>
  <c r="CH81" i="35"/>
  <c r="CG82" i="35" s="1"/>
  <c r="G123" i="35"/>
  <c r="G127" i="35"/>
  <c r="G130" i="35"/>
  <c r="G132" i="35"/>
  <c r="G133" i="35"/>
  <c r="G137" i="35"/>
  <c r="G138" i="35"/>
  <c r="G139" i="35"/>
  <c r="G140" i="35"/>
  <c r="G144" i="35"/>
  <c r="G146" i="35"/>
  <c r="G148" i="35"/>
  <c r="G150" i="35"/>
  <c r="G151" i="35"/>
  <c r="G152" i="35"/>
  <c r="G153" i="35"/>
  <c r="G156" i="35"/>
  <c r="G158" i="35"/>
  <c r="G160" i="35"/>
  <c r="G161" i="35"/>
  <c r="G165" i="35"/>
  <c r="G167" i="35"/>
  <c r="G168" i="35"/>
  <c r="G169" i="35"/>
  <c r="G170" i="35"/>
  <c r="G171" i="35"/>
  <c r="BP123" i="35"/>
  <c r="BP127" i="35"/>
  <c r="BP130" i="35"/>
  <c r="BP132" i="35"/>
  <c r="BP133" i="35"/>
  <c r="BP137" i="35"/>
  <c r="BP138" i="35"/>
  <c r="BP139" i="35"/>
  <c r="BP140" i="35"/>
  <c r="BP144" i="35"/>
  <c r="BP146" i="35"/>
  <c r="BP148" i="35"/>
  <c r="BP150" i="35"/>
  <c r="BP151" i="35"/>
  <c r="BP152" i="35"/>
  <c r="BP153" i="35"/>
  <c r="BP156" i="35"/>
  <c r="BP158" i="35"/>
  <c r="BP160" i="35"/>
  <c r="BP161" i="35"/>
  <c r="BP165" i="35"/>
  <c r="BP167" i="35"/>
  <c r="BP168" i="35"/>
  <c r="BP169" i="35"/>
  <c r="BP170" i="35"/>
  <c r="BP171" i="35"/>
  <c r="CV172" i="35"/>
  <c r="CS172" i="35"/>
  <c r="CT172" i="35" s="1"/>
  <c r="CR172" i="35"/>
  <c r="CW172" i="35"/>
  <c r="CX172" i="35" s="1"/>
  <c r="CW171" i="35"/>
  <c r="CX171" i="35" s="1"/>
  <c r="CJ171" i="35"/>
  <c r="CI171" i="35"/>
  <c r="CW170" i="35"/>
  <c r="CX170" i="35" s="1"/>
  <c r="CJ170" i="35"/>
  <c r="CI170" i="35"/>
  <c r="CW169" i="35"/>
  <c r="CX169" i="35" s="1"/>
  <c r="CJ169" i="35"/>
  <c r="CI169" i="35"/>
  <c r="CW168" i="35"/>
  <c r="CX168" i="35" s="1"/>
  <c r="CJ168" i="35"/>
  <c r="CI168" i="35"/>
  <c r="CW167" i="35"/>
  <c r="CX167" i="35" s="1"/>
  <c r="CJ167" i="35"/>
  <c r="CI167" i="35"/>
  <c r="CR166" i="35"/>
  <c r="CW166" i="35"/>
  <c r="CX166" i="35" s="1"/>
  <c r="CW165" i="35"/>
  <c r="CX165" i="35" s="1"/>
  <c r="CJ165" i="35"/>
  <c r="CI165" i="35"/>
  <c r="CR164" i="35"/>
  <c r="CW163" i="35"/>
  <c r="CX163" i="35" s="1"/>
  <c r="CI163" i="35"/>
  <c r="CH163" i="35"/>
  <c r="CG164" i="35" s="1"/>
  <c r="CW162" i="35"/>
  <c r="CX162" i="35" s="1"/>
  <c r="CV162" i="35"/>
  <c r="CS162" i="35"/>
  <c r="CT162" i="35" s="1"/>
  <c r="CR162" i="35"/>
  <c r="CI162" i="35"/>
  <c r="CH162" i="35"/>
  <c r="CJ162" i="35" s="1"/>
  <c r="CW161" i="35"/>
  <c r="CX161" i="35" s="1"/>
  <c r="CJ161" i="35"/>
  <c r="CI161" i="35"/>
  <c r="CW160" i="35"/>
  <c r="CX160" i="35" s="1"/>
  <c r="CJ160" i="35"/>
  <c r="CI160" i="35"/>
  <c r="CV159" i="35"/>
  <c r="CS159" i="35"/>
  <c r="CT159" i="35" s="1"/>
  <c r="CR159" i="35"/>
  <c r="CI159" i="35"/>
  <c r="CW158" i="35"/>
  <c r="CX158" i="35" s="1"/>
  <c r="CJ158" i="35"/>
  <c r="CI158" i="35"/>
  <c r="CI157" i="35"/>
  <c r="CW156" i="35"/>
  <c r="CX156" i="35" s="1"/>
  <c r="CJ156" i="35"/>
  <c r="CL156" i="35" s="1"/>
  <c r="CN156" i="35" s="1"/>
  <c r="CP156" i="35" s="1"/>
  <c r="CI156" i="35"/>
  <c r="CK156" i="35" s="1"/>
  <c r="CM156" i="35" s="1"/>
  <c r="CO156" i="35" s="1"/>
  <c r="CW155" i="35"/>
  <c r="CX155" i="35" s="1"/>
  <c r="CV155" i="35"/>
  <c r="CS155" i="35"/>
  <c r="CT155" i="35" s="1"/>
  <c r="CR155" i="35"/>
  <c r="CI155" i="35"/>
  <c r="CH155" i="35"/>
  <c r="BP155" i="35" s="1"/>
  <c r="CW154" i="35"/>
  <c r="CX154" i="35" s="1"/>
  <c r="CI154" i="35"/>
  <c r="CH154" i="35"/>
  <c r="CW153" i="35"/>
  <c r="CX153" i="35" s="1"/>
  <c r="CJ153" i="35"/>
  <c r="CI153" i="35"/>
  <c r="CW152" i="35"/>
  <c r="CX152" i="35" s="1"/>
  <c r="CJ152" i="35"/>
  <c r="CI152" i="35"/>
  <c r="CW151" i="35"/>
  <c r="CX151" i="35" s="1"/>
  <c r="CJ151" i="35"/>
  <c r="CI151" i="35"/>
  <c r="CW150" i="35"/>
  <c r="CX150" i="35" s="1"/>
  <c r="CJ150" i="35"/>
  <c r="CI150" i="35"/>
  <c r="CW149" i="35"/>
  <c r="CX149" i="35" s="1"/>
  <c r="CV149" i="35"/>
  <c r="CT149" i="35"/>
  <c r="CR149" i="35"/>
  <c r="CI149" i="35"/>
  <c r="CH149" i="35"/>
  <c r="BP149" i="35" s="1"/>
  <c r="CW148" i="35"/>
  <c r="CX148" i="35" s="1"/>
  <c r="CJ148" i="35"/>
  <c r="CI148" i="35"/>
  <c r="CW147" i="35"/>
  <c r="CX147" i="35" s="1"/>
  <c r="CV147" i="35"/>
  <c r="CT147" i="35"/>
  <c r="CR147" i="35"/>
  <c r="CI147" i="35"/>
  <c r="CH147" i="35"/>
  <c r="CJ147" i="35" s="1"/>
  <c r="CW146" i="35"/>
  <c r="CX146" i="35" s="1"/>
  <c r="CJ146" i="35"/>
  <c r="CI146" i="35"/>
  <c r="CW145" i="35"/>
  <c r="CX145" i="35" s="1"/>
  <c r="CV145" i="35"/>
  <c r="CT145" i="35"/>
  <c r="CR145" i="35"/>
  <c r="CI145" i="35"/>
  <c r="CH145" i="35"/>
  <c r="CJ145" i="35" s="1"/>
  <c r="CW144" i="35"/>
  <c r="CX144" i="35" s="1"/>
  <c r="CJ144" i="35"/>
  <c r="CI144" i="35"/>
  <c r="CW143" i="35"/>
  <c r="CU143" i="35" s="1"/>
  <c r="CV143" i="35" s="1"/>
  <c r="CI143" i="35"/>
  <c r="CH143" i="35"/>
  <c r="CW142" i="35"/>
  <c r="CX142" i="35" s="1"/>
  <c r="CI142" i="35"/>
  <c r="CH142" i="35"/>
  <c r="CW141" i="35"/>
  <c r="CX141" i="35" s="1"/>
  <c r="CR141" i="35"/>
  <c r="CI141" i="35"/>
  <c r="CH141" i="35"/>
  <c r="G141" i="35" s="1"/>
  <c r="CW140" i="35"/>
  <c r="CX140" i="35" s="1"/>
  <c r="CJ140" i="35"/>
  <c r="CI140" i="35"/>
  <c r="CW139" i="35"/>
  <c r="CX139" i="35" s="1"/>
  <c r="CJ139" i="35"/>
  <c r="CI139" i="35"/>
  <c r="CW138" i="35"/>
  <c r="CX138" i="35" s="1"/>
  <c r="CJ138" i="35"/>
  <c r="CI138" i="35"/>
  <c r="CW137" i="35"/>
  <c r="CX137" i="35" s="1"/>
  <c r="CJ137" i="35"/>
  <c r="CI137" i="35"/>
  <c r="CW135" i="35"/>
  <c r="CX135" i="35" s="1"/>
  <c r="CI135" i="35"/>
  <c r="CH135" i="35"/>
  <c r="CW134" i="35"/>
  <c r="CX134" i="35" s="1"/>
  <c r="CV134" i="35"/>
  <c r="CT134" i="35"/>
  <c r="CR134" i="35"/>
  <c r="CI134" i="35"/>
  <c r="CH134" i="35"/>
  <c r="CJ134" i="35" s="1"/>
  <c r="CW133" i="35"/>
  <c r="CX133" i="35" s="1"/>
  <c r="CJ133" i="35"/>
  <c r="CI133" i="35"/>
  <c r="CW132" i="35"/>
  <c r="CX132" i="35" s="1"/>
  <c r="CJ132" i="35"/>
  <c r="CI132" i="35"/>
  <c r="CV131" i="35"/>
  <c r="CS131" i="35"/>
  <c r="CT131" i="35" s="1"/>
  <c r="CR131" i="35"/>
  <c r="CH131" i="35"/>
  <c r="CW130" i="35"/>
  <c r="CU130" i="35" s="1"/>
  <c r="CS130" i="35" s="1"/>
  <c r="CJ130" i="35"/>
  <c r="CI130" i="35"/>
  <c r="CW129" i="35"/>
  <c r="CI129" i="35"/>
  <c r="CH129" i="35"/>
  <c r="CV128" i="35"/>
  <c r="CS128" i="35"/>
  <c r="CT128" i="35" s="1"/>
  <c r="CR128" i="35"/>
  <c r="CW128" i="35"/>
  <c r="CX128" i="35" s="1"/>
  <c r="CW127" i="35"/>
  <c r="CX127" i="35" s="1"/>
  <c r="CJ127" i="35"/>
  <c r="CI127" i="35"/>
  <c r="CW124" i="35"/>
  <c r="CX124" i="35" s="1"/>
  <c r="CV124" i="35"/>
  <c r="CT124" i="35"/>
  <c r="CR124" i="35"/>
  <c r="CI124" i="35"/>
  <c r="CH124" i="35"/>
  <c r="CJ124" i="35" s="1"/>
  <c r="CW123" i="35"/>
  <c r="CX123" i="35" s="1"/>
  <c r="CJ123" i="35"/>
  <c r="CI123" i="35"/>
  <c r="BP121" i="35"/>
  <c r="BP89" i="35"/>
  <c r="BP90" i="35"/>
  <c r="BP91" i="35"/>
  <c r="BP93" i="35"/>
  <c r="BP95" i="35"/>
  <c r="BP97" i="35"/>
  <c r="BP98" i="35"/>
  <c r="BP99" i="35"/>
  <c r="BP100" i="35"/>
  <c r="BP101" i="35"/>
  <c r="BP102" i="35"/>
  <c r="BP103" i="35"/>
  <c r="BP105" i="35"/>
  <c r="BP107" i="35"/>
  <c r="BP109" i="35"/>
  <c r="BP111" i="35"/>
  <c r="BP112" i="35"/>
  <c r="BP113" i="35"/>
  <c r="BP114" i="35"/>
  <c r="BP115" i="35"/>
  <c r="BP116" i="35"/>
  <c r="BP117" i="35"/>
  <c r="BP118" i="35"/>
  <c r="BP119" i="35"/>
  <c r="BP120" i="35"/>
  <c r="BP87" i="35"/>
  <c r="BP88" i="35"/>
  <c r="BP173" i="35"/>
  <c r="BP174" i="35"/>
  <c r="BP175" i="35"/>
  <c r="BP176" i="35"/>
  <c r="BP177" i="35"/>
  <c r="BP178" i="35"/>
  <c r="BP180" i="35"/>
  <c r="BP182" i="35"/>
  <c r="BP185" i="35"/>
  <c r="BP186" i="35"/>
  <c r="BP187" i="35"/>
  <c r="BP188" i="35"/>
  <c r="BP189" i="35"/>
  <c r="BP190" i="35"/>
  <c r="BP191" i="35"/>
  <c r="BP192" i="35"/>
  <c r="G121" i="35"/>
  <c r="G89" i="35"/>
  <c r="G90" i="35"/>
  <c r="G91" i="35"/>
  <c r="G93" i="35"/>
  <c r="G95" i="35"/>
  <c r="G97" i="35"/>
  <c r="G98" i="35"/>
  <c r="G99" i="35"/>
  <c r="G100" i="35"/>
  <c r="G101" i="35"/>
  <c r="G102" i="35"/>
  <c r="G103" i="35"/>
  <c r="G105" i="35"/>
  <c r="G107" i="35"/>
  <c r="G109" i="35"/>
  <c r="G111" i="35"/>
  <c r="G112" i="35"/>
  <c r="G113" i="35"/>
  <c r="G114" i="35"/>
  <c r="G115" i="35"/>
  <c r="G117" i="35"/>
  <c r="G118" i="35"/>
  <c r="G119" i="35"/>
  <c r="G120" i="35"/>
  <c r="G87" i="35"/>
  <c r="G88" i="35"/>
  <c r="G173" i="35"/>
  <c r="G174" i="35"/>
  <c r="G175" i="35"/>
  <c r="G176" i="35"/>
  <c r="G177" i="35"/>
  <c r="G178" i="35"/>
  <c r="G180" i="35"/>
  <c r="G182" i="35"/>
  <c r="G185" i="35"/>
  <c r="G186" i="35"/>
  <c r="G187" i="35"/>
  <c r="G188" i="35"/>
  <c r="G189" i="35"/>
  <c r="G190" i="35"/>
  <c r="G191" i="35"/>
  <c r="G192" i="35"/>
  <c r="CW192" i="35"/>
  <c r="CX192" i="35" s="1"/>
  <c r="CJ192" i="35"/>
  <c r="CI192" i="35"/>
  <c r="CW191" i="35"/>
  <c r="CJ191" i="35"/>
  <c r="CI191" i="35"/>
  <c r="CJ190" i="35"/>
  <c r="CI190" i="35"/>
  <c r="CW189" i="35"/>
  <c r="CX189" i="35" s="1"/>
  <c r="CJ189" i="35"/>
  <c r="CI189" i="35"/>
  <c r="CJ188" i="35"/>
  <c r="CI188" i="35"/>
  <c r="CW187" i="35"/>
  <c r="CX187" i="35" s="1"/>
  <c r="CJ187" i="35"/>
  <c r="CI187" i="35"/>
  <c r="CJ186" i="35"/>
  <c r="CI186" i="35"/>
  <c r="CW185" i="35"/>
  <c r="CX185" i="35" s="1"/>
  <c r="CJ185" i="35"/>
  <c r="CI185" i="35"/>
  <c r="CJ182" i="35"/>
  <c r="CI182" i="35"/>
  <c r="CW180" i="35"/>
  <c r="CX180" i="35" s="1"/>
  <c r="CJ180" i="35"/>
  <c r="CI180" i="35"/>
  <c r="CW178" i="35"/>
  <c r="CU178" i="35" s="1"/>
  <c r="CJ178" i="35"/>
  <c r="CI178" i="35"/>
  <c r="CJ177" i="35"/>
  <c r="CI177" i="35"/>
  <c r="CW176" i="35"/>
  <c r="CX176" i="35" s="1"/>
  <c r="CJ176" i="35"/>
  <c r="CI176" i="35"/>
  <c r="CJ175" i="35"/>
  <c r="CI175" i="35"/>
  <c r="CW174" i="35"/>
  <c r="CX174" i="35" s="1"/>
  <c r="CI174" i="35"/>
  <c r="CW173" i="35"/>
  <c r="CX173" i="35" s="1"/>
  <c r="CT173" i="35"/>
  <c r="CR173" i="35"/>
  <c r="CJ173" i="35"/>
  <c r="CI173" i="35"/>
  <c r="CW88" i="35"/>
  <c r="CX88" i="35" s="1"/>
  <c r="CJ88" i="35"/>
  <c r="CI88" i="35"/>
  <c r="CW87" i="35"/>
  <c r="CU87" i="35" s="1"/>
  <c r="CJ87" i="35"/>
  <c r="CI87" i="35"/>
  <c r="CW120" i="35"/>
  <c r="CU120" i="35" s="1"/>
  <c r="CJ120" i="35"/>
  <c r="CI120" i="35"/>
  <c r="CW119" i="35"/>
  <c r="CJ119" i="35"/>
  <c r="CI119" i="35"/>
  <c r="CW118" i="35"/>
  <c r="CX118" i="35" s="1"/>
  <c r="CJ118" i="35"/>
  <c r="CI118" i="35"/>
  <c r="CW117" i="35"/>
  <c r="CX117" i="35" s="1"/>
  <c r="CJ117" i="35"/>
  <c r="CI117" i="35"/>
  <c r="CJ116" i="35"/>
  <c r="CI116" i="35"/>
  <c r="CW115" i="35"/>
  <c r="CU115" i="35" s="1"/>
  <c r="CS115" i="35" s="1"/>
  <c r="CJ115" i="35"/>
  <c r="CI115" i="35"/>
  <c r="CW114" i="35"/>
  <c r="CX114" i="35" s="1"/>
  <c r="CJ114" i="35"/>
  <c r="CI114" i="35"/>
  <c r="CW113" i="35"/>
  <c r="CX113" i="35" s="1"/>
  <c r="CJ113" i="35"/>
  <c r="CI113" i="35"/>
  <c r="CW112" i="35"/>
  <c r="CX112" i="35" s="1"/>
  <c r="CJ112" i="35"/>
  <c r="CI112" i="35"/>
  <c r="CW111" i="35"/>
  <c r="CX111" i="35" s="1"/>
  <c r="CJ111" i="35"/>
  <c r="CI111" i="35"/>
  <c r="CW109" i="35"/>
  <c r="CJ109" i="35"/>
  <c r="CI109" i="35"/>
  <c r="CW107" i="35"/>
  <c r="CX107" i="35" s="1"/>
  <c r="CJ107" i="35"/>
  <c r="CI107" i="35"/>
  <c r="CV106" i="35"/>
  <c r="CS106" i="35"/>
  <c r="CT106" i="35" s="1"/>
  <c r="CG106" i="35"/>
  <c r="CI106" i="35" s="1"/>
  <c r="CW105" i="35"/>
  <c r="CJ105" i="35"/>
  <c r="CI105" i="35"/>
  <c r="CG104" i="35"/>
  <c r="CH104" i="35" s="1"/>
  <c r="CW103" i="35"/>
  <c r="CX103" i="35" s="1"/>
  <c r="CJ103" i="35"/>
  <c r="CI103" i="35"/>
  <c r="CJ102" i="35"/>
  <c r="CI102" i="35"/>
  <c r="CW101" i="35"/>
  <c r="CJ101" i="35"/>
  <c r="CI101" i="35"/>
  <c r="CJ100" i="35"/>
  <c r="CI100" i="35"/>
  <c r="CW99" i="35"/>
  <c r="CX99" i="35" s="1"/>
  <c r="CJ99" i="35"/>
  <c r="CI99" i="35"/>
  <c r="CJ98" i="35"/>
  <c r="CI98" i="35"/>
  <c r="CW97" i="35"/>
  <c r="CX97" i="35" s="1"/>
  <c r="CJ97" i="35"/>
  <c r="CI97" i="35"/>
  <c r="CW95" i="35"/>
  <c r="CX95" i="35" s="1"/>
  <c r="CJ95" i="35"/>
  <c r="CI95" i="35"/>
  <c r="CI94" i="35"/>
  <c r="CW93" i="35"/>
  <c r="CJ93" i="35"/>
  <c r="CI93" i="35"/>
  <c r="CW91" i="35"/>
  <c r="CU91" i="35" s="1"/>
  <c r="CS91" i="35" s="1"/>
  <c r="CJ91" i="35"/>
  <c r="CI91" i="35"/>
  <c r="CW90" i="35"/>
  <c r="CU90" i="35" s="1"/>
  <c r="CV90" i="35" s="1"/>
  <c r="CJ90" i="35"/>
  <c r="CI90" i="35"/>
  <c r="CW89" i="35"/>
  <c r="CX89" i="35" s="1"/>
  <c r="CJ89" i="35"/>
  <c r="CI89" i="35"/>
  <c r="CW121" i="35"/>
  <c r="CU121" i="35" s="1"/>
  <c r="CS121" i="35" s="1"/>
  <c r="CQ121" i="35" s="1"/>
  <c r="CR121" i="35" s="1"/>
  <c r="CJ121" i="35"/>
  <c r="CI121" i="35"/>
  <c r="CH41" i="35"/>
  <c r="CW37" i="35"/>
  <c r="CU37" i="35" s="1"/>
  <c r="CH37" i="35"/>
  <c r="CI37" i="35"/>
  <c r="CJ284" i="35" l="1"/>
  <c r="CG285" i="35"/>
  <c r="CJ286" i="35"/>
  <c r="CG287" i="35"/>
  <c r="CW287" i="35" s="1"/>
  <c r="CX287" i="35" s="1"/>
  <c r="CI179" i="35"/>
  <c r="G37" i="35"/>
  <c r="G41" i="35"/>
  <c r="G207" i="35"/>
  <c r="BP223" i="35"/>
  <c r="BP247" i="35"/>
  <c r="CJ81" i="35"/>
  <c r="CH209" i="35"/>
  <c r="BP209" i="35" s="1"/>
  <c r="CI221" i="35"/>
  <c r="CI237" i="35"/>
  <c r="CW203" i="35"/>
  <c r="CX203" i="35" s="1"/>
  <c r="CW231" i="35"/>
  <c r="CU231" i="35" s="1"/>
  <c r="CV231" i="35" s="1"/>
  <c r="G235" i="35"/>
  <c r="CI239" i="35"/>
  <c r="CI84" i="35"/>
  <c r="CI213" i="35"/>
  <c r="CI241" i="35"/>
  <c r="CW229" i="35"/>
  <c r="CX229" i="35" s="1"/>
  <c r="CU264" i="35"/>
  <c r="CS264" i="35" s="1"/>
  <c r="CQ264" i="35" s="1"/>
  <c r="CR264" i="35" s="1"/>
  <c r="CU202" i="35"/>
  <c r="CV202" i="35" s="1"/>
  <c r="CU230" i="35"/>
  <c r="CV230" i="35" s="1"/>
  <c r="CU95" i="35"/>
  <c r="CV95" i="35" s="1"/>
  <c r="CU171" i="35"/>
  <c r="CV171" i="35" s="1"/>
  <c r="CV121" i="35"/>
  <c r="CU156" i="35"/>
  <c r="CV156" i="35" s="1"/>
  <c r="CU160" i="35"/>
  <c r="CS160" i="35" s="1"/>
  <c r="CU153" i="35"/>
  <c r="CV153" i="35" s="1"/>
  <c r="CU226" i="35"/>
  <c r="CV226" i="35" s="1"/>
  <c r="CU232" i="35"/>
  <c r="CV232" i="35" s="1"/>
  <c r="G286" i="35"/>
  <c r="CU216" i="35"/>
  <c r="CS216" i="35" s="1"/>
  <c r="CT216" i="35" s="1"/>
  <c r="BP260" i="35"/>
  <c r="CU269" i="35"/>
  <c r="CV269" i="35" s="1"/>
  <c r="BP142" i="35"/>
  <c r="CI41" i="35"/>
  <c r="CU173" i="35"/>
  <c r="CV173" i="35" s="1"/>
  <c r="CU246" i="35"/>
  <c r="CV246" i="35" s="1"/>
  <c r="CU228" i="35"/>
  <c r="CV228" i="35" s="1"/>
  <c r="CU244" i="35"/>
  <c r="CV244" i="35" s="1"/>
  <c r="CU192" i="35"/>
  <c r="CV192" i="35" s="1"/>
  <c r="CU240" i="35"/>
  <c r="CV240" i="35" s="1"/>
  <c r="CU118" i="35"/>
  <c r="CV118" i="35" s="1"/>
  <c r="CU144" i="35"/>
  <c r="CV144" i="35" s="1"/>
  <c r="CU247" i="35"/>
  <c r="CQ106" i="35"/>
  <c r="CR106" i="35" s="1"/>
  <c r="CV130" i="35"/>
  <c r="CQ275" i="35"/>
  <c r="CR275" i="35" s="1"/>
  <c r="BP288" i="35"/>
  <c r="CU99" i="35"/>
  <c r="CU161" i="35"/>
  <c r="CS161" i="35" s="1"/>
  <c r="CW41" i="35"/>
  <c r="CX41" i="35" s="1"/>
  <c r="CU113" i="35"/>
  <c r="CS113" i="35" s="1"/>
  <c r="CT113" i="35" s="1"/>
  <c r="CU117" i="35"/>
  <c r="CV117" i="35" s="1"/>
  <c r="CU140" i="35"/>
  <c r="CV140" i="35" s="1"/>
  <c r="CU242" i="35"/>
  <c r="CS242" i="35" s="1"/>
  <c r="CQ242" i="35" s="1"/>
  <c r="CR242" i="35" s="1"/>
  <c r="CJ141" i="35"/>
  <c r="BP286" i="35"/>
  <c r="CU112" i="35"/>
  <c r="CV112" i="35" s="1"/>
  <c r="CU148" i="35"/>
  <c r="CV148" i="35" s="1"/>
  <c r="CU168" i="35"/>
  <c r="CV168" i="35" s="1"/>
  <c r="BP141" i="35"/>
  <c r="CU107" i="35"/>
  <c r="CV107" i="35" s="1"/>
  <c r="CU152" i="35"/>
  <c r="CV152" i="35" s="1"/>
  <c r="BP207" i="35"/>
  <c r="CU208" i="35"/>
  <c r="G223" i="35"/>
  <c r="CU238" i="35"/>
  <c r="CS238" i="35" s="1"/>
  <c r="CX115" i="35"/>
  <c r="CJ223" i="35"/>
  <c r="CU89" i="35"/>
  <c r="CS89" i="35" s="1"/>
  <c r="CU127" i="35"/>
  <c r="CV127" i="35" s="1"/>
  <c r="CU137" i="35"/>
  <c r="CS137" i="35" s="1"/>
  <c r="CQ137" i="35" s="1"/>
  <c r="CR137" i="35" s="1"/>
  <c r="BP135" i="35"/>
  <c r="CU207" i="35"/>
  <c r="CU220" i="35"/>
  <c r="CV236" i="35"/>
  <c r="CU267" i="35"/>
  <c r="CV267" i="35" s="1"/>
  <c r="G147" i="35"/>
  <c r="CU132" i="35"/>
  <c r="CS132" i="35" s="1"/>
  <c r="CQ132" i="35" s="1"/>
  <c r="CR132" i="35" s="1"/>
  <c r="CU139" i="35"/>
  <c r="CV139" i="35" s="1"/>
  <c r="CU151" i="35"/>
  <c r="CS151" i="35" s="1"/>
  <c r="CQ151" i="35" s="1"/>
  <c r="CR151" i="35" s="1"/>
  <c r="G142" i="35"/>
  <c r="G124" i="35"/>
  <c r="G149" i="35"/>
  <c r="CW241" i="35"/>
  <c r="CX241" i="35" s="1"/>
  <c r="CW272" i="35"/>
  <c r="CX272" i="35" s="1"/>
  <c r="CH179" i="35"/>
  <c r="CJ179" i="35" s="1"/>
  <c r="CH166" i="35"/>
  <c r="G166" i="35" s="1"/>
  <c r="CU288" i="35"/>
  <c r="CV288" i="35" s="1"/>
  <c r="CJ149" i="35"/>
  <c r="CW179" i="35"/>
  <c r="CU179" i="35" s="1"/>
  <c r="CV179" i="35" s="1"/>
  <c r="CI166" i="35"/>
  <c r="CW239" i="35"/>
  <c r="CX239" i="35" s="1"/>
  <c r="G259" i="35"/>
  <c r="CX218" i="35"/>
  <c r="CH94" i="35"/>
  <c r="CW274" i="35"/>
  <c r="CU174" i="35"/>
  <c r="CS174" i="35" s="1"/>
  <c r="CT174" i="35" s="1"/>
  <c r="CJ142" i="35"/>
  <c r="BP163" i="35"/>
  <c r="BP145" i="35"/>
  <c r="BP259" i="35"/>
  <c r="CV280" i="35"/>
  <c r="G155" i="35"/>
  <c r="G81" i="35"/>
  <c r="CT273" i="35"/>
  <c r="CX143" i="35"/>
  <c r="CJ229" i="35"/>
  <c r="CW237" i="35"/>
  <c r="CU237" i="35" s="1"/>
  <c r="CV237" i="35" s="1"/>
  <c r="CU103" i="35"/>
  <c r="CV103" i="35" s="1"/>
  <c r="CW125" i="35"/>
  <c r="CX125" i="35" s="1"/>
  <c r="CU133" i="35"/>
  <c r="CU150" i="35"/>
  <c r="CS150" i="35" s="1"/>
  <c r="CU158" i="35"/>
  <c r="CS158" i="35" s="1"/>
  <c r="BP81" i="35"/>
  <c r="CU234" i="35"/>
  <c r="CU249" i="35"/>
  <c r="CU268" i="35"/>
  <c r="CV91" i="35"/>
  <c r="CU135" i="35"/>
  <c r="CS135" i="35" s="1"/>
  <c r="CU138" i="35"/>
  <c r="CV138" i="35" s="1"/>
  <c r="CU167" i="35"/>
  <c r="CU227" i="35"/>
  <c r="CS227" i="35" s="1"/>
  <c r="CQ227" i="35" s="1"/>
  <c r="CR227" i="35" s="1"/>
  <c r="CU279" i="35"/>
  <c r="CV233" i="35"/>
  <c r="CS233" i="35"/>
  <c r="G104" i="35"/>
  <c r="BP104" i="35"/>
  <c r="CJ131" i="35"/>
  <c r="G131" i="35"/>
  <c r="BP131" i="35"/>
  <c r="CV120" i="35"/>
  <c r="CS120" i="35"/>
  <c r="CT120" i="35" s="1"/>
  <c r="CT115" i="35"/>
  <c r="CQ115" i="35"/>
  <c r="CR115" i="35" s="1"/>
  <c r="CJ247" i="35"/>
  <c r="CI104" i="35"/>
  <c r="CU187" i="35"/>
  <c r="CI131" i="35"/>
  <c r="BP143" i="35"/>
  <c r="G135" i="35"/>
  <c r="CU214" i="35"/>
  <c r="CU223" i="35"/>
  <c r="CJ154" i="35"/>
  <c r="BP154" i="35"/>
  <c r="G145" i="35"/>
  <c r="G134" i="35"/>
  <c r="CH106" i="35"/>
  <c r="CU111" i="35"/>
  <c r="CS111" i="35" s="1"/>
  <c r="CI229" i="35"/>
  <c r="CX120" i="35"/>
  <c r="CS90" i="35"/>
  <c r="CT90" i="35" s="1"/>
  <c r="CU97" i="35"/>
  <c r="CU185" i="35"/>
  <c r="CS185" i="35" s="1"/>
  <c r="CU165" i="35"/>
  <c r="BP129" i="35"/>
  <c r="G143" i="35"/>
  <c r="CU83" i="35"/>
  <c r="CU222" i="35"/>
  <c r="CU225" i="35"/>
  <c r="CU243" i="35"/>
  <c r="CS243" i="35" s="1"/>
  <c r="CQ243" i="35" s="1"/>
  <c r="CR243" i="35" s="1"/>
  <c r="CU276" i="35"/>
  <c r="CW104" i="35"/>
  <c r="CW116" i="35"/>
  <c r="CX116" i="35" s="1"/>
  <c r="CW131" i="35"/>
  <c r="CX131" i="35" s="1"/>
  <c r="BP162" i="35"/>
  <c r="BP203" i="35"/>
  <c r="CX212" i="35"/>
  <c r="CW265" i="35"/>
  <c r="CX233" i="35"/>
  <c r="G154" i="35"/>
  <c r="G116" i="35"/>
  <c r="CJ135" i="35"/>
  <c r="G129" i="35"/>
  <c r="CU81" i="35"/>
  <c r="CS81" i="35" s="1"/>
  <c r="CI203" i="35"/>
  <c r="BP134" i="35"/>
  <c r="CG248" i="35"/>
  <c r="CW106" i="35"/>
  <c r="CX106" i="35" s="1"/>
  <c r="CX87" i="35"/>
  <c r="CH125" i="35"/>
  <c r="G163" i="35"/>
  <c r="CU215" i="35"/>
  <c r="CU219" i="35"/>
  <c r="G247" i="35"/>
  <c r="CU114" i="35"/>
  <c r="CU163" i="35"/>
  <c r="BP147" i="35"/>
  <c r="BP124" i="35"/>
  <c r="G162" i="35"/>
  <c r="CW84" i="35"/>
  <c r="CW221" i="35"/>
  <c r="CU224" i="35"/>
  <c r="CU245" i="35"/>
  <c r="CU270" i="35"/>
  <c r="CU284" i="35"/>
  <c r="CJ288" i="35"/>
  <c r="CU282" i="35"/>
  <c r="CU286" i="35"/>
  <c r="BP284" i="35"/>
  <c r="CT262" i="35"/>
  <c r="BP261" i="35"/>
  <c r="G261" i="35"/>
  <c r="CJ261" i="35"/>
  <c r="CT266" i="35"/>
  <c r="CT271" i="35"/>
  <c r="CQ277" i="35"/>
  <c r="CR277" i="35" s="1"/>
  <c r="CT277" i="35"/>
  <c r="G260" i="35"/>
  <c r="CH265" i="35"/>
  <c r="CH272" i="35"/>
  <c r="CH274" i="35"/>
  <c r="CV218" i="35"/>
  <c r="CS218" i="35"/>
  <c r="CS212" i="35"/>
  <c r="CV212" i="35"/>
  <c r="CS217" i="35"/>
  <c r="CV217" i="35"/>
  <c r="CX217" i="35"/>
  <c r="CI231" i="35"/>
  <c r="CT236" i="35"/>
  <c r="CQ236" i="35"/>
  <c r="CR236" i="35" s="1"/>
  <c r="CI209" i="35"/>
  <c r="CI235" i="35"/>
  <c r="CJ207" i="35"/>
  <c r="CX210" i="35"/>
  <c r="CW235" i="35"/>
  <c r="CH237" i="35"/>
  <c r="CW209" i="35"/>
  <c r="CW213" i="35"/>
  <c r="CH231" i="35"/>
  <c r="CH213" i="35"/>
  <c r="CX236" i="35"/>
  <c r="CV210" i="35"/>
  <c r="CS210" i="35"/>
  <c r="CH239" i="35"/>
  <c r="CH221" i="35"/>
  <c r="CH84" i="35"/>
  <c r="CH241" i="35"/>
  <c r="CU129" i="35"/>
  <c r="CX129" i="35"/>
  <c r="CQ130" i="35"/>
  <c r="CR130" i="35" s="1"/>
  <c r="CT130" i="35"/>
  <c r="CJ155" i="35"/>
  <c r="CX130" i="35"/>
  <c r="CJ143" i="35"/>
  <c r="CH172" i="35"/>
  <c r="CI172" i="35"/>
  <c r="CJ129" i="35"/>
  <c r="CU141" i="35"/>
  <c r="CU154" i="35"/>
  <c r="CW157" i="35"/>
  <c r="CU166" i="35"/>
  <c r="CU169" i="35"/>
  <c r="CH128" i="35"/>
  <c r="CI128" i="35"/>
  <c r="CW159" i="35"/>
  <c r="CX159" i="35" s="1"/>
  <c r="CU123" i="35"/>
  <c r="CU142" i="35"/>
  <c r="CS143" i="35"/>
  <c r="CU146" i="35"/>
  <c r="CU170" i="35"/>
  <c r="CH157" i="35"/>
  <c r="CH159" i="35"/>
  <c r="CJ163" i="35"/>
  <c r="CQ91" i="35"/>
  <c r="CR91" i="35" s="1"/>
  <c r="CT91" i="35"/>
  <c r="CJ104" i="35"/>
  <c r="CX91" i="35"/>
  <c r="CI96" i="35"/>
  <c r="CX119" i="35"/>
  <c r="CU119" i="35"/>
  <c r="CX90" i="35"/>
  <c r="CH96" i="35"/>
  <c r="CX101" i="35"/>
  <c r="CU101" i="35"/>
  <c r="CT121" i="35"/>
  <c r="CX121" i="35"/>
  <c r="CX93" i="35"/>
  <c r="CU93" i="35"/>
  <c r="CV178" i="35"/>
  <c r="CS178" i="35"/>
  <c r="CU191" i="35"/>
  <c r="CX191" i="35"/>
  <c r="CX178" i="35"/>
  <c r="CX109" i="35"/>
  <c r="CU109" i="35"/>
  <c r="CI108" i="35"/>
  <c r="CH108" i="35"/>
  <c r="CV87" i="35"/>
  <c r="CS87" i="35"/>
  <c r="CI92" i="35"/>
  <c r="CH110" i="35"/>
  <c r="CV115" i="35"/>
  <c r="CH92" i="35"/>
  <c r="CX105" i="35"/>
  <c r="CU105" i="35"/>
  <c r="CI110" i="35"/>
  <c r="CU88" i="35"/>
  <c r="CU176" i="35"/>
  <c r="CU180" i="35"/>
  <c r="CU189" i="35"/>
  <c r="CX37" i="35"/>
  <c r="CJ41" i="35"/>
  <c r="BP41" i="35"/>
  <c r="CJ37" i="35"/>
  <c r="BP37" i="35"/>
  <c r="CS37" i="35"/>
  <c r="CV37" i="35"/>
  <c r="CU203" i="35" l="1"/>
  <c r="CV203" i="35" s="1"/>
  <c r="G209" i="35"/>
  <c r="CJ209" i="35"/>
  <c r="BP235" i="35"/>
  <c r="CJ235" i="35"/>
  <c r="CS231" i="35"/>
  <c r="CQ231" i="35" s="1"/>
  <c r="CR231" i="35" s="1"/>
  <c r="CX231" i="35"/>
  <c r="CW82" i="35"/>
  <c r="CX82" i="35" s="1"/>
  <c r="CU229" i="35"/>
  <c r="CS229" i="35" s="1"/>
  <c r="CV264" i="35"/>
  <c r="CT264" i="35"/>
  <c r="CS202" i="35"/>
  <c r="CT202" i="35" s="1"/>
  <c r="CS230" i="35"/>
  <c r="CQ230" i="35" s="1"/>
  <c r="CR230" i="35" s="1"/>
  <c r="CS156" i="35"/>
  <c r="CQ156" i="35" s="1"/>
  <c r="CR156" i="35" s="1"/>
  <c r="CT242" i="35"/>
  <c r="CS95" i="35"/>
  <c r="CQ95" i="35" s="1"/>
  <c r="CR95" i="35" s="1"/>
  <c r="CJ166" i="35"/>
  <c r="CS232" i="35"/>
  <c r="CT232" i="35" s="1"/>
  <c r="CS171" i="35"/>
  <c r="CT171" i="35" s="1"/>
  <c r="CQ216" i="35"/>
  <c r="CR216" i="35" s="1"/>
  <c r="CS140" i="35"/>
  <c r="CT140" i="35" s="1"/>
  <c r="CV216" i="35"/>
  <c r="CV238" i="35"/>
  <c r="CU287" i="35"/>
  <c r="CV287" i="35" s="1"/>
  <c r="CV242" i="35"/>
  <c r="CV185" i="35"/>
  <c r="CS107" i="35"/>
  <c r="CQ107" i="35" s="1"/>
  <c r="CR107" i="35" s="1"/>
  <c r="CV160" i="35"/>
  <c r="CS153" i="35"/>
  <c r="CS144" i="35"/>
  <c r="CT144" i="35" s="1"/>
  <c r="CS269" i="35"/>
  <c r="CQ269" i="35" s="1"/>
  <c r="CR269" i="35" s="1"/>
  <c r="CH287" i="35"/>
  <c r="CJ287" i="35" s="1"/>
  <c r="CS226" i="35"/>
  <c r="CT226" i="35" s="1"/>
  <c r="CX179" i="35"/>
  <c r="CS103" i="35"/>
  <c r="CQ103" i="35" s="1"/>
  <c r="CR103" i="35" s="1"/>
  <c r="CI287" i="35"/>
  <c r="CV137" i="35"/>
  <c r="CS127" i="35"/>
  <c r="CT127" i="35" s="1"/>
  <c r="CS139" i="35"/>
  <c r="CQ139" i="35" s="1"/>
  <c r="CR139" i="35" s="1"/>
  <c r="CV161" i="35"/>
  <c r="CS246" i="35"/>
  <c r="CS228" i="35"/>
  <c r="CT228" i="35" s="1"/>
  <c r="BP94" i="35"/>
  <c r="CS179" i="35"/>
  <c r="CT179" i="35" s="1"/>
  <c r="CS244" i="35"/>
  <c r="CT244" i="35" s="1"/>
  <c r="G94" i="35"/>
  <c r="CT151" i="35"/>
  <c r="CS240" i="35"/>
  <c r="CQ240" i="35" s="1"/>
  <c r="CR240" i="35" s="1"/>
  <c r="CS118" i="35"/>
  <c r="CQ118" i="35" s="1"/>
  <c r="CR118" i="35" s="1"/>
  <c r="CV113" i="35"/>
  <c r="G229" i="35"/>
  <c r="CQ113" i="35"/>
  <c r="CR113" i="35" s="1"/>
  <c r="CQ174" i="35"/>
  <c r="CR174" i="35" s="1"/>
  <c r="CS192" i="35"/>
  <c r="CQ192" i="35" s="1"/>
  <c r="CR192" i="35" s="1"/>
  <c r="CQ90" i="35"/>
  <c r="CR90" i="35" s="1"/>
  <c r="CV158" i="35"/>
  <c r="CV151" i="35"/>
  <c r="BP229" i="35"/>
  <c r="CV247" i="35"/>
  <c r="CS247" i="35"/>
  <c r="CS288" i="35"/>
  <c r="CT288" i="35" s="1"/>
  <c r="CV99" i="35"/>
  <c r="CS99" i="35"/>
  <c r="CV89" i="35"/>
  <c r="CV132" i="35"/>
  <c r="CS267" i="35"/>
  <c r="CQ267" i="35" s="1"/>
  <c r="CR267" i="35" s="1"/>
  <c r="CS117" i="35"/>
  <c r="CT117" i="35" s="1"/>
  <c r="CS112" i="35"/>
  <c r="CT112" i="35" s="1"/>
  <c r="CS168" i="35"/>
  <c r="CT168" i="35" s="1"/>
  <c r="CQ161" i="35"/>
  <c r="CR161" i="35" s="1"/>
  <c r="CT161" i="35"/>
  <c r="CT243" i="35"/>
  <c r="CJ203" i="35"/>
  <c r="CV227" i="35"/>
  <c r="CS148" i="35"/>
  <c r="CQ148" i="35" s="1"/>
  <c r="CR148" i="35" s="1"/>
  <c r="CU241" i="35"/>
  <c r="CS241" i="35" s="1"/>
  <c r="CQ89" i="35"/>
  <c r="CR89" i="35" s="1"/>
  <c r="CT89" i="35"/>
  <c r="CT227" i="35"/>
  <c r="CS138" i="35"/>
  <c r="CQ138" i="35" s="1"/>
  <c r="CR138" i="35" s="1"/>
  <c r="CQ238" i="35"/>
  <c r="CR238" i="35" s="1"/>
  <c r="CT238" i="35"/>
  <c r="CV150" i="35"/>
  <c r="CV207" i="35"/>
  <c r="CS207" i="35"/>
  <c r="CV81" i="35"/>
  <c r="CS152" i="35"/>
  <c r="CQ152" i="35" s="1"/>
  <c r="CR152" i="35" s="1"/>
  <c r="CT132" i="35"/>
  <c r="CV174" i="35"/>
  <c r="CV220" i="35"/>
  <c r="CS220" i="35"/>
  <c r="CT137" i="35"/>
  <c r="CV208" i="35"/>
  <c r="CS208" i="35"/>
  <c r="CV167" i="35"/>
  <c r="CS167" i="35"/>
  <c r="CU125" i="35"/>
  <c r="CS125" i="35" s="1"/>
  <c r="CV268" i="35"/>
  <c r="CS268" i="35"/>
  <c r="CV249" i="35"/>
  <c r="CS249" i="35"/>
  <c r="CS237" i="35"/>
  <c r="CQ237" i="35" s="1"/>
  <c r="CR237" i="35" s="1"/>
  <c r="CV234" i="35"/>
  <c r="CS234" i="35"/>
  <c r="CX274" i="35"/>
  <c r="CU274" i="35"/>
  <c r="CV111" i="35"/>
  <c r="CV279" i="35"/>
  <c r="CS279" i="35"/>
  <c r="CU272" i="35"/>
  <c r="CV272" i="35" s="1"/>
  <c r="CQ158" i="35"/>
  <c r="CR158" i="35" s="1"/>
  <c r="CT158" i="35"/>
  <c r="G203" i="35"/>
  <c r="CV243" i="35"/>
  <c r="CV135" i="35"/>
  <c r="CU239" i="35"/>
  <c r="CV239" i="35" s="1"/>
  <c r="BP166" i="35"/>
  <c r="G179" i="35"/>
  <c r="BP179" i="35"/>
  <c r="CX237" i="35"/>
  <c r="CJ94" i="35"/>
  <c r="CV133" i="35"/>
  <c r="CS133" i="35"/>
  <c r="CV97" i="35"/>
  <c r="CS97" i="35"/>
  <c r="CS245" i="35"/>
  <c r="CV245" i="35"/>
  <c r="CV83" i="35"/>
  <c r="CS83" i="35"/>
  <c r="CV223" i="35"/>
  <c r="CS223" i="35"/>
  <c r="CS187" i="35"/>
  <c r="CV187" i="35"/>
  <c r="G92" i="35"/>
  <c r="BP92" i="35"/>
  <c r="CV222" i="35"/>
  <c r="CS222" i="35"/>
  <c r="CX104" i="35"/>
  <c r="CU104" i="35"/>
  <c r="CV214" i="35"/>
  <c r="CS214" i="35"/>
  <c r="CV225" i="35"/>
  <c r="CS225" i="35"/>
  <c r="BP110" i="35"/>
  <c r="G110" i="35"/>
  <c r="CU116" i="35"/>
  <c r="CV116" i="35" s="1"/>
  <c r="CV224" i="35"/>
  <c r="CS224" i="35"/>
  <c r="CV114" i="35"/>
  <c r="CS114" i="35"/>
  <c r="CW248" i="35"/>
  <c r="CI248" i="35"/>
  <c r="CH248" i="35"/>
  <c r="CX265" i="35"/>
  <c r="CU265" i="35"/>
  <c r="CV215" i="35"/>
  <c r="CS215" i="35"/>
  <c r="CQ120" i="35"/>
  <c r="CR120" i="35" s="1"/>
  <c r="CJ172" i="35"/>
  <c r="BP172" i="35"/>
  <c r="G172" i="35"/>
  <c r="CH82" i="35"/>
  <c r="CJ82" i="35" s="1"/>
  <c r="CX221" i="35"/>
  <c r="CU221" i="35"/>
  <c r="CV276" i="35"/>
  <c r="CS276" i="35"/>
  <c r="CV165" i="35"/>
  <c r="CS165" i="35"/>
  <c r="CQ111" i="35"/>
  <c r="CR111" i="35" s="1"/>
  <c r="CT111" i="35"/>
  <c r="CV270" i="35"/>
  <c r="CS270" i="35"/>
  <c r="BP125" i="35"/>
  <c r="G125" i="35"/>
  <c r="CJ125" i="35"/>
  <c r="CI82" i="35"/>
  <c r="CX84" i="35"/>
  <c r="CU84" i="35"/>
  <c r="G106" i="35"/>
  <c r="CJ106" i="35"/>
  <c r="BP106" i="35"/>
  <c r="CT233" i="35"/>
  <c r="CQ233" i="35"/>
  <c r="CR233" i="35" s="1"/>
  <c r="G108" i="35"/>
  <c r="BP108" i="35"/>
  <c r="CV163" i="35"/>
  <c r="CS163" i="35"/>
  <c r="CQ81" i="35"/>
  <c r="CR81" i="35" s="1"/>
  <c r="CT81" i="35"/>
  <c r="CJ159" i="35"/>
  <c r="BP159" i="35"/>
  <c r="G159" i="35"/>
  <c r="G96" i="35"/>
  <c r="BP96" i="35"/>
  <c r="CJ157" i="35"/>
  <c r="BP157" i="35"/>
  <c r="G157" i="35"/>
  <c r="BP128" i="35"/>
  <c r="G128" i="35"/>
  <c r="CV284" i="35"/>
  <c r="CS284" i="35"/>
  <c r="CV219" i="35"/>
  <c r="CS219" i="35"/>
  <c r="CI285" i="35"/>
  <c r="CH285" i="35"/>
  <c r="CW285" i="35"/>
  <c r="CS286" i="35"/>
  <c r="CV286" i="35"/>
  <c r="CS282" i="35"/>
  <c r="CV282" i="35"/>
  <c r="CJ274" i="35"/>
  <c r="BP274" i="35"/>
  <c r="G274" i="35"/>
  <c r="CJ272" i="35"/>
  <c r="BP272" i="35"/>
  <c r="G272" i="35"/>
  <c r="CJ265" i="35"/>
  <c r="BP265" i="35"/>
  <c r="G265" i="35"/>
  <c r="CQ218" i="35"/>
  <c r="CR218" i="35" s="1"/>
  <c r="CT218" i="35"/>
  <c r="G231" i="35"/>
  <c r="BP231" i="35"/>
  <c r="CJ231" i="35"/>
  <c r="CJ237" i="35"/>
  <c r="G237" i="35"/>
  <c r="BP237" i="35"/>
  <c r="CT212" i="35"/>
  <c r="CQ212" i="35"/>
  <c r="CR212" i="35" s="1"/>
  <c r="CT210" i="35"/>
  <c r="CQ210" i="35"/>
  <c r="CR210" i="35" s="1"/>
  <c r="CU235" i="35"/>
  <c r="CX235" i="35"/>
  <c r="BP241" i="35"/>
  <c r="G241" i="35"/>
  <c r="CJ241" i="35"/>
  <c r="CQ217" i="35"/>
  <c r="CR217" i="35" s="1"/>
  <c r="CT217" i="35"/>
  <c r="CU209" i="35"/>
  <c r="CX209" i="35"/>
  <c r="BP84" i="35"/>
  <c r="CJ84" i="35"/>
  <c r="G84" i="35"/>
  <c r="CJ213" i="35"/>
  <c r="BP213" i="35"/>
  <c r="G213" i="35"/>
  <c r="CJ221" i="35"/>
  <c r="BP221" i="35"/>
  <c r="G221" i="35"/>
  <c r="CJ239" i="35"/>
  <c r="G239" i="35"/>
  <c r="BP239" i="35"/>
  <c r="CX213" i="35"/>
  <c r="CU213" i="35"/>
  <c r="CH164" i="35"/>
  <c r="CW164" i="35"/>
  <c r="CI164" i="35"/>
  <c r="CV123" i="35"/>
  <c r="CS123" i="35"/>
  <c r="CV166" i="35"/>
  <c r="CS166" i="35"/>
  <c r="CT166" i="35" s="1"/>
  <c r="CX157" i="35"/>
  <c r="CU157" i="35"/>
  <c r="CV141" i="35"/>
  <c r="CS141" i="35"/>
  <c r="CT141" i="35" s="1"/>
  <c r="CT150" i="35"/>
  <c r="CQ150" i="35"/>
  <c r="CR150" i="35" s="1"/>
  <c r="CV142" i="35"/>
  <c r="CS142" i="35"/>
  <c r="CV169" i="35"/>
  <c r="CS169" i="35"/>
  <c r="CV154" i="35"/>
  <c r="CS154" i="35"/>
  <c r="CV129" i="35"/>
  <c r="CS129" i="35"/>
  <c r="CJ128" i="35"/>
  <c r="CV170" i="35"/>
  <c r="CS170" i="35"/>
  <c r="CV146" i="35"/>
  <c r="CS146" i="35"/>
  <c r="CT135" i="35"/>
  <c r="CQ135" i="35"/>
  <c r="CR135" i="35" s="1"/>
  <c r="CT160" i="35"/>
  <c r="CQ160" i="35"/>
  <c r="CR160" i="35" s="1"/>
  <c r="CT143" i="35"/>
  <c r="CQ143" i="35"/>
  <c r="CR143" i="35" s="1"/>
  <c r="CS101" i="35"/>
  <c r="CV101" i="35"/>
  <c r="CS109" i="35"/>
  <c r="CV109" i="35"/>
  <c r="CJ96" i="35"/>
  <c r="CS119" i="35"/>
  <c r="CV119" i="35"/>
  <c r="CS93" i="35"/>
  <c r="CV93" i="35"/>
  <c r="CT185" i="35"/>
  <c r="CQ185" i="35"/>
  <c r="CR185" i="35" s="1"/>
  <c r="CQ87" i="35"/>
  <c r="CR87" i="35" s="1"/>
  <c r="CT87" i="35"/>
  <c r="CS189" i="35"/>
  <c r="CV189" i="35"/>
  <c r="CS105" i="35"/>
  <c r="CV105" i="35"/>
  <c r="CS180" i="35"/>
  <c r="CV180" i="35"/>
  <c r="CJ108" i="35"/>
  <c r="CV191" i="35"/>
  <c r="CS191" i="35"/>
  <c r="CS176" i="35"/>
  <c r="CV176" i="35"/>
  <c r="CJ92" i="35"/>
  <c r="CQ178" i="35"/>
  <c r="CR178" i="35" s="1"/>
  <c r="CT178" i="35"/>
  <c r="CS88" i="35"/>
  <c r="CV88" i="35"/>
  <c r="CJ110" i="35"/>
  <c r="CQ37" i="35"/>
  <c r="CR37" i="35" s="1"/>
  <c r="CT37" i="35"/>
  <c r="CS203" i="35" l="1"/>
  <c r="CQ203" i="35" s="1"/>
  <c r="CR203" i="35" s="1"/>
  <c r="CT231" i="35"/>
  <c r="CU82" i="35"/>
  <c r="CV82" i="35" s="1"/>
  <c r="CV229" i="35"/>
  <c r="CQ202" i="35"/>
  <c r="CR202" i="35" s="1"/>
  <c r="CT156" i="35"/>
  <c r="CT230" i="35"/>
  <c r="CQ171" i="35"/>
  <c r="CR171" i="35" s="1"/>
  <c r="CQ232" i="35"/>
  <c r="CR232" i="35" s="1"/>
  <c r="CT95" i="35"/>
  <c r="CS287" i="35"/>
  <c r="CT287" i="35" s="1"/>
  <c r="CT107" i="35"/>
  <c r="CV41" i="35"/>
  <c r="CQ140" i="35"/>
  <c r="CR140" i="35" s="1"/>
  <c r="CT118" i="35"/>
  <c r="CQ144" i="35"/>
  <c r="CR144" i="35" s="1"/>
  <c r="CT269" i="35"/>
  <c r="BP287" i="35"/>
  <c r="G287" i="35"/>
  <c r="CT103" i="35"/>
  <c r="CT139" i="35"/>
  <c r="CQ117" i="35"/>
  <c r="CR117" i="35" s="1"/>
  <c r="CQ226" i="35"/>
  <c r="CR226" i="35" s="1"/>
  <c r="CQ228" i="35"/>
  <c r="CR228" i="35" s="1"/>
  <c r="CV125" i="35"/>
  <c r="CT240" i="35"/>
  <c r="CQ112" i="35"/>
  <c r="CR112" i="35" s="1"/>
  <c r="CQ153" i="35"/>
  <c r="CR153" i="35" s="1"/>
  <c r="CT153" i="35"/>
  <c r="CQ179" i="35"/>
  <c r="CR179" i="35" s="1"/>
  <c r="CQ127" i="35"/>
  <c r="CR127" i="35" s="1"/>
  <c r="CT192" i="35"/>
  <c r="CT267" i="35"/>
  <c r="CQ244" i="35"/>
  <c r="CR244" i="35" s="1"/>
  <c r="CT138" i="35"/>
  <c r="CT246" i="35"/>
  <c r="CQ246" i="35"/>
  <c r="CR246" i="35" s="1"/>
  <c r="CT99" i="35"/>
  <c r="CQ99" i="35"/>
  <c r="CR99" i="35" s="1"/>
  <c r="CT247" i="35"/>
  <c r="CQ247" i="35"/>
  <c r="CR247" i="35" s="1"/>
  <c r="CV241" i="35"/>
  <c r="CQ168" i="35"/>
  <c r="CR168" i="35" s="1"/>
  <c r="CT148" i="35"/>
  <c r="CQ288" i="35"/>
  <c r="CR288" i="35" s="1"/>
  <c r="CT207" i="35"/>
  <c r="CQ207" i="35"/>
  <c r="CR207" i="35" s="1"/>
  <c r="CT152" i="35"/>
  <c r="CT208" i="35"/>
  <c r="CQ208" i="35"/>
  <c r="CR208" i="35" s="1"/>
  <c r="CQ220" i="35"/>
  <c r="CR220" i="35" s="1"/>
  <c r="CT220" i="35"/>
  <c r="CT237" i="35"/>
  <c r="CT279" i="35"/>
  <c r="CQ279" i="35"/>
  <c r="CR279" i="35" s="1"/>
  <c r="CS272" i="35"/>
  <c r="CT272" i="35" s="1"/>
  <c r="CV274" i="35"/>
  <c r="CS274" i="35"/>
  <c r="CT234" i="35"/>
  <c r="CQ234" i="35"/>
  <c r="CR234" i="35" s="1"/>
  <c r="CT249" i="35"/>
  <c r="CQ249" i="35"/>
  <c r="CR249" i="35" s="1"/>
  <c r="BP82" i="35"/>
  <c r="CS116" i="35"/>
  <c r="CT116" i="35" s="1"/>
  <c r="G82" i="35"/>
  <c r="CQ133" i="35"/>
  <c r="CR133" i="35" s="1"/>
  <c r="CT133" i="35"/>
  <c r="CQ268" i="35"/>
  <c r="CR268" i="35" s="1"/>
  <c r="CT268" i="35"/>
  <c r="CS239" i="35"/>
  <c r="CQ239" i="35" s="1"/>
  <c r="CR239" i="35" s="1"/>
  <c r="CQ167" i="35"/>
  <c r="CR167" i="35" s="1"/>
  <c r="CT167" i="35"/>
  <c r="CT187" i="35"/>
  <c r="CQ187" i="35"/>
  <c r="CR187" i="35" s="1"/>
  <c r="CX248" i="35"/>
  <c r="CU248" i="35"/>
  <c r="CT229" i="35"/>
  <c r="CQ229" i="35"/>
  <c r="CR229" i="35" s="1"/>
  <c r="CQ276" i="35"/>
  <c r="CR276" i="35" s="1"/>
  <c r="CT276" i="35"/>
  <c r="CQ214" i="35"/>
  <c r="CR214" i="35" s="1"/>
  <c r="CT214" i="35"/>
  <c r="CQ83" i="35"/>
  <c r="CR83" i="35" s="1"/>
  <c r="CT83" i="35"/>
  <c r="CT114" i="35"/>
  <c r="CQ114" i="35"/>
  <c r="CR114" i="35" s="1"/>
  <c r="CQ241" i="35"/>
  <c r="CR241" i="35" s="1"/>
  <c r="CT241" i="35"/>
  <c r="CT224" i="35"/>
  <c r="CQ224" i="35"/>
  <c r="CR224" i="35" s="1"/>
  <c r="CV221" i="35"/>
  <c r="CS221" i="35"/>
  <c r="CV104" i="35"/>
  <c r="CS104" i="35"/>
  <c r="CV84" i="35"/>
  <c r="CS84" i="35"/>
  <c r="CQ215" i="35"/>
  <c r="CR215" i="35" s="1"/>
  <c r="CT215" i="35"/>
  <c r="CQ219" i="35"/>
  <c r="CR219" i="35" s="1"/>
  <c r="CT219" i="35"/>
  <c r="CT245" i="35"/>
  <c r="CQ245" i="35"/>
  <c r="CR245" i="35" s="1"/>
  <c r="CJ248" i="35"/>
  <c r="BP248" i="35"/>
  <c r="G248" i="35"/>
  <c r="CT222" i="35"/>
  <c r="CQ222" i="35"/>
  <c r="CR222" i="35" s="1"/>
  <c r="CQ165" i="35"/>
  <c r="CR165" i="35" s="1"/>
  <c r="CT165" i="35"/>
  <c r="CT223" i="35"/>
  <c r="CQ223" i="35"/>
  <c r="CR223" i="35" s="1"/>
  <c r="CJ164" i="35"/>
  <c r="G164" i="35"/>
  <c r="BP164" i="35"/>
  <c r="CQ284" i="35"/>
  <c r="CR284" i="35" s="1"/>
  <c r="CT284" i="35"/>
  <c r="CQ97" i="35"/>
  <c r="CR97" i="35" s="1"/>
  <c r="CT97" i="35"/>
  <c r="CQ163" i="35"/>
  <c r="CR163" i="35" s="1"/>
  <c r="CT163" i="35"/>
  <c r="CQ270" i="35"/>
  <c r="CR270" i="35" s="1"/>
  <c r="CT270" i="35"/>
  <c r="CV265" i="35"/>
  <c r="CS265" i="35"/>
  <c r="CQ225" i="35"/>
  <c r="CR225" i="35" s="1"/>
  <c r="CT225" i="35"/>
  <c r="CQ282" i="35"/>
  <c r="CR282" i="35" s="1"/>
  <c r="CT282" i="35"/>
  <c r="CQ286" i="35"/>
  <c r="CR286" i="35" s="1"/>
  <c r="CT286" i="35"/>
  <c r="CX285" i="35"/>
  <c r="CU285" i="35"/>
  <c r="CJ285" i="35"/>
  <c r="BP285" i="35"/>
  <c r="G285" i="35"/>
  <c r="CS235" i="35"/>
  <c r="CV235" i="35"/>
  <c r="CV209" i="35"/>
  <c r="CS209" i="35"/>
  <c r="CV213" i="35"/>
  <c r="CS213" i="35"/>
  <c r="CQ146" i="35"/>
  <c r="CR146" i="35" s="1"/>
  <c r="CT146" i="35"/>
  <c r="CQ169" i="35"/>
  <c r="CR169" i="35" s="1"/>
  <c r="CT169" i="35"/>
  <c r="CQ170" i="35"/>
  <c r="CR170" i="35" s="1"/>
  <c r="CT170" i="35"/>
  <c r="CT125" i="35"/>
  <c r="CQ125" i="35"/>
  <c r="CR125" i="35" s="1"/>
  <c r="CT142" i="35"/>
  <c r="CQ142" i="35"/>
  <c r="CR142" i="35" s="1"/>
  <c r="CQ123" i="35"/>
  <c r="CR123" i="35" s="1"/>
  <c r="CT123" i="35"/>
  <c r="CX164" i="35"/>
  <c r="CU164" i="35"/>
  <c r="CT129" i="35"/>
  <c r="CQ129" i="35"/>
  <c r="CR129" i="35" s="1"/>
  <c r="CQ154" i="35"/>
  <c r="CR154" i="35" s="1"/>
  <c r="CT154" i="35"/>
  <c r="CS157" i="35"/>
  <c r="CV157" i="35"/>
  <c r="CQ191" i="35"/>
  <c r="CR191" i="35" s="1"/>
  <c r="CT191" i="35"/>
  <c r="CQ109" i="35"/>
  <c r="CR109" i="35" s="1"/>
  <c r="CT109" i="35"/>
  <c r="CT93" i="35"/>
  <c r="CQ93" i="35"/>
  <c r="CR93" i="35" s="1"/>
  <c r="CT101" i="35"/>
  <c r="CQ101" i="35"/>
  <c r="CR101" i="35" s="1"/>
  <c r="CT180" i="35"/>
  <c r="CQ180" i="35"/>
  <c r="CR180" i="35" s="1"/>
  <c r="CT105" i="35"/>
  <c r="CQ105" i="35"/>
  <c r="CR105" i="35" s="1"/>
  <c r="CQ119" i="35"/>
  <c r="CR119" i="35" s="1"/>
  <c r="CT119" i="35"/>
  <c r="CT88" i="35"/>
  <c r="CQ88" i="35"/>
  <c r="CR88" i="35" s="1"/>
  <c r="CT176" i="35"/>
  <c r="CQ176" i="35"/>
  <c r="CR176" i="35" s="1"/>
  <c r="CT189" i="35"/>
  <c r="CQ189" i="35"/>
  <c r="CR189" i="35" s="1"/>
  <c r="CQ41" i="35"/>
  <c r="CR41" i="35" s="1"/>
  <c r="CT41" i="35"/>
  <c r="CS82" i="35" l="1"/>
  <c r="CT82" i="35" s="1"/>
  <c r="CT203" i="35"/>
  <c r="CQ287" i="35"/>
  <c r="CR287" i="35" s="1"/>
  <c r="CQ272" i="35"/>
  <c r="CR272" i="35" s="1"/>
  <c r="CT239" i="35"/>
  <c r="CT274" i="35"/>
  <c r="CQ274" i="35"/>
  <c r="CR274" i="35" s="1"/>
  <c r="CQ116" i="35"/>
  <c r="CR116" i="35" s="1"/>
  <c r="CT221" i="35"/>
  <c r="CQ221" i="35"/>
  <c r="CR221" i="35" s="1"/>
  <c r="CQ265" i="35"/>
  <c r="CR265" i="35" s="1"/>
  <c r="CT265" i="35"/>
  <c r="CQ84" i="35"/>
  <c r="CR84" i="35" s="1"/>
  <c r="CT84" i="35"/>
  <c r="CS248" i="35"/>
  <c r="CV248" i="35"/>
  <c r="CT104" i="35"/>
  <c r="CQ104" i="35"/>
  <c r="CR104" i="35" s="1"/>
  <c r="CS285" i="35"/>
  <c r="CV285" i="35"/>
  <c r="CQ235" i="35"/>
  <c r="CR235" i="35" s="1"/>
  <c r="CT235" i="35"/>
  <c r="CT209" i="35"/>
  <c r="CQ209" i="35"/>
  <c r="CR209" i="35" s="1"/>
  <c r="CQ213" i="35"/>
  <c r="CR213" i="35" s="1"/>
  <c r="CT213" i="35"/>
  <c r="CQ157" i="35"/>
  <c r="CR157" i="35" s="1"/>
  <c r="CT157" i="35"/>
  <c r="CV164" i="35"/>
  <c r="CS164" i="35"/>
  <c r="CT164" i="35" s="1"/>
  <c r="CH36" i="35"/>
  <c r="CW74" i="35"/>
  <c r="CX74" i="35" s="1"/>
  <c r="CJ74" i="35"/>
  <c r="CI74" i="35"/>
  <c r="BP74" i="35"/>
  <c r="G74" i="35"/>
  <c r="G72" i="35"/>
  <c r="BP72" i="35"/>
  <c r="CJ72" i="35"/>
  <c r="CI72" i="35"/>
  <c r="CW69" i="35"/>
  <c r="CU69" i="35" s="1"/>
  <c r="G69" i="35"/>
  <c r="BP69" i="35"/>
  <c r="CJ69" i="35"/>
  <c r="CI69" i="35"/>
  <c r="BP54" i="35"/>
  <c r="CJ54" i="35"/>
  <c r="BP52" i="35"/>
  <c r="CJ52" i="35"/>
  <c r="G49" i="35"/>
  <c r="BP49" i="35"/>
  <c r="CJ49" i="35"/>
  <c r="CI49" i="35"/>
  <c r="CW49" i="35"/>
  <c r="CX49" i="35" s="1"/>
  <c r="CW47" i="35"/>
  <c r="CU47" i="35" s="1"/>
  <c r="G47" i="35"/>
  <c r="BP47" i="35"/>
  <c r="CJ47" i="35"/>
  <c r="CI47" i="35"/>
  <c r="BP45" i="35"/>
  <c r="CJ45" i="35"/>
  <c r="BP26" i="35"/>
  <c r="CJ26" i="35"/>
  <c r="BP21" i="35"/>
  <c r="CJ21" i="35"/>
  <c r="BP19" i="35"/>
  <c r="CJ19" i="35"/>
  <c r="CW15" i="35"/>
  <c r="CX15" i="35" s="1"/>
  <c r="CI15" i="35"/>
  <c r="CJ15" i="35"/>
  <c r="CW63" i="35"/>
  <c r="CU63" i="35" s="1"/>
  <c r="CW64" i="35"/>
  <c r="CU64" i="35" s="1"/>
  <c r="CI64" i="35"/>
  <c r="CJ64" i="35"/>
  <c r="G64" i="35"/>
  <c r="BP64" i="35"/>
  <c r="CJ75" i="35"/>
  <c r="BP75" i="35"/>
  <c r="CW73" i="35"/>
  <c r="CX73" i="35" s="1"/>
  <c r="CJ73" i="35"/>
  <c r="CI73" i="35"/>
  <c r="BP73" i="35"/>
  <c r="G73" i="35"/>
  <c r="CW71" i="35"/>
  <c r="CX71" i="35" s="1"/>
  <c r="CJ71" i="35"/>
  <c r="CI71" i="35"/>
  <c r="BP71" i="35"/>
  <c r="G71" i="35"/>
  <c r="CW70" i="35"/>
  <c r="CW68" i="35"/>
  <c r="CX68" i="35" s="1"/>
  <c r="CJ68" i="35"/>
  <c r="CI68" i="35"/>
  <c r="BP68" i="35"/>
  <c r="G68" i="35"/>
  <c r="CW67" i="35"/>
  <c r="CX67" i="35" s="1"/>
  <c r="CJ67" i="35"/>
  <c r="CI67" i="35"/>
  <c r="BP67" i="35"/>
  <c r="G67" i="35"/>
  <c r="CW66" i="35"/>
  <c r="CX66" i="35" s="1"/>
  <c r="CJ66" i="35"/>
  <c r="CI66" i="35"/>
  <c r="BP66" i="35"/>
  <c r="G66" i="35"/>
  <c r="CW65" i="35"/>
  <c r="CX65" i="35" s="1"/>
  <c r="CJ65" i="35"/>
  <c r="CI65" i="35"/>
  <c r="BP65" i="35"/>
  <c r="G65" i="35"/>
  <c r="CJ63" i="35"/>
  <c r="CI63" i="35"/>
  <c r="BP63" i="35"/>
  <c r="G63" i="35"/>
  <c r="CW62" i="35"/>
  <c r="CX62" i="35" s="1"/>
  <c r="CJ62" i="35"/>
  <c r="CI62" i="35"/>
  <c r="BP62" i="35"/>
  <c r="G62" i="35"/>
  <c r="CJ61" i="35"/>
  <c r="G61" i="35"/>
  <c r="BP61" i="35"/>
  <c r="CW60" i="35"/>
  <c r="CU60" i="35" s="1"/>
  <c r="CS60" i="35" s="1"/>
  <c r="CT60" i="35" s="1"/>
  <c r="CJ60" i="35"/>
  <c r="CI60" i="35"/>
  <c r="BP60" i="35"/>
  <c r="G60" i="35"/>
  <c r="CW59" i="35"/>
  <c r="CU59" i="35" s="1"/>
  <c r="CS59" i="35" s="1"/>
  <c r="CT59" i="35" s="1"/>
  <c r="CJ59" i="35"/>
  <c r="CI59" i="35"/>
  <c r="BP59" i="35"/>
  <c r="G59" i="35"/>
  <c r="CJ58" i="35"/>
  <c r="BP58" i="35"/>
  <c r="CJ57" i="35"/>
  <c r="G57" i="35"/>
  <c r="BP57" i="35"/>
  <c r="CW56" i="35"/>
  <c r="CX56" i="35" s="1"/>
  <c r="CV56" i="35"/>
  <c r="CS56" i="35"/>
  <c r="CT56" i="35" s="1"/>
  <c r="CJ56" i="35"/>
  <c r="CI56" i="35"/>
  <c r="BP56" i="35"/>
  <c r="G56" i="35"/>
  <c r="CW50" i="35"/>
  <c r="CU50" i="35" s="1"/>
  <c r="CJ50" i="35"/>
  <c r="CI50" i="35"/>
  <c r="BP50" i="35"/>
  <c r="G50" i="35"/>
  <c r="CW55" i="35"/>
  <c r="CU55" i="35" s="1"/>
  <c r="CI55" i="35"/>
  <c r="CW53" i="35"/>
  <c r="CX53" i="35" s="1"/>
  <c r="CI53" i="35"/>
  <c r="CH53" i="35"/>
  <c r="CG54" i="35" s="1"/>
  <c r="G54" i="35" s="1"/>
  <c r="CW51" i="35"/>
  <c r="CX51" i="35" s="1"/>
  <c r="CI51" i="35"/>
  <c r="CH51" i="35"/>
  <c r="CG52" i="35" s="1"/>
  <c r="G52" i="35" s="1"/>
  <c r="CW48" i="35"/>
  <c r="CX48" i="35" s="1"/>
  <c r="CJ48" i="35"/>
  <c r="CI48" i="35"/>
  <c r="BP48" i="35"/>
  <c r="G48" i="35"/>
  <c r="CW46" i="35"/>
  <c r="CX46" i="35" s="1"/>
  <c r="CJ46" i="35"/>
  <c r="CI46" i="35"/>
  <c r="BP46" i="35"/>
  <c r="G46" i="35"/>
  <c r="CW44" i="35"/>
  <c r="CU44" i="35" s="1"/>
  <c r="CV44" i="35" s="1"/>
  <c r="CI44" i="35"/>
  <c r="CH44" i="35"/>
  <c r="CG45" i="35" s="1"/>
  <c r="CW45" i="35" s="1"/>
  <c r="CU45" i="35" s="1"/>
  <c r="CJ43" i="35"/>
  <c r="BP43" i="35"/>
  <c r="CW42" i="35"/>
  <c r="CX42" i="35" s="1"/>
  <c r="CJ42" i="35"/>
  <c r="CI42" i="35"/>
  <c r="BP42" i="35"/>
  <c r="G42" i="35"/>
  <c r="CW35" i="35"/>
  <c r="CX35" i="35" s="1"/>
  <c r="CJ35" i="35"/>
  <c r="CI35" i="35"/>
  <c r="BP35" i="35"/>
  <c r="G35" i="35"/>
  <c r="CW36" i="35"/>
  <c r="CX36" i="35" s="1"/>
  <c r="CI36" i="35"/>
  <c r="CW34" i="35"/>
  <c r="CX34" i="35" s="1"/>
  <c r="CJ34" i="35"/>
  <c r="CI34" i="35"/>
  <c r="BP34" i="35"/>
  <c r="G34" i="35"/>
  <c r="CW195" i="35"/>
  <c r="CX195" i="35" s="1"/>
  <c r="CI195" i="35"/>
  <c r="CW193" i="35"/>
  <c r="CX193" i="35" s="1"/>
  <c r="CJ193" i="35"/>
  <c r="CI193" i="35"/>
  <c r="BP193" i="35"/>
  <c r="G193" i="35"/>
  <c r="CW33" i="35"/>
  <c r="CX33" i="35" s="1"/>
  <c r="CJ33" i="35"/>
  <c r="CI33" i="35"/>
  <c r="BP33" i="35"/>
  <c r="G33" i="35"/>
  <c r="CW31" i="35"/>
  <c r="CX31" i="35" s="1"/>
  <c r="CJ31" i="35"/>
  <c r="CI31" i="35"/>
  <c r="BP31" i="35"/>
  <c r="G31" i="35"/>
  <c r="CW30" i="35"/>
  <c r="CX30" i="35" s="1"/>
  <c r="CJ30" i="35"/>
  <c r="CI30" i="35"/>
  <c r="BP30" i="35"/>
  <c r="G30" i="35"/>
  <c r="CW29" i="35"/>
  <c r="CU29" i="35" s="1"/>
  <c r="CJ29" i="35"/>
  <c r="CI29" i="35"/>
  <c r="BP29" i="35"/>
  <c r="G29" i="35"/>
  <c r="CW28" i="35"/>
  <c r="CX28" i="35" s="1"/>
  <c r="CJ28" i="35"/>
  <c r="CI28" i="35"/>
  <c r="BP28" i="35"/>
  <c r="G28" i="35"/>
  <c r="CW27" i="35"/>
  <c r="CX27" i="35" s="1"/>
  <c r="CJ27" i="35"/>
  <c r="CI27" i="35"/>
  <c r="BP27" i="35"/>
  <c r="G27" i="35"/>
  <c r="CW25" i="35"/>
  <c r="CX25" i="35" s="1"/>
  <c r="CJ25" i="35"/>
  <c r="CI25" i="35"/>
  <c r="BP25" i="35"/>
  <c r="G25" i="35"/>
  <c r="CJ24" i="35"/>
  <c r="BP24" i="35"/>
  <c r="CW23" i="35"/>
  <c r="CX23" i="35" s="1"/>
  <c r="CI23" i="35"/>
  <c r="CW22" i="35"/>
  <c r="CU22" i="35" s="1"/>
  <c r="CS22" i="35" s="1"/>
  <c r="CT22" i="35" s="1"/>
  <c r="CJ22" i="35"/>
  <c r="CI22" i="35"/>
  <c r="BP22" i="35"/>
  <c r="G22" i="35"/>
  <c r="CW20" i="35"/>
  <c r="CU20" i="35" s="1"/>
  <c r="CS20" i="35" s="1"/>
  <c r="CT20" i="35" s="1"/>
  <c r="CI20" i="35"/>
  <c r="CH20" i="35"/>
  <c r="CG21" i="35" s="1"/>
  <c r="CW18" i="35"/>
  <c r="CU18" i="35" s="1"/>
  <c r="CI18" i="35"/>
  <c r="BP18" i="35"/>
  <c r="G18" i="35"/>
  <c r="CJ17" i="35"/>
  <c r="G17" i="35"/>
  <c r="BP17" i="35"/>
  <c r="BP15" i="35"/>
  <c r="G15" i="35"/>
  <c r="CW14" i="35"/>
  <c r="CU14" i="35" s="1"/>
  <c r="CV14" i="35" s="1"/>
  <c r="CJ14" i="35"/>
  <c r="CI14" i="35"/>
  <c r="BP14" i="35"/>
  <c r="G14" i="35"/>
  <c r="CW13" i="35"/>
  <c r="CU13" i="35" s="1"/>
  <c r="CV13" i="35" s="1"/>
  <c r="CJ13" i="35"/>
  <c r="CI13" i="35"/>
  <c r="BP13" i="35"/>
  <c r="G13" i="35"/>
  <c r="CJ12" i="35"/>
  <c r="CW12" i="35"/>
  <c r="CV12" i="35" s="1"/>
  <c r="BP12" i="35"/>
  <c r="CW11" i="35"/>
  <c r="CX11" i="35" s="1"/>
  <c r="CJ11" i="35"/>
  <c r="CI11" i="35"/>
  <c r="BP11" i="35"/>
  <c r="G11" i="35"/>
  <c r="CW10" i="35"/>
  <c r="CX10" i="35" s="1"/>
  <c r="CJ10" i="35"/>
  <c r="CI10" i="35"/>
  <c r="BP10" i="35"/>
  <c r="G10" i="35"/>
  <c r="CW9" i="35"/>
  <c r="CX9" i="35" s="1"/>
  <c r="CJ9" i="35"/>
  <c r="CI9" i="35"/>
  <c r="BP9" i="35"/>
  <c r="G9" i="35"/>
  <c r="CW8" i="35"/>
  <c r="CX8" i="35" s="1"/>
  <c r="CJ8" i="35"/>
  <c r="CI8" i="35"/>
  <c r="BP8" i="35"/>
  <c r="G8" i="35"/>
  <c r="CW7" i="35"/>
  <c r="CX7" i="35" s="1"/>
  <c r="CI7" i="35"/>
  <c r="AQ1" i="35"/>
  <c r="AP1" i="35"/>
  <c r="AO1" i="35"/>
  <c r="AN1" i="35"/>
  <c r="AM1" i="35"/>
  <c r="AL1" i="35"/>
  <c r="AK1" i="35"/>
  <c r="AJ1" i="35"/>
  <c r="AI1" i="35"/>
  <c r="AH1" i="35"/>
  <c r="AG1" i="35"/>
  <c r="AF1" i="35"/>
  <c r="AE1" i="35"/>
  <c r="AD1" i="35"/>
  <c r="AC1" i="35"/>
  <c r="AB1" i="35"/>
  <c r="AA1" i="35"/>
  <c r="Z1" i="35"/>
  <c r="Y1" i="35"/>
  <c r="X1" i="35"/>
  <c r="W1" i="35"/>
  <c r="V1" i="35"/>
  <c r="U1" i="35"/>
  <c r="T1" i="35"/>
  <c r="S1" i="35"/>
  <c r="R1" i="35"/>
  <c r="Q1" i="35"/>
  <c r="P1" i="35"/>
  <c r="O1" i="35"/>
  <c r="N1" i="35"/>
  <c r="M1" i="35"/>
  <c r="L1" i="35"/>
  <c r="K1" i="35"/>
  <c r="J1" i="35"/>
  <c r="I1" i="35"/>
  <c r="H1" i="35"/>
  <c r="CI52" i="35" l="1"/>
  <c r="CW52" i="35"/>
  <c r="CX52" i="35" s="1"/>
  <c r="CW54" i="35"/>
  <c r="G45" i="35"/>
  <c r="CI54" i="35"/>
  <c r="CI45" i="35"/>
  <c r="G51" i="35"/>
  <c r="BP20" i="35"/>
  <c r="CI194" i="35"/>
  <c r="G26" i="35"/>
  <c r="CJ53" i="35"/>
  <c r="CW57" i="35"/>
  <c r="CX57" i="35" s="1"/>
  <c r="G19" i="35"/>
  <c r="G23" i="35"/>
  <c r="CI58" i="35"/>
  <c r="CW32" i="35"/>
  <c r="CV32" i="35" s="1"/>
  <c r="CJ195" i="35"/>
  <c r="CJ36" i="35"/>
  <c r="CW43" i="35"/>
  <c r="CU43" i="35" s="1"/>
  <c r="CI24" i="35"/>
  <c r="CJ55" i="35"/>
  <c r="CW75" i="35"/>
  <c r="CX75" i="35" s="1"/>
  <c r="CQ82" i="35"/>
  <c r="CR82" i="35" s="1"/>
  <c r="CQ248" i="35"/>
  <c r="CR248" i="35" s="1"/>
  <c r="CT248" i="35"/>
  <c r="CT285" i="35"/>
  <c r="CQ285" i="35"/>
  <c r="CR285" i="35" s="1"/>
  <c r="CU74" i="35"/>
  <c r="CS74" i="35" s="1"/>
  <c r="CT74" i="35" s="1"/>
  <c r="G75" i="35"/>
  <c r="CI75" i="35"/>
  <c r="CX69" i="35"/>
  <c r="CS69" i="35"/>
  <c r="CV69" i="35"/>
  <c r="CX45" i="35"/>
  <c r="CU49" i="35"/>
  <c r="CS49" i="35" s="1"/>
  <c r="CQ49" i="35" s="1"/>
  <c r="CR49" i="35" s="1"/>
  <c r="CS47" i="35"/>
  <c r="CV47" i="35"/>
  <c r="CX47" i="35"/>
  <c r="CV20" i="35"/>
  <c r="CS45" i="35"/>
  <c r="CT45" i="35" s="1"/>
  <c r="CV45" i="35"/>
  <c r="CI26" i="35"/>
  <c r="CW26" i="35"/>
  <c r="BP195" i="35"/>
  <c r="CI19" i="35"/>
  <c r="CW19" i="35"/>
  <c r="CU68" i="35"/>
  <c r="CV68" i="35" s="1"/>
  <c r="CU7" i="35"/>
  <c r="CV7" i="35" s="1"/>
  <c r="CU28" i="35"/>
  <c r="CS28" i="35" s="1"/>
  <c r="CQ28" i="35" s="1"/>
  <c r="CR28" i="35" s="1"/>
  <c r="CU25" i="35"/>
  <c r="CS25" i="35" s="1"/>
  <c r="CQ25" i="35" s="1"/>
  <c r="CR25" i="35" s="1"/>
  <c r="CU15" i="35"/>
  <c r="CX44" i="35"/>
  <c r="CU195" i="35"/>
  <c r="CS195" i="35" s="1"/>
  <c r="CQ195" i="35" s="1"/>
  <c r="CR195" i="35" s="1"/>
  <c r="CU73" i="35"/>
  <c r="CV73" i="35" s="1"/>
  <c r="BP51" i="35"/>
  <c r="CQ22" i="35"/>
  <c r="CR22" i="35" s="1"/>
  <c r="CU8" i="35"/>
  <c r="CV8" i="35" s="1"/>
  <c r="CS14" i="35"/>
  <c r="CT14" i="35" s="1"/>
  <c r="CV22" i="35"/>
  <c r="CU33" i="35"/>
  <c r="CV33" i="35" s="1"/>
  <c r="CW61" i="35"/>
  <c r="CW24" i="35"/>
  <c r="CS24" i="35" s="1"/>
  <c r="CU23" i="35"/>
  <c r="CS23" i="35" s="1"/>
  <c r="CT23" i="35" s="1"/>
  <c r="CU10" i="35"/>
  <c r="CV10" i="35" s="1"/>
  <c r="CV64" i="35"/>
  <c r="CS64" i="35"/>
  <c r="CS63" i="35"/>
  <c r="CV63" i="35"/>
  <c r="CX63" i="35"/>
  <c r="CX64" i="35"/>
  <c r="CX14" i="35"/>
  <c r="CU48" i="35"/>
  <c r="CV48" i="35" s="1"/>
  <c r="BP23" i="35"/>
  <c r="CI32" i="35"/>
  <c r="CU27" i="35"/>
  <c r="CS27" i="35" s="1"/>
  <c r="CQ27" i="35" s="1"/>
  <c r="CR27" i="35" s="1"/>
  <c r="CW194" i="35"/>
  <c r="CU194" i="35" s="1"/>
  <c r="CS194" i="35" s="1"/>
  <c r="CT194" i="35" s="1"/>
  <c r="CW58" i="35"/>
  <c r="CU58" i="35" s="1"/>
  <c r="CS58" i="35" s="1"/>
  <c r="CT58" i="35" s="1"/>
  <c r="CI61" i="35"/>
  <c r="CS12" i="35"/>
  <c r="CX22" i="35"/>
  <c r="G24" i="35"/>
  <c r="CH32" i="35"/>
  <c r="CU34" i="35"/>
  <c r="CS34" i="35" s="1"/>
  <c r="CQ34" i="35" s="1"/>
  <c r="CR34" i="35" s="1"/>
  <c r="CU36" i="35"/>
  <c r="CS36" i="35" s="1"/>
  <c r="CS44" i="35"/>
  <c r="CQ44" i="35" s="1"/>
  <c r="CR44" i="35" s="1"/>
  <c r="BP55" i="35"/>
  <c r="CV59" i="35"/>
  <c r="CU66" i="35"/>
  <c r="CX12" i="35"/>
  <c r="G43" i="35"/>
  <c r="G53" i="35"/>
  <c r="G195" i="35"/>
  <c r="BP53" i="35"/>
  <c r="CQ56" i="35"/>
  <c r="CR56" i="35" s="1"/>
  <c r="CX59" i="35"/>
  <c r="CU65" i="35"/>
  <c r="CI70" i="35"/>
  <c r="CI43" i="35"/>
  <c r="CX55" i="35"/>
  <c r="CU9" i="35"/>
  <c r="CU11" i="35"/>
  <c r="G12" i="35"/>
  <c r="CX13" i="35"/>
  <c r="CU193" i="35"/>
  <c r="CU53" i="35"/>
  <c r="CQ60" i="35"/>
  <c r="CR60" i="35" s="1"/>
  <c r="CQ20" i="35"/>
  <c r="CR20" i="35" s="1"/>
  <c r="CU31" i="35"/>
  <c r="G36" i="35"/>
  <c r="CU46" i="35"/>
  <c r="CV46" i="35" s="1"/>
  <c r="CV60" i="35"/>
  <c r="CU67" i="35"/>
  <c r="CU71" i="35"/>
  <c r="BP7" i="35"/>
  <c r="CU42" i="35"/>
  <c r="CU51" i="35"/>
  <c r="G55" i="35"/>
  <c r="CQ59" i="35"/>
  <c r="CR59" i="35" s="1"/>
  <c r="CV29" i="35"/>
  <c r="CS29" i="35"/>
  <c r="CV50" i="35"/>
  <c r="CS50" i="35"/>
  <c r="BP44" i="35"/>
  <c r="G44" i="35"/>
  <c r="CH194" i="35"/>
  <c r="CV55" i="35"/>
  <c r="CS55" i="35"/>
  <c r="G58" i="35"/>
  <c r="CX60" i="35"/>
  <c r="CX20" i="35"/>
  <c r="BP36" i="35"/>
  <c r="CJ44" i="35"/>
  <c r="CV18" i="35"/>
  <c r="CS18" i="35"/>
  <c r="CI17" i="35"/>
  <c r="CX18" i="35"/>
  <c r="CX29" i="35"/>
  <c r="CW17" i="35"/>
  <c r="CI57" i="35"/>
  <c r="CI12" i="35"/>
  <c r="CS13" i="35"/>
  <c r="CU35" i="35"/>
  <c r="CU62" i="35"/>
  <c r="CX70" i="35"/>
  <c r="CU70" i="35"/>
  <c r="CJ20" i="35"/>
  <c r="CJ23" i="35"/>
  <c r="CX50" i="35"/>
  <c r="CJ51" i="35"/>
  <c r="CJ7" i="35"/>
  <c r="G20" i="35"/>
  <c r="CU30" i="35"/>
  <c r="CX54" i="35" l="1"/>
  <c r="CU54" i="35"/>
  <c r="CU52" i="35"/>
  <c r="CX43" i="35"/>
  <c r="CU57" i="35"/>
  <c r="CV57" i="35" s="1"/>
  <c r="G32" i="35"/>
  <c r="CX32" i="35"/>
  <c r="CU75" i="35"/>
  <c r="CV75" i="35" s="1"/>
  <c r="CT32" i="35"/>
  <c r="CV74" i="35"/>
  <c r="CQ74" i="35"/>
  <c r="CR74" i="35" s="1"/>
  <c r="CT49" i="35"/>
  <c r="CQ69" i="35"/>
  <c r="CR69" i="35" s="1"/>
  <c r="CT69" i="35"/>
  <c r="CV49" i="35"/>
  <c r="CQ47" i="35"/>
  <c r="CR47" i="35" s="1"/>
  <c r="CT47" i="35"/>
  <c r="CQ45" i="35"/>
  <c r="CR45" i="35" s="1"/>
  <c r="CJ32" i="35"/>
  <c r="CT195" i="35"/>
  <c r="CQ23" i="35"/>
  <c r="CR23" i="35" s="1"/>
  <c r="CU26" i="35"/>
  <c r="CX26" i="35"/>
  <c r="CT28" i="35"/>
  <c r="CS68" i="35"/>
  <c r="CT68" i="35" s="1"/>
  <c r="CT25" i="35"/>
  <c r="G21" i="35"/>
  <c r="CW21" i="35"/>
  <c r="CI21" i="35"/>
  <c r="CV28" i="35"/>
  <c r="CS7" i="35"/>
  <c r="CQ7" i="35" s="1"/>
  <c r="CR7" i="35" s="1"/>
  <c r="CS10" i="35"/>
  <c r="CT10" i="35" s="1"/>
  <c r="CX19" i="35"/>
  <c r="CU19" i="35"/>
  <c r="CS48" i="35"/>
  <c r="CT48" i="35" s="1"/>
  <c r="CS15" i="35"/>
  <c r="CV15" i="35"/>
  <c r="CX24" i="35"/>
  <c r="CV25" i="35"/>
  <c r="CV195" i="35"/>
  <c r="CT44" i="35"/>
  <c r="CV24" i="35"/>
  <c r="CV194" i="35"/>
  <c r="CS73" i="35"/>
  <c r="CT73" i="35" s="1"/>
  <c r="CS33" i="35"/>
  <c r="CT33" i="35" s="1"/>
  <c r="CV27" i="35"/>
  <c r="CS46" i="35"/>
  <c r="CQ46" i="35" s="1"/>
  <c r="CR46" i="35" s="1"/>
  <c r="CV36" i="35"/>
  <c r="CV34" i="35"/>
  <c r="CT27" i="35"/>
  <c r="CT34" i="35"/>
  <c r="CS8" i="35"/>
  <c r="CQ8" i="35" s="1"/>
  <c r="CR8" i="35" s="1"/>
  <c r="CQ194" i="35"/>
  <c r="CR194" i="35" s="1"/>
  <c r="CQ14" i="35"/>
  <c r="CR14" i="35" s="1"/>
  <c r="CX61" i="35"/>
  <c r="CX194" i="35"/>
  <c r="CQ58" i="35"/>
  <c r="CR58" i="35" s="1"/>
  <c r="CV23" i="35"/>
  <c r="CX58" i="35"/>
  <c r="CV58" i="35"/>
  <c r="CQ63" i="35"/>
  <c r="CR63" i="35" s="1"/>
  <c r="CT63" i="35"/>
  <c r="CT64" i="35"/>
  <c r="CQ64" i="35"/>
  <c r="CR64" i="35" s="1"/>
  <c r="CV51" i="35"/>
  <c r="CS51" i="35"/>
  <c r="CV9" i="35"/>
  <c r="CS9" i="35"/>
  <c r="CV71" i="35"/>
  <c r="CS71" i="35"/>
  <c r="CV53" i="35"/>
  <c r="CS53" i="35"/>
  <c r="CQ36" i="35"/>
  <c r="CR36" i="35" s="1"/>
  <c r="CT36" i="35"/>
  <c r="CV11" i="35"/>
  <c r="CS11" i="35"/>
  <c r="CV67" i="35"/>
  <c r="CS67" i="35"/>
  <c r="CV193" i="35"/>
  <c r="CS193" i="35"/>
  <c r="CV43" i="35"/>
  <c r="CS43" i="35"/>
  <c r="CV66" i="35"/>
  <c r="CS66" i="35"/>
  <c r="CV42" i="35"/>
  <c r="CS42" i="35"/>
  <c r="CT12" i="35"/>
  <c r="CQ12" i="35"/>
  <c r="CR12" i="35" s="1"/>
  <c r="BP32" i="35"/>
  <c r="CV65" i="35"/>
  <c r="CS65" i="35"/>
  <c r="CV31" i="35"/>
  <c r="CS31" i="35"/>
  <c r="CT13" i="35"/>
  <c r="CQ13" i="35"/>
  <c r="CR13" i="35" s="1"/>
  <c r="CT55" i="35"/>
  <c r="CQ55" i="35"/>
  <c r="CR55" i="35" s="1"/>
  <c r="CS30" i="35"/>
  <c r="CV30" i="35"/>
  <c r="BP70" i="35"/>
  <c r="G70" i="35"/>
  <c r="CJ70" i="35"/>
  <c r="CS62" i="35"/>
  <c r="CV62" i="35"/>
  <c r="CX17" i="35"/>
  <c r="CT50" i="35"/>
  <c r="CQ50" i="35"/>
  <c r="CR50" i="35" s="1"/>
  <c r="CQ24" i="35"/>
  <c r="CR24" i="35" s="1"/>
  <c r="CT24" i="35"/>
  <c r="CV70" i="35"/>
  <c r="CS70" i="35"/>
  <c r="CT18" i="35"/>
  <c r="CQ18" i="35"/>
  <c r="CR18" i="35" s="1"/>
  <c r="CJ194" i="35"/>
  <c r="G194" i="35"/>
  <c r="BP194" i="35"/>
  <c r="CQ29" i="35"/>
  <c r="CR29" i="35" s="1"/>
  <c r="CT29" i="35"/>
  <c r="CS35" i="35"/>
  <c r="CV35" i="35"/>
  <c r="CS54" i="35" l="1"/>
  <c r="CV54" i="35"/>
  <c r="CS52" i="35"/>
  <c r="CT52" i="35" s="1"/>
  <c r="CV52" i="35"/>
  <c r="CS75" i="35"/>
  <c r="CQ75" i="35" s="1"/>
  <c r="CR75" i="35" s="1"/>
  <c r="CQ32" i="35"/>
  <c r="CR32" i="35" s="1"/>
  <c r="CS57" i="35"/>
  <c r="CT57" i="35" s="1"/>
  <c r="CQ48" i="35"/>
  <c r="CR48" i="35" s="1"/>
  <c r="CQ73" i="35"/>
  <c r="CR73" i="35" s="1"/>
  <c r="CQ68" i="35"/>
  <c r="CR68" i="35" s="1"/>
  <c r="CQ33" i="35"/>
  <c r="CR33" i="35" s="1"/>
  <c r="CS26" i="35"/>
  <c r="CV26" i="35"/>
  <c r="CX21" i="35"/>
  <c r="CU21" i="35"/>
  <c r="CT46" i="35"/>
  <c r="CQ10" i="35"/>
  <c r="CR10" i="35" s="1"/>
  <c r="CT7" i="35"/>
  <c r="CS19" i="35"/>
  <c r="CV19" i="35"/>
  <c r="CT8" i="35"/>
  <c r="CQ15" i="35"/>
  <c r="CR15" i="35" s="1"/>
  <c r="CT15" i="35"/>
  <c r="CS61" i="35"/>
  <c r="CV61" i="35"/>
  <c r="CT53" i="35"/>
  <c r="CQ53" i="35"/>
  <c r="CR53" i="35" s="1"/>
  <c r="CT42" i="35"/>
  <c r="CQ42" i="35"/>
  <c r="CR42" i="35" s="1"/>
  <c r="CT67" i="35"/>
  <c r="CQ67" i="35"/>
  <c r="CR67" i="35" s="1"/>
  <c r="CT11" i="35"/>
  <c r="CQ11" i="35"/>
  <c r="CR11" i="35" s="1"/>
  <c r="CT9" i="35"/>
  <c r="CQ9" i="35"/>
  <c r="CR9" i="35" s="1"/>
  <c r="CT65" i="35"/>
  <c r="CQ65" i="35"/>
  <c r="CR65" i="35" s="1"/>
  <c r="CT71" i="35"/>
  <c r="CQ71" i="35"/>
  <c r="CR71" i="35" s="1"/>
  <c r="CT66" i="35"/>
  <c r="CQ66" i="35"/>
  <c r="CR66" i="35" s="1"/>
  <c r="CT31" i="35"/>
  <c r="CQ31" i="35"/>
  <c r="CR31" i="35" s="1"/>
  <c r="CT43" i="35"/>
  <c r="CQ43" i="35"/>
  <c r="CR43" i="35" s="1"/>
  <c r="CT51" i="35"/>
  <c r="CQ51" i="35"/>
  <c r="CR51" i="35" s="1"/>
  <c r="CT193" i="35"/>
  <c r="CQ193" i="35"/>
  <c r="CR193" i="35" s="1"/>
  <c r="CQ35" i="35"/>
  <c r="CR35" i="35" s="1"/>
  <c r="CT35" i="35"/>
  <c r="CS17" i="35"/>
  <c r="CV17" i="35"/>
  <c r="CQ70" i="35"/>
  <c r="CR70" i="35" s="1"/>
  <c r="CT70" i="35"/>
  <c r="CT62" i="35"/>
  <c r="CQ62" i="35"/>
  <c r="CR62" i="35" s="1"/>
  <c r="CT30" i="35"/>
  <c r="CQ30" i="35"/>
  <c r="CR30" i="35" s="1"/>
  <c r="CQ52" i="35" l="1"/>
  <c r="CR52" i="35" s="1"/>
  <c r="CQ54" i="35"/>
  <c r="CR54" i="35" s="1"/>
  <c r="CT54" i="35"/>
  <c r="CT75" i="35"/>
  <c r="CQ57" i="35"/>
  <c r="CR57" i="35" s="1"/>
  <c r="CQ26" i="35"/>
  <c r="CR26" i="35" s="1"/>
  <c r="CT26" i="35"/>
  <c r="CS21" i="35"/>
  <c r="CV21" i="35"/>
  <c r="CQ19" i="35"/>
  <c r="CR19" i="35" s="1"/>
  <c r="CT19" i="35"/>
  <c r="CT61" i="35"/>
  <c r="CQ61" i="35"/>
  <c r="CR61" i="35" s="1"/>
  <c r="CT17" i="35"/>
  <c r="CQ17" i="35"/>
  <c r="CR17" i="35" s="1"/>
  <c r="CQ21" i="35" l="1"/>
  <c r="CR21" i="35" s="1"/>
  <c r="CT21" i="3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tc={06AF0CA8-212B-4D8B-AA37-EC9D156204A3}</author>
    <author>tc={A614EF2A-0EE5-46D0-AC0E-4984304D52C6}</author>
  </authors>
  <commentList>
    <comment ref="CD115" authorId="0" shapeId="0" xr:uid="{06AF0CA8-212B-4D8B-AA37-EC9D156204A3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DMNS</t>
      </text>
    </comment>
    <comment ref="CM328" authorId="1" shapeId="0" xr:uid="{A614EF2A-0EE5-46D0-AC0E-4984304D52C6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Ouvert à tout gestionnaire d'EHPAD</t>
      </text>
    </comment>
  </commentList>
</comments>
</file>

<file path=xl/sharedStrings.xml><?xml version="1.0" encoding="utf-8"?>
<sst xmlns="http://schemas.openxmlformats.org/spreadsheetml/2006/main" count="6354" uniqueCount="1230">
  <si>
    <t>Equipement/Fournitures/consommables</t>
  </si>
  <si>
    <t>produits tangibles</t>
  </si>
  <si>
    <t>Prestations de services</t>
  </si>
  <si>
    <t>prestation immatérielle</t>
  </si>
  <si>
    <t>Solutions</t>
  </si>
  <si>
    <t>mix des 2</t>
  </si>
  <si>
    <t>Bénéficiaires</t>
  </si>
  <si>
    <t>Possibilité d'intégrer une Clause insertion</t>
  </si>
  <si>
    <t>Possibilité d'intégrer un lot innovant</t>
  </si>
  <si>
    <t>Sanitaire</t>
  </si>
  <si>
    <t>Non</t>
  </si>
  <si>
    <t>Oui</t>
  </si>
  <si>
    <t>CT</t>
  </si>
  <si>
    <t>certainement</t>
  </si>
  <si>
    <t>EHPAD</t>
  </si>
  <si>
    <t>Probable à valider avec AVE</t>
  </si>
  <si>
    <t>Sanitaire_CT</t>
  </si>
  <si>
    <t>Sanitaire_EHPAD</t>
  </si>
  <si>
    <t>CT_EHPAD</t>
  </si>
  <si>
    <t>Sanitaire_EHPAD_CT</t>
  </si>
  <si>
    <t xml:space="preserve">Expression du besoin </t>
  </si>
  <si>
    <t xml:space="preserve">Consultation </t>
  </si>
  <si>
    <t>Exécution</t>
  </si>
  <si>
    <t>Numéro de consultation</t>
  </si>
  <si>
    <t xml:space="preserve">Famille </t>
  </si>
  <si>
    <t>Sous-famille</t>
  </si>
  <si>
    <t>Ancien famille Marketing</t>
  </si>
  <si>
    <t>Libellé</t>
  </si>
  <si>
    <t>Statut</t>
  </si>
  <si>
    <t>Date de fin</t>
  </si>
  <si>
    <t>N RAT initial</t>
  </si>
  <si>
    <t>Numéro de procédure</t>
  </si>
  <si>
    <t>FAMILLE</t>
  </si>
  <si>
    <t>Filière-Ninox</t>
  </si>
  <si>
    <t>Centrale d'achat</t>
  </si>
  <si>
    <t xml:space="preserve">Date de début </t>
  </si>
  <si>
    <t>DATE DE DEBUT CALCULE</t>
  </si>
  <si>
    <t>DATE DE FIN</t>
  </si>
  <si>
    <t>Typologie achat</t>
  </si>
  <si>
    <t>Libellé de la procédure</t>
  </si>
  <si>
    <t>Présence de lot innovant</t>
  </si>
  <si>
    <t>Debut besoin</t>
  </si>
  <si>
    <t>CALCULE</t>
  </si>
  <si>
    <t>Fin besoin</t>
  </si>
  <si>
    <t>début consult</t>
  </si>
  <si>
    <t>fin consult</t>
  </si>
  <si>
    <t>2024-R042</t>
  </si>
  <si>
    <t>Biomédical</t>
  </si>
  <si>
    <t>Anesthésie &amp; Réanimation</t>
  </si>
  <si>
    <t>Anesthésie et réanimation</t>
  </si>
  <si>
    <t>Équipements de perfusion et petit monitorage</t>
  </si>
  <si>
    <t>2020-093</t>
  </si>
  <si>
    <t>Grossiste</t>
  </si>
  <si>
    <t>PERFUSION ET PETIT MONITORAGE</t>
  </si>
  <si>
    <t>2023-R056</t>
  </si>
  <si>
    <t>Équipements de défibrillation</t>
  </si>
  <si>
    <t>2020-030</t>
  </si>
  <si>
    <t>DEFIBRILLATEURS</t>
  </si>
  <si>
    <t>2025-R007</t>
  </si>
  <si>
    <t>Équipements de ventilation, d’exploration fonctionnelle respiratoire, logiciel de gestion des données</t>
  </si>
  <si>
    <t>2016-054</t>
  </si>
  <si>
    <t>EQUIPEMENT DE VENTILATION, VENTILATION DE TRANSPORT, EXPLORATION FONCTIONELLE RESPIRATOIRE, LOGICIEL DE GESTION DES DONNEES, CASQUE VR ET MONITORAGE LOURD</t>
  </si>
  <si>
    <t>2025-R100</t>
  </si>
  <si>
    <t>Équipements de néonatologie et de maternité</t>
  </si>
  <si>
    <t>2021-067</t>
  </si>
  <si>
    <t>Intermédiaire</t>
  </si>
  <si>
    <t>FOURNITURE, MISE EN SERVICE ET MAINTENANCE D’EQUIPEMENTS DE NEONATOLOGIE ET DE MATERNITE</t>
  </si>
  <si>
    <t>2022-043</t>
  </si>
  <si>
    <t>Équipements de néonatologie et maternité</t>
  </si>
  <si>
    <t>Biomedical</t>
  </si>
  <si>
    <t>À venir</t>
  </si>
  <si>
    <t>2026-R015</t>
  </si>
  <si>
    <t>2025-R003</t>
  </si>
  <si>
    <t>Équipements d'assistance par oxygénation</t>
  </si>
  <si>
    <t>2020-145</t>
  </si>
  <si>
    <t>ASSISTANCE PAR OXYGENATION</t>
  </si>
  <si>
    <t>2023-R019</t>
  </si>
  <si>
    <t>Équipements de perfusion automatisée, ambulatoire et monitorage de spécialité</t>
  </si>
  <si>
    <t>2021-017</t>
  </si>
  <si>
    <t>Equipements de perfusion automatisée, ambulatoire et monitorage de spécialité</t>
  </si>
  <si>
    <t>AAAA-RNNN</t>
  </si>
  <si>
    <t>2021-033</t>
  </si>
  <si>
    <t>Blocs opératoires</t>
  </si>
  <si>
    <t>Bloc opératoire</t>
  </si>
  <si>
    <t>Gestion de parc d'instrumentation et moteurs chirurgicaux</t>
  </si>
  <si>
    <t>2016-061</t>
  </si>
  <si>
    <t>Gestion de parc et instrumentation</t>
  </si>
  <si>
    <t>2026-R013</t>
  </si>
  <si>
    <t>2024-R012</t>
  </si>
  <si>
    <t xml:space="preserve">Équipements de bloc opératoire </t>
  </si>
  <si>
    <t>2019-007</t>
  </si>
  <si>
    <t xml:space="preserve">BLOC OPERATOIRE </t>
  </si>
  <si>
    <t>Environnement du patient</t>
  </si>
  <si>
    <t>Grossiste et Intermédiaire</t>
  </si>
  <si>
    <t>2023-R072</t>
  </si>
  <si>
    <t>Solutions globales pour la chirurgie</t>
  </si>
  <si>
    <t>Chirurgie globale</t>
  </si>
  <si>
    <t>2026-R002</t>
  </si>
  <si>
    <t>Équipements d'électrochirurgie</t>
  </si>
  <si>
    <t>2020-083</t>
  </si>
  <si>
    <t>2025-R061</t>
  </si>
  <si>
    <t>Équipements de stérilisation et de lavage</t>
  </si>
  <si>
    <t>2020-131</t>
  </si>
  <si>
    <t>2021-064</t>
  </si>
  <si>
    <t>Équipements de systèmes robotisés pour la chirurgie orthopédique</t>
  </si>
  <si>
    <t>Systèmes robotisés pour la chirurgie orthopédique</t>
  </si>
  <si>
    <t>2026-R014</t>
  </si>
  <si>
    <t>2023-R014</t>
  </si>
  <si>
    <t xml:space="preserve"> Lasers chirurgicaux avec maintenance et consommables associés</t>
  </si>
  <si>
    <t>Fourniture de lasers chirurgicaux avec maintenance et consommables associés</t>
  </si>
  <si>
    <t>2025-R070</t>
  </si>
  <si>
    <t>Bloc clé en main</t>
  </si>
  <si>
    <t>2025-R060</t>
  </si>
  <si>
    <t>2022-017</t>
  </si>
  <si>
    <t xml:space="preserve">Exploration fonctionnelle et consultation </t>
  </si>
  <si>
    <t>Consultation et exploration fonctionnelle</t>
  </si>
  <si>
    <t xml:space="preserve">Équipements d'ophtalmologie </t>
  </si>
  <si>
    <t>2018-009</t>
  </si>
  <si>
    <t>FOURNITURE, INSTALLATION ET MAINTENANCE D’ÉQUIPEMENTS D’OPHTALMOLOGIE ET PRESTATIONS ASSOCIÉES</t>
  </si>
  <si>
    <t>2023-R026</t>
  </si>
  <si>
    <t>FOURNITURE, INSTALLATION ET MAINTENANCE D’ÉQUIPEMENTS D’OPHTALMOLOGIE ET PRESTATIONS ASSOCIÉES EN ACHAT REVENTE (Relance lot 2 et 3)</t>
  </si>
  <si>
    <t>2022-022</t>
  </si>
  <si>
    <t>ACQUISITION, LOCATION-MAINTENANCE, LOCATION-MAINTENANCE AVEC OPTION D’ACHAT D’EQUIPEMENTS D’OPHTALMOLOGIE ET PRESTATIONS ASSOCIEES</t>
  </si>
  <si>
    <t>2023-R027</t>
  </si>
  <si>
    <t>2024-R040</t>
  </si>
  <si>
    <t>Prestation d’aide à l’identification des zones du cerveau à opérer pour les patients atteints de la maladie de Parkinson et tremblement</t>
  </si>
  <si>
    <t>2022-041</t>
  </si>
  <si>
    <t>Médicaments_et_fluides_médicaux</t>
  </si>
  <si>
    <t>Equipements de pharmacie</t>
  </si>
  <si>
    <t>Équipements d'automates de dispensation nominative</t>
  </si>
  <si>
    <t>2017-028</t>
  </si>
  <si>
    <t>Automate de dispensation nominative</t>
  </si>
  <si>
    <t>2024-R039</t>
  </si>
  <si>
    <t>Équipements de préparation de chimiothérapie</t>
  </si>
  <si>
    <t>2020-117</t>
  </si>
  <si>
    <t>AUTOMATES DE CHIMIOTHERAPIE</t>
  </si>
  <si>
    <t>2025-R033</t>
  </si>
  <si>
    <t xml:space="preserve">Imagerie médicale </t>
  </si>
  <si>
    <t>Imagerie</t>
  </si>
  <si>
    <t>Équipements de dosimétrie et radioprotection</t>
  </si>
  <si>
    <t>2016-031</t>
  </si>
  <si>
    <t>DOSIMETRIE ET RADIOPROTECTION</t>
  </si>
  <si>
    <t>2024-R020</t>
  </si>
  <si>
    <t xml:space="preserve">Équipements d'endoscopie </t>
  </si>
  <si>
    <t>2019-008</t>
  </si>
  <si>
    <t xml:space="preserve">ENDOSCOPIE Grossiste + intermédiaire </t>
  </si>
  <si>
    <t>2025-R015</t>
  </si>
  <si>
    <t>Équipements d'endoscopie</t>
  </si>
  <si>
    <t>2016-060</t>
  </si>
  <si>
    <t>ENDOSCOPIE GROSSISTE</t>
  </si>
  <si>
    <t>2025-R109</t>
  </si>
  <si>
    <t>2021-006</t>
  </si>
  <si>
    <t xml:space="preserve">Équipements de radiologie </t>
  </si>
  <si>
    <t>2017-065</t>
  </si>
  <si>
    <t>RADIOLOGIE</t>
  </si>
  <si>
    <t>Équipements de radiologie</t>
  </si>
  <si>
    <t>2026-R060</t>
  </si>
  <si>
    <t>2021-058</t>
  </si>
  <si>
    <t>FOURNITURE D'EQUIPEMENTS DE RADIOLOGIE ET PRESTATIONS ASSOCIEES EN ACHAT-REVENTE</t>
  </si>
  <si>
    <t>2022-055</t>
  </si>
  <si>
    <t>Solution de plateforme de teleradiologie et réalisation de prestations d’interprétation d’images et vacations</t>
  </si>
  <si>
    <t>2018-039</t>
  </si>
  <si>
    <t>FOURNITURE, INSTALLATION, MAINTENANCE D’UNE  PLATEFORME DE TELERADIOLOGIE ET REALISATION DE PRESTATIONS D’INTERPRETATION D’IMAGES ET VACATIONS</t>
  </si>
  <si>
    <t>2023-R025</t>
  </si>
  <si>
    <t>Échographes et équipements de désinfection des sondes en achat revente</t>
  </si>
  <si>
    <t>2019-070</t>
  </si>
  <si>
    <t>FOURNITURE D’ECHOGRAPHES ET D’EQUIPEMENTS DE DESINFECTION DES SONDES ET PRESTATIONS ASSOCIEES EN ACHAT REVENTE</t>
  </si>
  <si>
    <t>2024-R014</t>
  </si>
  <si>
    <t xml:space="preserve">Échographes et équipements de désinfection des sondes et prestations associées </t>
  </si>
  <si>
    <t xml:space="preserve">FOURNITURE D’ECHOGRAPHES ET D’EQUIPEMENTS DE DESINFECTION DES SONDES ET PRESTATIONS ASSOCIEES EN ACHAT REVENTE </t>
  </si>
  <si>
    <t>2022-015</t>
  </si>
  <si>
    <t>Echographes par domaine clinique</t>
  </si>
  <si>
    <t>2019-071</t>
  </si>
  <si>
    <t xml:space="preserve">ACQUISITION ET LOCATION-MAINTENANCE SANS OPTION D'ACHAT D’ECHOGRAPHES PAR DOMAINE CLINIQUE ET PRESTATIONS ASSOCIEES </t>
  </si>
  <si>
    <t>2024-R060</t>
  </si>
  <si>
    <t>Gestion de parc d'échographes</t>
  </si>
  <si>
    <t>2020-092</t>
  </si>
  <si>
    <t>GESTION DE PARC D'ECHOGRAPHES</t>
  </si>
  <si>
    <t>2023-R112</t>
  </si>
  <si>
    <t>Scanners et IRM</t>
  </si>
  <si>
    <t>2019-084</t>
  </si>
  <si>
    <t>SCAN IRM Intermédiaire</t>
  </si>
  <si>
    <t>2024-R028</t>
  </si>
  <si>
    <t>Solutions d'imagerie de coupe</t>
  </si>
  <si>
    <t>2019-085</t>
  </si>
  <si>
    <t>SCAN IRM Achat revente</t>
  </si>
  <si>
    <t>2023-R076</t>
  </si>
  <si>
    <t>Équipements et logiciels pour la médecine nucléaire</t>
  </si>
  <si>
    <t>2020-010</t>
  </si>
  <si>
    <t>FOURNITURE, INSTALLATION ET MAINTENANCE D’ÉQUIPEMENTS ET LOGICIELS POUR LA MEDECINE NUCLEAIRE</t>
  </si>
  <si>
    <t>2024-R015</t>
  </si>
  <si>
    <t>Équipements d'exploration fonctionnelle</t>
  </si>
  <si>
    <t>2019-069</t>
  </si>
  <si>
    <t>EXPLORATIONS FONCTIONNELLES</t>
  </si>
  <si>
    <t>2025-R085</t>
  </si>
  <si>
    <t>Solution PACS, VNA, modules d'IA et archivage</t>
  </si>
  <si>
    <t>2021-059</t>
  </si>
  <si>
    <t>FOURNITURE, INSTALLATION, MAINTENANCE D'UNE SOLUTION PACS,VNA, RIS, MODULES D'IA ET  ARCHIVAGE ASSOCIEE</t>
  </si>
  <si>
    <t>2025-R087</t>
  </si>
  <si>
    <t>Équipements d'imagerie peropératoire</t>
  </si>
  <si>
    <t>2021-060</t>
  </si>
  <si>
    <t>Equipements d'imagerie peropératoire</t>
  </si>
  <si>
    <t>2022-018</t>
  </si>
  <si>
    <t xml:space="preserve">Équipements de scanographe spectral </t>
  </si>
  <si>
    <t>FOURNITURE DE SOLUTION DE SCANOGRAPHE SPECTRAL</t>
  </si>
  <si>
    <t>2022-031</t>
  </si>
  <si>
    <t>FOURNITURE DE SOLUTION DE SCANOGRAPHE SPECTRAL EN ACHAT-REVENTE</t>
  </si>
  <si>
    <t>2026-R012</t>
  </si>
  <si>
    <t>2025-R047</t>
  </si>
  <si>
    <t xml:space="preserve">Sondes d’échographie ultraportables multimodalité innovantes adaptées à l’urgence et à l’ambulatoire </t>
  </si>
  <si>
    <t>2024-R047</t>
  </si>
  <si>
    <t>2025-R063</t>
  </si>
  <si>
    <t>Solution innovante pour identifier et gérer les patients et les essais cliniques adaptés en oncologie</t>
  </si>
  <si>
    <t>2024-R055</t>
  </si>
  <si>
    <t xml:space="preserve">Solutions d’aide au diagnostic en imagerie par intelligence artificielle </t>
  </si>
  <si>
    <t>Systèmes d’information</t>
  </si>
  <si>
    <t>2024-R035</t>
  </si>
  <si>
    <t>Maintenance et contrôle qualité</t>
  </si>
  <si>
    <t>Maintenance multimarque et gestion des équipements biomédicaux et de laboratoire</t>
  </si>
  <si>
    <t>2016-041</t>
  </si>
  <si>
    <t>TIERCE MAINTENANCE</t>
  </si>
  <si>
    <t>2024-R046</t>
  </si>
  <si>
    <t>Contrôle qualité des équipements d'imagerie, de radiothérapie et de médecine nucléaire</t>
  </si>
  <si>
    <t>2020-026</t>
  </si>
  <si>
    <t>CONTRÔLE QUALITE</t>
  </si>
  <si>
    <t>2022-004</t>
  </si>
  <si>
    <t>Maintenance équipements de radiologie</t>
  </si>
  <si>
    <t>2019-099</t>
  </si>
  <si>
    <t>MAINTENANCE RADIOLOGIE ET CONSTRUCTEURS</t>
  </si>
  <si>
    <t>2024-R016</t>
  </si>
  <si>
    <t xml:space="preserve">Maintenance Constructeurs V2 </t>
  </si>
  <si>
    <t>2026-R009</t>
  </si>
  <si>
    <t>2025-R088</t>
  </si>
  <si>
    <t>Testeurs biomédicaux ECME et GMAO</t>
  </si>
  <si>
    <t>2021-043</t>
  </si>
  <si>
    <t>2023-R043</t>
  </si>
  <si>
    <t>Thérapie</t>
  </si>
  <si>
    <t>Équipements de dialyse</t>
  </si>
  <si>
    <t>2018-063</t>
  </si>
  <si>
    <t>Fourniture d’équipements de dialyse prestations associées</t>
  </si>
  <si>
    <t>Équipements de radiothérapie</t>
  </si>
  <si>
    <t>2019-076</t>
  </si>
  <si>
    <t xml:space="preserve">RADIOTHERAPIE </t>
  </si>
  <si>
    <t>2023-R119</t>
  </si>
  <si>
    <t>Équipements de thérapie à pression négative</t>
  </si>
  <si>
    <t>2023-R096</t>
  </si>
  <si>
    <t>TPN</t>
  </si>
  <si>
    <t>2026-R059</t>
  </si>
  <si>
    <t>2025-R097</t>
  </si>
  <si>
    <t>Système de détection de parathyroïdes et sonde associée</t>
  </si>
  <si>
    <t>2025-R093</t>
  </si>
  <si>
    <t>Location courte durée d’une plateforme de lithotritie extra corporelle et navigateur à biopsie</t>
  </si>
  <si>
    <t>2025-R023</t>
  </si>
  <si>
    <t>Gestion de parc en ventilation et monitorage</t>
  </si>
  <si>
    <t>2021-003</t>
  </si>
  <si>
    <t>Vidéo-laryngoscope pour intubation standard et difficile</t>
  </si>
  <si>
    <t>2020-023 (MSP021)</t>
  </si>
  <si>
    <t>Dispositifs_médicaux</t>
  </si>
  <si>
    <t>DM stérile standard</t>
  </si>
  <si>
    <t>Produits de santé</t>
  </si>
  <si>
    <t>Dispositifs médicaux stériles</t>
  </si>
  <si>
    <t xml:space="preserve">Dispositifs médicaux stériles standards </t>
  </si>
  <si>
    <t>DM2016-001</t>
  </si>
  <si>
    <t>DM</t>
  </si>
  <si>
    <t>Dispositifs médicaux standards</t>
  </si>
  <si>
    <t>Biologie</t>
  </si>
  <si>
    <t>Equipements, matériels et consommables de laboratoire</t>
  </si>
  <si>
    <t>Equipements, materiels et consommables de laboratoire</t>
  </si>
  <si>
    <t>Supports de prélèvement de type buvard</t>
  </si>
  <si>
    <t>2026-R056</t>
  </si>
  <si>
    <t>2023-R037</t>
  </si>
  <si>
    <t xml:space="preserve"> Dispositifs médicaux Standards Stériles &amp; Pansements, Drapage Stériles </t>
  </si>
  <si>
    <t>Dispositifs médicaux</t>
  </si>
  <si>
    <r>
      <t xml:space="preserve">Dispositifs médicaux stériles standards : pansements, drapages
</t>
    </r>
    <r>
      <rPr>
        <i/>
        <sz val="10"/>
        <color theme="1"/>
        <rFont val="Roboto"/>
      </rPr>
      <t>Spécialités : abord parentéral, prélèvement et injection, anesthésie, abord chirurgical, abord uro-génital, gynécologie et obstétrique, trousses et drapage opératoire, pansement stérile, set de soins stérile</t>
    </r>
  </si>
  <si>
    <t>2023-R093</t>
  </si>
  <si>
    <t>Dispositifs médicaux standards et pansements</t>
  </si>
  <si>
    <r>
      <t xml:space="preserve">Dispositifs médicaux stériles standards : pansements, drapages, habillage
</t>
    </r>
    <r>
      <rPr>
        <i/>
        <sz val="10"/>
        <color theme="1"/>
        <rFont val="Roboto"/>
      </rPr>
      <t>Spécialités : abord parentéral, prélèvement et injection, anesthésie, abord chirurgical, abord uro-génital, gynécologie et obstétrique,  pansement stérile, set de soins stérile</t>
    </r>
  </si>
  <si>
    <t>2022-029</t>
  </si>
  <si>
    <t>Dispositifs médicaux stériles standards de type compresses, casaques, bandages et sets</t>
  </si>
  <si>
    <t>DM2022-029</t>
  </si>
  <si>
    <t>Dispositifs médicaux stériles standards : compresses, casaques, bandages et sets</t>
  </si>
  <si>
    <t>2026-R011</t>
  </si>
  <si>
    <t>Dispositifs médicaux stériles standards de type pansements,compresses, casaques, bandages et sets</t>
  </si>
  <si>
    <t>Dispositifs médicaux stériles standards : compresses, casaques, bandages et sets 
(Cette procédure correspondra au renouvellement du 2022-029 et des lots pansements des procédures 2023-R037, 2023-R093 et 2020-023-MSP21 )</t>
  </si>
  <si>
    <t>2023-R047</t>
  </si>
  <si>
    <t xml:space="preserve">DM de spécialités implantables </t>
  </si>
  <si>
    <t>Dispositifs médicaux stériles de spécialité implantables -  sélection concertée</t>
  </si>
  <si>
    <t>DM2016-025</t>
  </si>
  <si>
    <r>
      <t xml:space="preserve">Dispositifs médicaux Implantables - </t>
    </r>
    <r>
      <rPr>
        <u/>
        <sz val="11"/>
        <color theme="1"/>
        <rFont val="Roboto"/>
      </rPr>
      <t xml:space="preserve">Choix du Resah </t>
    </r>
    <r>
      <rPr>
        <sz val="11"/>
        <color theme="1"/>
        <rFont val="Roboto"/>
      </rPr>
      <t xml:space="preserve">
</t>
    </r>
    <r>
      <rPr>
        <i/>
        <sz val="10"/>
        <color theme="1"/>
        <rFont val="Roboto"/>
      </rPr>
      <t>Spécialités : Système digestif, Système cardiovasculaire, Perfusion / transfusion et cathétérisme centrale, Chirurgie générale/plastique et reconstructrice, Système respiratoire/anesthésie-réanimation, Mesure/exploration et suveillance, Système nerveux, Ophtalmologie, ORL, Stomatologie et implantologie</t>
    </r>
  </si>
  <si>
    <t>2023-R048</t>
  </si>
  <si>
    <t>Dispositifs médicaux implantables - catalogue</t>
  </si>
  <si>
    <r>
      <t xml:space="preserve">Dispositifs médicaux Implantables - </t>
    </r>
    <r>
      <rPr>
        <u/>
        <sz val="11"/>
        <color theme="1"/>
        <rFont val="Roboto"/>
      </rPr>
      <t>Catalogue</t>
    </r>
    <r>
      <rPr>
        <sz val="11"/>
        <color theme="1"/>
        <rFont val="Roboto"/>
      </rPr>
      <t xml:space="preserve">
</t>
    </r>
    <r>
      <rPr>
        <i/>
        <sz val="10"/>
        <color theme="1"/>
        <rFont val="Roboto"/>
      </rPr>
      <t>Spécialités : Système digestif, Système cardiovasculaire, Perfusion / transfusion et cathétérisme centrale, Chirurgie générale/plastique et reconstructrice, Système respiratoire/anesthésie-réanimation, Mesure/exploration et suveillance, Système nerveux, Ophtalmologie, ORL, Stomatologie et implantologie</t>
    </r>
  </si>
  <si>
    <t>2024-R010</t>
  </si>
  <si>
    <t xml:space="preserve">DM de spécialités non implantables </t>
  </si>
  <si>
    <t>Dispositifs médicaux d'orthopédie - sélection concertée</t>
  </si>
  <si>
    <t>DM2016-025a</t>
  </si>
  <si>
    <r>
      <t xml:space="preserve">Dispositifs médicaux d'orthopédie - </t>
    </r>
    <r>
      <rPr>
        <u/>
        <sz val="11"/>
        <color theme="1"/>
        <rFont val="Roboto"/>
      </rPr>
      <t>Choix du Resah</t>
    </r>
  </si>
  <si>
    <t>2024-R070</t>
  </si>
  <si>
    <t>Dispositifs médicaux implantables d’orthopédie, ostéosynthèse, prothèses articulaires, et ligamentoplastie</t>
  </si>
  <si>
    <t>2025-R043</t>
  </si>
  <si>
    <t>Implants d’Orthopédie, Ostéosynthèse, Sacro-iliaque, Cranio maxillofacial, Thorax, Rachis et Substituts osseux, des accessoires et des ancillaires associés</t>
  </si>
  <si>
    <t>2022-048 (MSP001)</t>
  </si>
  <si>
    <t>Dispositifs médicaux stériles non implantables - sélection concertée vague 1</t>
  </si>
  <si>
    <t>DM2018-004</t>
  </si>
  <si>
    <r>
      <t xml:space="preserve">Dispositifs médicaux stériles de spécialité Non implantables - </t>
    </r>
    <r>
      <rPr>
        <u/>
        <sz val="11"/>
        <color theme="1"/>
        <rFont val="Roboto"/>
      </rPr>
      <t>Choix du Resah</t>
    </r>
    <r>
      <rPr>
        <sz val="11"/>
        <color theme="1"/>
        <rFont val="Roboto"/>
      </rPr>
      <t xml:space="preserve"> (vague 1/2)
</t>
    </r>
    <r>
      <rPr>
        <i/>
        <sz val="10"/>
        <color theme="1"/>
        <rFont val="Roboto"/>
      </rPr>
      <t>Spécialités : hémodialyse et dialyse péritonéale, système cardiovasculaire, perfusion / transfusion et cathétérisme centrale, Mesure/exploration et suveillance, Système nerveux, ophtalmologie, Consommables d'équipements</t>
    </r>
  </si>
  <si>
    <t>2025-R077</t>
  </si>
  <si>
    <t>2022-048 (MSP2)</t>
  </si>
  <si>
    <t>Dispositifs médicaux stériles non implantables - catalogue vague 1</t>
  </si>
  <si>
    <r>
      <t xml:space="preserve">Dispositifs médicaux stériles de spécialité Non implantables - </t>
    </r>
    <r>
      <rPr>
        <u/>
        <sz val="11"/>
        <color theme="1"/>
        <rFont val="Roboto"/>
      </rPr>
      <t>Catalogue</t>
    </r>
    <r>
      <rPr>
        <sz val="11"/>
        <color theme="1"/>
        <rFont val="Roboto"/>
      </rPr>
      <t xml:space="preserve"> (vague 1/2)
</t>
    </r>
    <r>
      <rPr>
        <i/>
        <sz val="10"/>
        <color theme="1"/>
        <rFont val="Roboto"/>
      </rPr>
      <t>Spécialités : hémodialyse et dialyse péritonéale, système cardiovasculaire, perfusion / transfusion et cathétérisme centrale, Mesure/exploration et suveillance, Système nerveux, ophtalmologie, Consommables d'équipements</t>
    </r>
  </si>
  <si>
    <t>2025-R078</t>
  </si>
  <si>
    <t>2023-R044</t>
  </si>
  <si>
    <t>Dispositifs médicaux stériles non implantables - sélection concertée vague 2</t>
  </si>
  <si>
    <t>DM2018-005</t>
  </si>
  <si>
    <r>
      <t>Dispositifs médicaux stériles de spécialité Non implantables -</t>
    </r>
    <r>
      <rPr>
        <u/>
        <sz val="11"/>
        <color theme="1"/>
        <rFont val="Roboto"/>
      </rPr>
      <t xml:space="preserve"> Choix du Resah </t>
    </r>
    <r>
      <rPr>
        <sz val="11"/>
        <color theme="1"/>
        <rFont val="Roboto"/>
      </rPr>
      <t xml:space="preserve">(vague 2/2)
</t>
    </r>
    <r>
      <rPr>
        <i/>
        <sz val="10"/>
        <color theme="1"/>
        <rFont val="Roboto"/>
      </rPr>
      <t>Spécialités : Système digestif, Chirurgie générale/plastique et reconstructrice, Système urologie et gynécologie-obstrétrique, Système respiratoire/anesthésie-réanimation, ORL, Stomatologie et implantologie (+ compléménts vague1 : dialyse, cardiovasculaire, perfusion, consommables d’équipement.)</t>
    </r>
  </si>
  <si>
    <t>2023-R077</t>
  </si>
  <si>
    <t>Dispositifs médicaux stériles non implantables - catalogue vague 2</t>
  </si>
  <si>
    <r>
      <t xml:space="preserve">Dispositifs médicaux stériles Non Implantables de spécialité - </t>
    </r>
    <r>
      <rPr>
        <u/>
        <sz val="11"/>
        <color theme="1"/>
        <rFont val="Roboto"/>
      </rPr>
      <t>Catalogue</t>
    </r>
    <r>
      <rPr>
        <sz val="11"/>
        <color theme="1"/>
        <rFont val="Roboto"/>
      </rPr>
      <t xml:space="preserve"> (vague 2/2)
</t>
    </r>
    <r>
      <rPr>
        <i/>
        <sz val="10"/>
        <color theme="1"/>
        <rFont val="Roboto"/>
      </rPr>
      <t>Spécialités : Système digestif, Chirurgie générale/plastique et reconstructrice, Système urologie et gynécologie-obstrétrique, Système respiratoire/anesthésie-réanimation, ORL, Stomatologie et implantologie (+ compléménts vague1 : dialyse, cardiovasculaire, perfusion, consommables d’équipement.)</t>
    </r>
  </si>
  <si>
    <t>2024-R018</t>
  </si>
  <si>
    <t>Hygiène et stérilisation</t>
  </si>
  <si>
    <t xml:space="preserve">Produits d’hygiène et consommables de stérilisation </t>
  </si>
  <si>
    <t>DM2020-023h</t>
  </si>
  <si>
    <t>Désinfectants, produits d'hygiène et consommables de stérilisation</t>
  </si>
  <si>
    <t>2021-072</t>
  </si>
  <si>
    <t>Dispositifs médicaux de l’abord chirurgical laparoscopique pour la chirurgie coeliochirurgie</t>
  </si>
  <si>
    <t>DM2021-072</t>
  </si>
  <si>
    <t>Fourniture et distribution de dispositifs médicaux, agrafes, clips, trocarts, sutures, hémostatiques et énergie à usage unique et à usage multiple pour la chirurgie coelioscopique</t>
  </si>
  <si>
    <t>2025-R006</t>
  </si>
  <si>
    <t>Dispositifs pour la chirurgie coelioscopique, sutures et agrafes mécaniques - Catalogue</t>
  </si>
  <si>
    <t>2021-050</t>
  </si>
  <si>
    <t>Marché catalogue COELCAT</t>
  </si>
  <si>
    <t>2025-R005</t>
  </si>
  <si>
    <t>Dispositifs pour la chirurgie coelioscopique, sutures et agrafes mécaniques - Concurrentiel</t>
  </si>
  <si>
    <t>Marché concurrentiel COELCONC</t>
  </si>
  <si>
    <t>2023-010</t>
  </si>
  <si>
    <t xml:space="preserve">DM non stérile </t>
  </si>
  <si>
    <t>Dispositifs médicaux non stériles</t>
  </si>
  <si>
    <t>DM2019-031</t>
  </si>
  <si>
    <t>DMNS</t>
  </si>
  <si>
    <t>Fourniture de dispositifs médicaux, consommables, accessoires biomédicaux et petits matériels non stériles et prestations associées</t>
  </si>
  <si>
    <t xml:space="preserve">À venir </t>
  </si>
  <si>
    <t>2020-023 (MSP017)</t>
  </si>
  <si>
    <t>Produits et consommables à usage unique de protection des patients</t>
  </si>
  <si>
    <t>DM2020-023 (MSP17)</t>
  </si>
  <si>
    <t>DM2020-023 (MSP017)</t>
  </si>
  <si>
    <t>2025-R039</t>
  </si>
  <si>
    <t>Gants d'examen et de doigtiers non stériles</t>
  </si>
  <si>
    <t>2023-R065</t>
  </si>
  <si>
    <t>Gants en nitrile fabriqués en France</t>
  </si>
  <si>
    <t>DM2023-R065</t>
  </si>
  <si>
    <t>Fourniture de gants en nitrile visant à assurer la sécurisation et la continuité des approvisionnements</t>
  </si>
  <si>
    <t>2025-R050</t>
  </si>
  <si>
    <t>Masques et équipements de protection individuelle à usage unique
(groupement de commandes)</t>
  </si>
  <si>
    <t>2022-052</t>
  </si>
  <si>
    <t>Équipement de thermométrie</t>
  </si>
  <si>
    <t>Acquisition de thermométrie et prestation associée</t>
  </si>
  <si>
    <t>2025-R008</t>
  </si>
  <si>
    <t>Produits de soins et matériels médicaux dentaires</t>
  </si>
  <si>
    <t>2021-010</t>
  </si>
  <si>
    <t>Catalogue dentaire</t>
  </si>
  <si>
    <t>2025-R095</t>
  </si>
  <si>
    <t xml:space="preserve">Fluides médicaux </t>
  </si>
  <si>
    <t>Fluides médicaux</t>
  </si>
  <si>
    <t>Équipements et prestations destinés à l’utilisation des fluides médicaux</t>
  </si>
  <si>
    <t>F2021-011</t>
  </si>
  <si>
    <t>Fourniture d’equipements destines a l’utilisation des fluides medicaux et prestations associees</t>
  </si>
  <si>
    <t>2024-R034</t>
  </si>
  <si>
    <t>Médicaments</t>
  </si>
  <si>
    <t>Matières premières pharmaceutiques</t>
  </si>
  <si>
    <t>M2017-075</t>
  </si>
  <si>
    <t>2023-R074</t>
  </si>
  <si>
    <t>Médicaments sous brevet (monopole)</t>
  </si>
  <si>
    <t>M2018-031</t>
  </si>
  <si>
    <t>Fourniture de medicaments en monopole</t>
  </si>
  <si>
    <t>2023-R060</t>
  </si>
  <si>
    <t>Produits pharmaceutiques  occasionnelle et urgente par grossiste répartiteur</t>
  </si>
  <si>
    <t>M2019-053</t>
  </si>
  <si>
    <t>Fourniture de produits pharmaceutiques a livrer de façon occasionnelle, aleatoire et non previsible, en urgence par un grossiste repartiteur</t>
  </si>
  <si>
    <t>2024-R062 (MSP001)</t>
  </si>
  <si>
    <t>Médicaments génériques - spécial région IDF</t>
  </si>
  <si>
    <t>M2020-127</t>
  </si>
  <si>
    <t>Médicaments en concurrence - offre régionale IDF</t>
  </si>
  <si>
    <t>2024-R062 (MSP003)</t>
  </si>
  <si>
    <t>2024-R062 (MSP005)</t>
  </si>
  <si>
    <t>Médicaments pouvant faire l'objet d'une mise en concurrence et prestations associées</t>
  </si>
  <si>
    <t>Fourniture de médicaments pouvant faire l'objet d'une mise en concurrence et prestations associées - spécial région IDF</t>
  </si>
  <si>
    <t>2024-R062 (MSP006)</t>
  </si>
  <si>
    <t>2024-R062 (MSP008)</t>
  </si>
  <si>
    <t>2023-R105</t>
  </si>
  <si>
    <t>Produits de contraste</t>
  </si>
  <si>
    <t>M2023-R105</t>
  </si>
  <si>
    <t>Fourniture de produits de contraste et prestations associées en lien avec le déploiement de la réforme du financement de ces produits</t>
  </si>
  <si>
    <t>2024-R027</t>
  </si>
  <si>
    <t xml:space="preserve">Approvisionnement sécurisé de médicaments en poches de solution pour perfusion </t>
  </si>
  <si>
    <t>M2024-R027</t>
  </si>
  <si>
    <t>2024-R043</t>
  </si>
  <si>
    <t>Médicaments dans la prévention des infections respiratoires dues au vrs chez les nouveau-nés ou nourrissons</t>
  </si>
  <si>
    <t>Fourniture de médicaments dans la prévention des infections respiratoires dues au vrs chez les nouveau-nés ou nourrissons</t>
  </si>
  <si>
    <t>2024-R062 (MSP009)</t>
  </si>
  <si>
    <t>2025-R075</t>
  </si>
  <si>
    <t>Médicaments non substituables ou sans équivalence thérapeutique</t>
  </si>
  <si>
    <t>2023-R038</t>
  </si>
  <si>
    <t xml:space="preserve">Automates, lecteurs et réactifs de laboratoire </t>
  </si>
  <si>
    <t xml:space="preserve">Automatisation de laboratoire  </t>
  </si>
  <si>
    <t>Automates, pré/post-analytique, réactifs, consommables et middleware</t>
  </si>
  <si>
    <t>2017-006</t>
  </si>
  <si>
    <t>Biologie-Pathologie</t>
  </si>
  <si>
    <t>AUTOMATES DE BIOLOGIE ET PRESTATIONS ASSOCIEES</t>
  </si>
  <si>
    <t>2025-R080</t>
  </si>
  <si>
    <t>Automates biologie moléculaire et de séquençage NGS, réactifs et consommables</t>
  </si>
  <si>
    <t>2019-079</t>
  </si>
  <si>
    <t>2026-R067</t>
  </si>
  <si>
    <t>2023-R053</t>
  </si>
  <si>
    <t>Équipements de spectrométrie de masse</t>
  </si>
  <si>
    <t>2019-088</t>
  </si>
  <si>
    <t>SPECTROMETRIE DE MASSE</t>
  </si>
  <si>
    <t>2025-R011</t>
  </si>
  <si>
    <t>Automates de biologie délocalisée et tests rapides, Réactifs et consommables et middleware</t>
  </si>
  <si>
    <t>2020-140</t>
  </si>
  <si>
    <t>BIOLOGIE DELOCALISEE</t>
  </si>
  <si>
    <t>2023-R023</t>
  </si>
  <si>
    <t>Automates, réactifs et consommables de microbiologie</t>
  </si>
  <si>
    <t>ACHAT, LOCATION ET MAINTENANCE D’EQUIPEMENTS DE MICROBIOLOGIE</t>
  </si>
  <si>
    <t>2024-R065</t>
  </si>
  <si>
    <t>Dépistage néonatal des DICS (Déficit immunitaire combiné sévère) et de la SMA (Amyotrophie spinale)</t>
  </si>
  <si>
    <t>2024-R071</t>
  </si>
  <si>
    <t xml:space="preserve">Imagerie 3D pour organoïdes avec incubateur et prestations associées </t>
  </si>
  <si>
    <t>2026-R010</t>
  </si>
  <si>
    <t>Solution d’automatisation de la spectrométrie de masse couplée à l’HPLC</t>
  </si>
  <si>
    <t>2025-R076</t>
  </si>
  <si>
    <t>Automates de pathologie</t>
  </si>
  <si>
    <t>2026-R061</t>
  </si>
  <si>
    <t>Solution de coloration de routine et de montage de lames</t>
  </si>
  <si>
    <t>2025-R081</t>
  </si>
  <si>
    <t xml:space="preserve">Réactifs, consommables et culture </t>
  </si>
  <si>
    <t>Tests rapides de diagnostic et examens de biologie médicale délocalisée (automates, réactifs et consommables) et prestations associées</t>
  </si>
  <si>
    <t>2023-R117</t>
  </si>
  <si>
    <t>Réactifs, consommables captifs pour dispositifs Hémocue de marque Hémocue</t>
  </si>
  <si>
    <t>2018-071</t>
  </si>
  <si>
    <t>2025-R089</t>
  </si>
  <si>
    <t>Tests rapides de diagnostic, adaptés à l’enfant, et prestations associées</t>
  </si>
  <si>
    <t>2023-R052</t>
  </si>
  <si>
    <t>Consommables et tubes de laboratoire</t>
  </si>
  <si>
    <t>2018-045</t>
  </si>
  <si>
    <t>CONSOMMABLES DE LABORATOIRE</t>
  </si>
  <si>
    <t>2027-R002</t>
  </si>
  <si>
    <t>2025-R053</t>
  </si>
  <si>
    <t>Réactifs de bactériologie</t>
  </si>
  <si>
    <t>2021-052</t>
  </si>
  <si>
    <t xml:space="preserve">FOURNITURE DE REACTIFS DE BACTERIOLOGIE </t>
  </si>
  <si>
    <t>2026-R039</t>
  </si>
  <si>
    <t>2022-069</t>
  </si>
  <si>
    <t>Réactifs, de consommables captifs des automates BECTON DICKINSON</t>
  </si>
  <si>
    <t>FOURNITURE DE REACTIFS, DE CONSOMMABLES CAPTIFS DES AUTOMATES BECTON DICKINSON</t>
  </si>
  <si>
    <t xml:space="preserve">Réactifs, de consommables captifs des automates </t>
  </si>
  <si>
    <t>2026-R029</t>
  </si>
  <si>
    <t>2022-070</t>
  </si>
  <si>
    <t>Réactifs, de consommables captifs des automates BIOMERIEUX</t>
  </si>
  <si>
    <t>FOURNITURE DE REACTIFS, DE CONSOMMABLES CAPTIFS DES AUTOMATES BIOMERIEUX</t>
  </si>
  <si>
    <t>2022-071</t>
  </si>
  <si>
    <t>2026-R028</t>
  </si>
  <si>
    <t>Réactifs, de consommables captifs des automates ELITECH</t>
  </si>
  <si>
    <t>FOURNITURE DE REACTIFS, DE CONSOMMABLES CAPTIFS DES AUTOMATES ELITECH</t>
  </si>
  <si>
    <t>2022-069/70/71</t>
  </si>
  <si>
    <t>2026-R027</t>
  </si>
  <si>
    <t>2023-R104</t>
  </si>
  <si>
    <t>Solutions innovantes pour lutter contre la résistance anti-microbienne</t>
  </si>
  <si>
    <t>Intermédiaire / grossiste</t>
  </si>
  <si>
    <t>RaDAR - solutions innovantes pour lutter contre la résistance anti-microbienne</t>
  </si>
  <si>
    <t>2024-R075</t>
  </si>
  <si>
    <t>Solutions innovantes pour lutter contre la résistance anti-microbienne
(Relance lot 1)</t>
  </si>
  <si>
    <t>2024-R059</t>
  </si>
  <si>
    <t>Equipements de laboratoire</t>
  </si>
  <si>
    <t>Équipements de réfrigérateurs, congélateurs et dépôt de sang</t>
  </si>
  <si>
    <t>2016-062</t>
  </si>
  <si>
    <t>REFRIGIRATEURS, CONGELATEURS MEDICAUX ET BANQUES DE SANG ET PRESTATIONS ASSOCIEES</t>
  </si>
  <si>
    <t>2025-R035</t>
  </si>
  <si>
    <t>Équipements de surveillance de température (relance lot 11 du marché 2024-R059)</t>
  </si>
  <si>
    <t>2025-R051</t>
  </si>
  <si>
    <t>Équipements de laboratoires</t>
  </si>
  <si>
    <t>2021-004</t>
  </si>
  <si>
    <t>EQUIPEMENTS DE LABORATOIRES</t>
  </si>
  <si>
    <t>2026-R024</t>
  </si>
  <si>
    <t>Équipements, réactifs et consommables de biologie de la reproduction</t>
  </si>
  <si>
    <t>2024-R021</t>
  </si>
  <si>
    <t xml:space="preserve">Marché à la demande des CRDN pour démarrage du dépistage néonatal systématique de la drépanocytose </t>
  </si>
  <si>
    <t>2023-R042</t>
  </si>
  <si>
    <t>Scanners de lames</t>
  </si>
  <si>
    <t>2018-011</t>
  </si>
  <si>
    <t xml:space="preserve">FOURNITURE DE SYSTEMES DE NUMERISATION ET D’ANALYSE D’IMAGES EN ANATOMO-PATHOLOGIE, SCANNERS DE LAMES ET PRESTATIONS ASSOCIEES </t>
  </si>
  <si>
    <t>2024-R082</t>
  </si>
  <si>
    <t>Scanners de lames - en fond clair haut débit supérieur à 450 lames</t>
  </si>
  <si>
    <t>2022-056</t>
  </si>
  <si>
    <t xml:space="preserve">Prestations de service de laboratoire </t>
  </si>
  <si>
    <t>Prestation externalisée d'examens de biologie médicale</t>
  </si>
  <si>
    <t>2018-034</t>
  </si>
  <si>
    <t>EXTERNALISATION DES EXAMENS DE BIOLOGIE MEDICALE</t>
  </si>
  <si>
    <t>2026-R025</t>
  </si>
  <si>
    <t>2023-R079</t>
  </si>
  <si>
    <t>Prestation de métrologie</t>
  </si>
  <si>
    <t>2019-073</t>
  </si>
  <si>
    <t>METROLOGIE, REALISATION DE CONTRÔLE D'EQUIPEMENT DE LABORATOIRE</t>
  </si>
  <si>
    <t>2024-R011</t>
  </si>
  <si>
    <t>Evaluation Externe de la Qualité (EEQ)</t>
  </si>
  <si>
    <t>2024-R029</t>
  </si>
  <si>
    <t>Systèmes d’information de laboratoire et d’anatomopathologie et prestations associées</t>
  </si>
  <si>
    <t>2025-R058</t>
  </si>
  <si>
    <t>2025-R004</t>
  </si>
  <si>
    <t>Externalisation des examens de pathologie et archivage</t>
  </si>
  <si>
    <t>2025-R044</t>
  </si>
  <si>
    <t>2023-R024</t>
  </si>
  <si>
    <t>Produits sanguins labiles</t>
  </si>
  <si>
    <t>Thérapeutique</t>
  </si>
  <si>
    <t>Plasma frais</t>
  </si>
  <si>
    <t>2016-050</t>
  </si>
  <si>
    <t>FOURNITURE DE PLASMA FRAIS</t>
  </si>
  <si>
    <t>2027-R001</t>
  </si>
  <si>
    <t>2024-R007</t>
  </si>
  <si>
    <t>Env.patient</t>
  </si>
  <si>
    <t>Solutions pédagogiques de rééducation</t>
  </si>
  <si>
    <t>2019-116</t>
  </si>
  <si>
    <t>SOLUTION PEDAGOGIQUE, EQUIPEMENTS, CONSOMMABLES ET PRESTATIONS POUR LA MEDECINE TRAUMATOLOGIQUE</t>
  </si>
  <si>
    <t>AAA-RNNN</t>
  </si>
  <si>
    <t>2024-R038</t>
  </si>
  <si>
    <t>Solutions innovantes d’assistance ergonomique au bloc opératoire</t>
  </si>
  <si>
    <t>2023-R009</t>
  </si>
  <si>
    <t>Environnement_du_patient_et_du_résident</t>
  </si>
  <si>
    <t>Transfert et transport du patient et du résident</t>
  </si>
  <si>
    <t>Équipement de prise en charge du patient et du résident</t>
  </si>
  <si>
    <t>Équipements et mobiliers medicalises</t>
  </si>
  <si>
    <t>2018-057</t>
  </si>
  <si>
    <t>Environnement du patient/résident</t>
  </si>
  <si>
    <t>ACQUISITION ET LOCATION EQUIPEMENTS ET MOBILIERS MEDICALISES POUR LES ETABLISSEMENTS DE SANTE</t>
  </si>
  <si>
    <t>Chambres, équipements et mobilier</t>
  </si>
  <si>
    <t>2026-R053</t>
  </si>
  <si>
    <t>Marché d'équipements pour soins et prise en charge en ambulatoire</t>
  </si>
  <si>
    <t>2026-R052</t>
  </si>
  <si>
    <t>Salle nature et bien-être obstétrique</t>
  </si>
  <si>
    <t>2026-R050</t>
  </si>
  <si>
    <t>Acquisition de lampes d'examen et de dispositifs d'éclairage pour patients</t>
  </si>
  <si>
    <t>2026-R048</t>
  </si>
  <si>
    <t>2023-R103</t>
  </si>
  <si>
    <t>Produits de soins et matériels médicaux spécial medico-social</t>
  </si>
  <si>
    <t>2020-135</t>
  </si>
  <si>
    <t>CATALOGUE PRODUITS DE SOINS, DE MATERIELS MEDICAUX ET PRESTATIONS ASSOCIEES POUR LE SECTEUR MEDICO-SOCIAL</t>
  </si>
  <si>
    <t>2023-R106</t>
  </si>
  <si>
    <t>Bien-vieillir et handicap</t>
  </si>
  <si>
    <t>Équipements de prévention de la thromboembolie veineuse</t>
  </si>
  <si>
    <t>APPAREIL DE PREVENTION DE LA THROMBOEMBOLIE VEINEUSE EN LOCATION DE MAINTENANCE A L’USAGE</t>
  </si>
  <si>
    <t>2023-R091</t>
  </si>
  <si>
    <t>Solution de soin et de bien-être psychologique et physiologique</t>
  </si>
  <si>
    <t>Marché d’équipements d’hygiène et de confort pour la prise en charge des patients</t>
  </si>
  <si>
    <t>2023-R051</t>
  </si>
  <si>
    <t>2026-R054</t>
  </si>
  <si>
    <t>2023-R085</t>
  </si>
  <si>
    <t>Pédiatrie, petite enfance et obstétrique</t>
  </si>
  <si>
    <t>2024-R079</t>
  </si>
  <si>
    <t>Equipement de prise en charge patient et résident</t>
  </si>
  <si>
    <t>Chariots médicaux, de mobiliers pour cabinets spécialisés, de soins et pour plateau technique</t>
  </si>
  <si>
    <t>2024-R068</t>
  </si>
  <si>
    <t>Thanathologie</t>
  </si>
  <si>
    <t>Équipements pour la thanatologie, chambre mortuaire et institut médico-légal et prestations associées.</t>
  </si>
  <si>
    <t>2025-R052</t>
  </si>
  <si>
    <t>Solution globale d'équipement de chambre mortuaire et de thanatopraxie</t>
  </si>
  <si>
    <t>2025-R074</t>
  </si>
  <si>
    <t>Kinésithérapie, rééducation et ergothérapie</t>
  </si>
  <si>
    <t>Solution innovante : Releveurs connectés à stimulation intelligente à dorsiversion et inversion/éversion de pied</t>
  </si>
  <si>
    <t>CDA Grossiste</t>
  </si>
  <si>
    <t>2025-R073</t>
  </si>
  <si>
    <t>Solution innovante : Combinaison de neuromodulation</t>
  </si>
  <si>
    <t>2025-R069</t>
  </si>
  <si>
    <t>Maintenance constructeur des équipements patients/résidents</t>
  </si>
  <si>
    <t>CDA Intermediaire</t>
  </si>
  <si>
    <t>2025-R066</t>
  </si>
  <si>
    <t>Solution innovante : Assistant d'écoute pour les séniors et leurs interlocuteurs</t>
  </si>
  <si>
    <t>2025-R038</t>
  </si>
  <si>
    <t>Dispositifs de réalité virtuelle pour la relaxation, la sedation et la rééducation dédiés aux établissements de santé</t>
  </si>
  <si>
    <t>2025-R096</t>
  </si>
  <si>
    <t>Mobilier et ensemble de consultation ORL</t>
  </si>
  <si>
    <t>2025-R065</t>
  </si>
  <si>
    <t>Dispositifs et services de télémédecine innovants face aux défis des déserts médicaux</t>
  </si>
  <si>
    <t>2025-R105</t>
  </si>
  <si>
    <t>Solution innovante : Dispositif de communication adapté aux patients privés de parole</t>
  </si>
  <si>
    <t>2024-R069</t>
  </si>
  <si>
    <t xml:space="preserve">Désinfection </t>
  </si>
  <si>
    <t>Dispositifs de désinfection adaptés aux établissements de santé</t>
  </si>
  <si>
    <t>2024-R057</t>
  </si>
  <si>
    <t>Acquisition de solutions d'équipements médicalisés adaptées au médico-social, de dispositifs de bien-être et prestations associées</t>
  </si>
  <si>
    <t>2023-R061</t>
  </si>
  <si>
    <t>Urgences et secours</t>
  </si>
  <si>
    <t>Incendie et secours</t>
  </si>
  <si>
    <t>Équipements de soin et de secours pour les services d'urgence</t>
  </si>
  <si>
    <t>Équipements de transport des patients et de brancardage</t>
  </si>
  <si>
    <t>2026-R051</t>
  </si>
  <si>
    <t>2023-R062</t>
  </si>
  <si>
    <t>Équipements de tentes d'urgence et unités de décontamination</t>
  </si>
  <si>
    <t>2025-R014</t>
  </si>
  <si>
    <t>Matériel de secours et d’assistance aux victimes de catastrophes naturelles</t>
  </si>
  <si>
    <t>2025-R064</t>
  </si>
  <si>
    <t>Infrastructures modulaires et déployables pour fonction sanitaire, biologique, logistique et gestion des risques</t>
  </si>
  <si>
    <t>2022-050</t>
  </si>
  <si>
    <t>Mobilier médicalisé</t>
  </si>
  <si>
    <t>Équipements d'hygiène, de soin, de transfert du patient et de pesage</t>
  </si>
  <si>
    <t>2019-022</t>
  </si>
  <si>
    <t>Balances et systèmes de pesage - Achat</t>
  </si>
  <si>
    <t>2026-R047</t>
  </si>
  <si>
    <t>2023-030</t>
  </si>
  <si>
    <t>Location de supports thérapeutiques et appareils de prévention de la thromboembolie veineuse</t>
  </si>
  <si>
    <t>2019-035</t>
  </si>
  <si>
    <t>Matelas thérapeutiques à air motorisés, matelas hospitaliers et médico-social et dispositifs de prévention de la thromboembolie veineuse</t>
  </si>
  <si>
    <t>2026-R049</t>
  </si>
  <si>
    <t>2024-R025</t>
  </si>
  <si>
    <t xml:space="preserve">Équipements dédiés à la chambre, gestion de parc de lits et mobiliers associés </t>
  </si>
  <si>
    <t>2020-011</t>
  </si>
  <si>
    <t>AAAA-R000</t>
  </si>
  <si>
    <t>2024-R036</t>
  </si>
  <si>
    <t>Gestion de parc de lits pour les établissements de santé</t>
  </si>
  <si>
    <t>2025-R104</t>
  </si>
  <si>
    <t>Solution innovante : Jardinière mobile pour activités de développement et de maintien des capacités neuromotrices</t>
  </si>
  <si>
    <t>2025-R090</t>
  </si>
  <si>
    <t>Dispositifs d'aide à la mobilité pour adultes et enfants</t>
  </si>
  <si>
    <t>2025-R102</t>
  </si>
  <si>
    <t>Solution innovante : Dispositif de mesure bio-impédancemétrique tétrapolaire portable</t>
  </si>
  <si>
    <t>2026-R038</t>
  </si>
  <si>
    <t>Kinésithérapie et réeducation</t>
  </si>
  <si>
    <t>Solution innovante : Dispositif immersif de rééducation et de suivi de l’activité motrice</t>
  </si>
  <si>
    <t>2025-R001</t>
  </si>
  <si>
    <t>Equipements de sport, de fitness et de réadaptation extérieur pour établissements sanitaires, médico-sociaux et sociaux</t>
  </si>
  <si>
    <t>2023-R090</t>
  </si>
  <si>
    <t>Équipements de réeducation</t>
  </si>
  <si>
    <t>2019-087</t>
  </si>
  <si>
    <t>2025-R012</t>
  </si>
  <si>
    <t>KiNESIS : Kinésithérapie, Nouveaux Equipements de Santé et Inclusion par le Sport</t>
  </si>
  <si>
    <t>2025-R017</t>
  </si>
  <si>
    <t>Logiciels</t>
  </si>
  <si>
    <t>Solution de pilotage de l'usage de dispositifs médicaux destinés au soutien fonctionnel des patients/résidents et prestations associées</t>
  </si>
  <si>
    <t>2026-R033</t>
  </si>
  <si>
    <t>Prestations d’animations culturelles, artistiques et ludiques adaptées aux établissements médico-sociaux et sanitaires</t>
  </si>
  <si>
    <t>Animations culturelles, artistiques et ludiques</t>
  </si>
  <si>
    <t>2026-R016</t>
  </si>
  <si>
    <t>Dispositifs immersifs et outils pédagogiques pour l’apprentissage des pratiques en santé</t>
  </si>
  <si>
    <t>CDA Intermediaire, CDA Grossiste</t>
  </si>
  <si>
    <t>2026-R005</t>
  </si>
  <si>
    <t>Dispositifs de contrôle et de décontamination pour un environnement de soin sécurisé</t>
  </si>
  <si>
    <t>2025-R057</t>
  </si>
  <si>
    <t>Fourniture de dispositifs motorisés d'assistance au déplacement de mobilier roulant et prestations associées</t>
  </si>
  <si>
    <t>Fourniture de dispositifs motorisés d'assistance au déplacement de mobilier roulant</t>
  </si>
  <si>
    <t>2024-R076</t>
  </si>
  <si>
    <t>2024-R008</t>
  </si>
  <si>
    <t>Restauration_Nutrition</t>
  </si>
  <si>
    <t>Denrées alimentaires</t>
  </si>
  <si>
    <t>Restauration</t>
  </si>
  <si>
    <t>Denrées alimentaires - IDF</t>
  </si>
  <si>
    <t>2017-056</t>
  </si>
  <si>
    <t>FOURNITURE DE DENREES ALIMENTAIRES IDF</t>
  </si>
  <si>
    <t>2025-R067</t>
  </si>
  <si>
    <t>Denrées alimentaires - National</t>
  </si>
  <si>
    <t>2024-R081</t>
  </si>
  <si>
    <t>Fourniture de denrées alimentaires - National</t>
  </si>
  <si>
    <t>2026-R001</t>
  </si>
  <si>
    <t>Produits diététiques</t>
  </si>
  <si>
    <t>Laits infantiles standards et diététiques</t>
  </si>
  <si>
    <t>2025-R002</t>
  </si>
  <si>
    <t>Fournitures de produits diététiques</t>
  </si>
  <si>
    <t>2021-055</t>
  </si>
  <si>
    <t>Fournitures de produits diététiques, de textures modifiées, d’aides culinaires, de nutritions entérales et d’aliments infantiles</t>
  </si>
  <si>
    <t>2026-R064</t>
  </si>
  <si>
    <t>2023-R012</t>
  </si>
  <si>
    <t xml:space="preserve">Équipements de restauration </t>
  </si>
  <si>
    <t>Équipements de restauration</t>
  </si>
  <si>
    <t>Barquettes, films d'operculage et consommables à usage unique</t>
  </si>
  <si>
    <t>2019-098</t>
  </si>
  <si>
    <t>Fourniture et livraison de barquettes, films alimentaires et autres consommables à usage unique</t>
  </si>
  <si>
    <t>Matériel de restauration et prestations associées</t>
  </si>
  <si>
    <t>2021-027</t>
  </si>
  <si>
    <t>2025-R091</t>
  </si>
  <si>
    <t>FOURNITURE DE MATERIELS DE RESTAURATION COLLECTIVE ET PRESTATIONS DE SERVICES ASSOCIES</t>
  </si>
  <si>
    <t>2022-016</t>
  </si>
  <si>
    <t>Équipements de distribution de repas</t>
  </si>
  <si>
    <t>Equipements DE DISTRIBUTION DE REPAS  ET PRESTATIONS ASSOCIÉES EN ACHAT-REVENTE</t>
  </si>
  <si>
    <t>2026-R004</t>
  </si>
  <si>
    <t>2023-022</t>
  </si>
  <si>
    <t>Chariots de distribution de repas par induction</t>
  </si>
  <si>
    <t>EquipementsS DE DISTRIBUTION DE REPAS PAR INDUCTION ET PRESTATIONS ASSOCIÉES EN ACHAT-REVENTE</t>
  </si>
  <si>
    <t>2023-R110</t>
  </si>
  <si>
    <t>Fontaines à eau</t>
  </si>
  <si>
    <t>Fourniture de fontaines à eau</t>
  </si>
  <si>
    <t>2024-R019</t>
  </si>
  <si>
    <t>Barquettes Inox et équipements de scellage adaptés</t>
  </si>
  <si>
    <t xml:space="preserve">
2024-R019</t>
  </si>
  <si>
    <t>2023-011</t>
  </si>
  <si>
    <t>Solution globale d'équipements de thermoscelleuses</t>
  </si>
  <si>
    <t>2019-054</t>
  </si>
  <si>
    <t>2024-R064</t>
  </si>
  <si>
    <t>Machines à café professionnelles</t>
  </si>
  <si>
    <t>2020-136</t>
  </si>
  <si>
    <t>Achat, location, mise à disposition et maintenance de machines à café professionnelles</t>
  </si>
  <si>
    <t>2025-R094</t>
  </si>
  <si>
    <t>Location et maintenance de distributeurs de compléments nutritionnels oraux et d'eaux gélifées</t>
  </si>
  <si>
    <t>2025-R036</t>
  </si>
  <si>
    <t>2025-R029</t>
  </si>
  <si>
    <t>Prestations de restauration externalisée</t>
  </si>
  <si>
    <t>Prestations de service</t>
  </si>
  <si>
    <t>Prestation de restauration concédée</t>
  </si>
  <si>
    <t>2021-007</t>
  </si>
  <si>
    <t>LOT 1 ASSISTANCE A LA PRODUCTION DES REPAS SUR LE(S) SITE(S) DU 
BENEFICIAIRE
PRESTATIONS DE SERVICES DE RESTAURATION COLLECTIVE</t>
  </si>
  <si>
    <t>2023-R005</t>
  </si>
  <si>
    <t>Energie</t>
  </si>
  <si>
    <t>Fourniture d'energie</t>
  </si>
  <si>
    <t>Fourniture d'énergie</t>
  </si>
  <si>
    <t xml:space="preserve">SAD Fourniture d'électricité </t>
  </si>
  <si>
    <t>Campagne d'adhésion</t>
  </si>
  <si>
    <t>2019-010</t>
  </si>
  <si>
    <t>Energie et transition énergétique</t>
  </si>
  <si>
    <t>SAD ÉLECTRICITÉ</t>
  </si>
  <si>
    <t>2023-R005 (Vague 05)</t>
  </si>
  <si>
    <r>
      <t xml:space="preserve">Fourniture d'électricité </t>
    </r>
    <r>
      <rPr>
        <b/>
        <sz val="11"/>
        <color theme="1"/>
        <rFont val="Roboto"/>
      </rPr>
      <t>(Vague 05</t>
    </r>
    <r>
      <rPr>
        <sz val="11"/>
        <color theme="1"/>
        <rFont val="Roboto"/>
      </rPr>
      <t>)
Une campagne d'adhésion  sera ouverte du 05/05/2026 au 31/07/2026 
cf. calendrier détaillé dans l'espace acheteur</t>
    </r>
  </si>
  <si>
    <t>2023-R006</t>
  </si>
  <si>
    <t>SAD Fourniture de gaz naturel</t>
  </si>
  <si>
    <t>Fermé</t>
  </si>
  <si>
    <t>2019-013</t>
  </si>
  <si>
    <t>SAD GAZ NATUREL</t>
  </si>
  <si>
    <t>2023-R006 (Vague 04)</t>
  </si>
  <si>
    <r>
      <t xml:space="preserve">SAD Fourniture de gaz naturel </t>
    </r>
    <r>
      <rPr>
        <b/>
        <sz val="11"/>
        <color theme="1"/>
        <rFont val="Roboto"/>
      </rPr>
      <t>(Vague04)</t>
    </r>
    <r>
      <rPr>
        <sz val="11"/>
        <color theme="1"/>
        <rFont val="Roboto"/>
      </rPr>
      <t xml:space="preserve">
Une campagne d'adhésion  sera ouverte du 05/05/2026 au 31/07/2026 
cf. calendrier détaillé dans l'espace acheteur</t>
    </r>
  </si>
  <si>
    <t>2022-011</t>
  </si>
  <si>
    <t>Transition energétique</t>
  </si>
  <si>
    <t>Prestations pour la transition énergétique</t>
  </si>
  <si>
    <t>Solution de pilotage de la performance énergétique</t>
  </si>
  <si>
    <t>2018-046</t>
  </si>
  <si>
    <t>Solutions d'information et de comptage en management de l'énergie</t>
  </si>
  <si>
    <t>2023-R086</t>
  </si>
  <si>
    <t>Accompagnement à la valorisation des Certificats d’Economie d’Energie</t>
  </si>
  <si>
    <t>2021-057</t>
  </si>
  <si>
    <t>Prestations intellectuelles</t>
  </si>
  <si>
    <t>Accompagnement à la valorisation des CEE</t>
  </si>
  <si>
    <t>2025-R021</t>
  </si>
  <si>
    <t xml:space="preserve">Conseil d'étude et d'assistance à la maîtrise ouvrage pour l'efficacité énergétique  </t>
  </si>
  <si>
    <t>2021-040</t>
  </si>
  <si>
    <t xml:space="preserve">Accompagnement à la performance énergétique des bâtiments et à l'intégration des enjeux de développement durable au sein des organisations  </t>
  </si>
  <si>
    <t>2022-035</t>
  </si>
  <si>
    <t>Équipement de stockage et de manutention</t>
  </si>
  <si>
    <t>Equipements logistiques de manutention et de rayonnage pour blocs opératoires et stérilisation</t>
  </si>
  <si>
    <t>Logistique</t>
  </si>
  <si>
    <t>Equipement/Fournitures</t>
  </si>
  <si>
    <t>Fournitures de moyens de manutention</t>
  </si>
  <si>
    <t>2023-R031</t>
  </si>
  <si>
    <t>Transport_Logistique</t>
  </si>
  <si>
    <t>Autres équipements logistiques</t>
  </si>
  <si>
    <t xml:space="preserve">Équipements  logistiques dédiés au circuit du linge et des déchets </t>
  </si>
  <si>
    <t>Hôtellerie et services généraux</t>
  </si>
  <si>
    <t>Fourniture d’équipements logistiques dédiés au circuit du linge et des déchets</t>
  </si>
  <si>
    <t>2025-R092</t>
  </si>
  <si>
    <t>Solution globale de stockage automatisé et d’assistance au prélèvement</t>
  </si>
  <si>
    <t>2023-R033</t>
  </si>
  <si>
    <t>Exosquelettes (actifs et passifs)</t>
  </si>
  <si>
    <t>Équipements d'exosquelettes</t>
  </si>
  <si>
    <t>ACQUISITION D'EXOSQUELETTES ERGONOMIQUES PERMETTANT DE RÉDUIRE LA CHARGE PHYSIQUE LIÉE À UNE ACTIVITÉ PROFESSIONNELLE</t>
  </si>
  <si>
    <t>2023-R057</t>
  </si>
  <si>
    <t>FOURNITURE D’EXOSQUELETTES (ROBOTS ET DISPOSITIFS d’ASSISTANCE PHYSIQUE A CONTENTION), AVEC PRESTATIONS ANNEXES</t>
  </si>
  <si>
    <t>2026-R006</t>
  </si>
  <si>
    <t>Equipements d’aide au déplacement de lits et brancards et équipements de manutention et levage des charges logistiques</t>
  </si>
  <si>
    <t>2025-R056</t>
  </si>
  <si>
    <t>Mobilier de bloc, PUI et magasin</t>
  </si>
  <si>
    <t>Armoires sécurisées de pharmacie</t>
  </si>
  <si>
    <t>2017-071</t>
  </si>
  <si>
    <t>FOURNITURE, MISE EN SERVICE ET MAINTENANCE D’ARMOIRES SECURISEES DE PHARMACIE</t>
  </si>
  <si>
    <t>2021-024</t>
  </si>
  <si>
    <t>Équipements logistiques de distribution de médicaments et dispositif médicaux en mode d'achat grossiste</t>
  </si>
  <si>
    <t>LOGISTIQUE ET DISTRIBUTION DES DISPOSITIFS MEDICAUX ET DU MEDICAMENT</t>
  </si>
  <si>
    <t>2022-027</t>
  </si>
  <si>
    <t>Équipements logistiques de distribution de médicaments et dispositif médicaux en mode d'achat intermédiaire</t>
  </si>
  <si>
    <t>En cours</t>
  </si>
  <si>
    <t xml:space="preserve">Équipements logistiques de distribution de médicaments et dispositif médicaux </t>
  </si>
  <si>
    <t>2026-R044</t>
  </si>
  <si>
    <t>2022-013</t>
  </si>
  <si>
    <t>Armoires RFID</t>
  </si>
  <si>
    <t>ACQUISITION, MISE EN SERVICE ET MAINTENANCE D’ARMOIRE RFID</t>
  </si>
  <si>
    <t>2023-R032</t>
  </si>
  <si>
    <t>Mobilités</t>
  </si>
  <si>
    <t>Transport autonome</t>
  </si>
  <si>
    <t>Équipements de transport de charge par véhicule robotisé</t>
  </si>
  <si>
    <t xml:space="preserve">SOLUTION DE TRANSPORT DE CHARGES PAR VEHICULE ROBOTISE POUR LES FLUX LOGISTIQUES ET PRESTATIONS </t>
  </si>
  <si>
    <t>Mobilier logistique</t>
  </si>
  <si>
    <t>2025-R084</t>
  </si>
  <si>
    <t>2025-R042</t>
  </si>
  <si>
    <t>Solution de transport autonome en environnement hospitalier (AMR)</t>
  </si>
  <si>
    <t>2024-R023</t>
  </si>
  <si>
    <t>Transport de produits de santé par drone</t>
  </si>
  <si>
    <t>Prestation de transport de prélèvements biologiques par drones</t>
  </si>
  <si>
    <t>2023-004</t>
  </si>
  <si>
    <t>Bâtiment_et_Travaux</t>
  </si>
  <si>
    <t>Matériels et fournitures techniques</t>
  </si>
  <si>
    <t>Bâtiment</t>
  </si>
  <si>
    <t>Fournitures d'atelier</t>
  </si>
  <si>
    <t>Fournitures pour ateliers</t>
  </si>
  <si>
    <t>2019-012</t>
  </si>
  <si>
    <t>Bâtiment et travaux</t>
  </si>
  <si>
    <t xml:space="preserve">FOURNITURES D'ATELIERS POUR ENTRETIEN ET TRAVAUX </t>
  </si>
  <si>
    <t>2025-R025</t>
  </si>
  <si>
    <t>Entretien et maintenance</t>
  </si>
  <si>
    <t>Prestations de maintenance</t>
  </si>
  <si>
    <t>Maintenance multimarque des appareils élévateurs, escaliers mécaniques et prestations associées</t>
  </si>
  <si>
    <t>2017-072</t>
  </si>
  <si>
    <t>MAINTENANCE APPAREILS ELEVATEURS, ESCALIERS MECANIQUES, PORTES AUTO, BARRIERES LEVANTES</t>
  </si>
  <si>
    <t>2026-R042</t>
  </si>
  <si>
    <t>2024-R002</t>
  </si>
  <si>
    <t>Exploitation et maintenance des installations de CVC, ECS et prestations associées</t>
  </si>
  <si>
    <t>2019-024</t>
  </si>
  <si>
    <t>EXPLOITATION-MAINTENANCE CVC &amp; ECS</t>
  </si>
  <si>
    <t>2024-R085</t>
  </si>
  <si>
    <t>Maintenance multimarque des systèmes de fermeture automatique</t>
  </si>
  <si>
    <t>2020-146</t>
  </si>
  <si>
    <t>MAINTENANCE PORTES AUTOMATIQUES</t>
  </si>
  <si>
    <t>2025-R106</t>
  </si>
  <si>
    <t>2023-R101</t>
  </si>
  <si>
    <t>Maintenance multitechnique</t>
  </si>
  <si>
    <t>2021-002</t>
  </si>
  <si>
    <t>MAINTENANCE MULTITECHNIQUE</t>
  </si>
  <si>
    <t>2025-R034</t>
  </si>
  <si>
    <t>Prestations de maintenance multitechnique</t>
  </si>
  <si>
    <t>2022-021</t>
  </si>
  <si>
    <t>Diagnostics et contrôles réglementaires</t>
  </si>
  <si>
    <t>Contrôle règlementaire des bâtiments</t>
  </si>
  <si>
    <t>2018-040</t>
  </si>
  <si>
    <t>VERIFICATIONS TECHNIQUES PERIODIQUES REGLEMENTAIRES</t>
  </si>
  <si>
    <t>2026-R037</t>
  </si>
  <si>
    <t>2023-R055</t>
  </si>
  <si>
    <t>Travaux </t>
  </si>
  <si>
    <t>Prestations de travaux</t>
  </si>
  <si>
    <t>Travaux d’entretien, de réparation et de réaménagement de bâtiment
IDF</t>
  </si>
  <si>
    <t>2018-015</t>
  </si>
  <si>
    <t>PRESTATIONS DE TRAVAUX D’ENTRETIEN, DE REPARATION ET DE REAMENAGEMENT DE BATIMENT</t>
  </si>
  <si>
    <t>Travaux d’entretien, de réparation et de réaménagement de bâtiment
Hors IDF</t>
  </si>
  <si>
    <t>2024-R003</t>
  </si>
  <si>
    <t>Prestations de diagnostics amiante, de contamination, immobiliers, techniques</t>
  </si>
  <si>
    <t>2020-100</t>
  </si>
  <si>
    <t>DIAGNOSTICS AMIANTE ET AUTRES DIAGNOSTICS DE CONTAMINATION &amp; IMMOBILIERS</t>
  </si>
  <si>
    <t>2024-R004</t>
  </si>
  <si>
    <t>Travaux de désamiantage et déplombage</t>
  </si>
  <si>
    <t>2020-102</t>
  </si>
  <si>
    <t>TRAVAUX DE DESAMIANTAGE ET DEPLOMBAGE</t>
  </si>
  <si>
    <t>2023-R058</t>
  </si>
  <si>
    <t>Ingénierie, expertise et appui technique</t>
  </si>
  <si>
    <t>Prestations intellectuelles d’assistance, conseil et études au maitre d’ouvrage pour les opérations de travaux</t>
  </si>
  <si>
    <t>2018-024</t>
  </si>
  <si>
    <t>PRESTATIONS INTELLECTUELLES D’ASSISTANCE, CONSEIL ET ETUDES AU MAITRE D OUVRAGE POUR LES OPERATIONS DE TRAVAUX</t>
  </si>
  <si>
    <t>2024-R005</t>
  </si>
  <si>
    <t>AMO suivi d'exploitation, de maintenance et de travaux des appareils élévateurs, portes automatiques et équipements assimilés</t>
  </si>
  <si>
    <t>2020-034</t>
  </si>
  <si>
    <t>Assistance au suivi d'exploitation, de maintenance et de travaux des appareils élévateurs, portes automatiques et équipements assimiles et prestations associées</t>
  </si>
  <si>
    <t>2025-R020</t>
  </si>
  <si>
    <t>Conduite d’opérations de travaux</t>
  </si>
  <si>
    <t>2022-047</t>
  </si>
  <si>
    <t>PI</t>
  </si>
  <si>
    <t>Prestations intellectuelles de conduite d’opérations de travaux</t>
  </si>
  <si>
    <t>2022-051</t>
  </si>
  <si>
    <t>Prestations de mandat de maitrise d'ouvrage</t>
  </si>
  <si>
    <t>MANDAT DE MAITRISE D'OUVRAGE (MAITRISE D'OUVRAGE DELEGUEE)</t>
  </si>
  <si>
    <t>2022-053</t>
  </si>
  <si>
    <t>Prestations intellectuelles d'assistance à maitrise d'usage</t>
  </si>
  <si>
    <t>AMO ASSISTANCE A MAITRISE D'USAGE</t>
  </si>
  <si>
    <t>2025-R031</t>
  </si>
  <si>
    <t>Assistance au suivi d’exploitation-maintenance et de travaux des installations de CVC, eau chaude sanitaire, traitement d’air</t>
  </si>
  <si>
    <t>2023-R021</t>
  </si>
  <si>
    <t>Môbilité</t>
  </si>
  <si>
    <t>Location de véhicules</t>
  </si>
  <si>
    <t>Location longue durée de véhicules neufs et d'occasion</t>
  </si>
  <si>
    <t>2018-056</t>
  </si>
  <si>
    <t>Mobilité</t>
  </si>
  <si>
    <t>Prestations de location de véhicules et services associés</t>
  </si>
  <si>
    <t>2022-037</t>
  </si>
  <si>
    <t>Location longue durée de véhicules électriques et prestations d'audit et conseil en mobilité électrique</t>
  </si>
  <si>
    <t>Location longue durée, entretien, maintenance de véhicules électriques</t>
  </si>
  <si>
    <t>2022-075</t>
  </si>
  <si>
    <t>Location Longue Durée d’un dispositif d’autopartage de véhicules électriques</t>
  </si>
  <si>
    <t>Mobilité douce</t>
  </si>
  <si>
    <t>2023-R067</t>
  </si>
  <si>
    <t>Accompagnement_en_transformation_et_attractivité</t>
  </si>
  <si>
    <t>Accompagnement en finance et assurance</t>
  </si>
  <si>
    <t>Prestation d'assurance de flotte automobile
(Groupement de commandes)</t>
  </si>
  <si>
    <t>2020-018</t>
  </si>
  <si>
    <t>Prestations de services d'assurance de flotte automobile</t>
  </si>
  <si>
    <t>2022-009</t>
  </si>
  <si>
    <t>Numérique</t>
  </si>
  <si>
    <t>Infrastructures et réseaux</t>
  </si>
  <si>
    <t>Équipements informatiques et infrastructures</t>
  </si>
  <si>
    <t>Équipements d’infrastructure informatique</t>
  </si>
  <si>
    <t>2018-029</t>
  </si>
  <si>
    <t>Systèmes d'information</t>
  </si>
  <si>
    <t>Infra IT Data center</t>
  </si>
  <si>
    <t>2023-R082</t>
  </si>
  <si>
    <t>2026-R030</t>
  </si>
  <si>
    <t>2025-R079</t>
  </si>
  <si>
    <t>Solutions et Infrastructures de téléphonie On-Premise et hybrides</t>
  </si>
  <si>
    <t>2021-046</t>
  </si>
  <si>
    <t>Réseau et télécoms</t>
  </si>
  <si>
    <t>Réseaux et télécoms</t>
  </si>
  <si>
    <t>SOLUTIONS ET INFRASTRUCTURES DE TELEPHONIE POUR LES ETABLISSEMENTS DU SANITAIRE, SOCIAL ET MEDICO-SOCIAL</t>
  </si>
  <si>
    <t>2025-R041</t>
  </si>
  <si>
    <t>Solutions et Infrastructures de téléphonie Hebergée</t>
  </si>
  <si>
    <t>2022-032</t>
  </si>
  <si>
    <t>Solutions d'impression, scanner, reprographie et consommables</t>
  </si>
  <si>
    <t>Installation et maintenance d'équipements d'impression, de numérisation et de gestion documentaire</t>
  </si>
  <si>
    <t>2019-041</t>
  </si>
  <si>
    <t xml:space="preserve">Fournitures d'impression, de numérisation, de gestion documentaire et prestations associées installation et maintenance </t>
  </si>
  <si>
    <t>2023-R116</t>
  </si>
  <si>
    <t>Matériels et consommables informatiques </t>
  </si>
  <si>
    <t>Équipements informatiques autour du poste de travail</t>
  </si>
  <si>
    <t>2019-063</t>
  </si>
  <si>
    <t>Solutions informatiques autour du poste de travail</t>
  </si>
  <si>
    <t>2023-R098</t>
  </si>
  <si>
    <t>Lecteurs multifonctions (carte vitale, carte bancaire, carte cpx), logiciels et services associés</t>
  </si>
  <si>
    <t>2019-101</t>
  </si>
  <si>
    <t>Lecteurs de cartes (vitales, bancaires…)</t>
  </si>
  <si>
    <t>2023-R089</t>
  </si>
  <si>
    <t>Solutions de terminaux multimédia</t>
  </si>
  <si>
    <t>2020-016</t>
  </si>
  <si>
    <t xml:space="preserve">Terminaux multimédia et prestations associées </t>
  </si>
  <si>
    <t>2023-R045 MS ou collectités</t>
  </si>
  <si>
    <t>Equipements informatiques et infrastructures</t>
  </si>
  <si>
    <t>Solution d'impression, de numérisation, de gestion des documents et perstations associées</t>
  </si>
  <si>
    <t>2023-R045</t>
  </si>
  <si>
    <t>SOLUTION D'IMPRESSION, DE NUMERISATION, DE GESTION DES DOCUMENTS ET PRESTATIONS ASSOCIEES-CT</t>
  </si>
  <si>
    <t>Accompagnement RH et QVT</t>
  </si>
  <si>
    <t>Fourniture de ressources cloud, d'hébergement sec et d'infogérance</t>
  </si>
  <si>
    <t>2020-027</t>
  </si>
  <si>
    <t>2025-R010</t>
  </si>
  <si>
    <t>Solution logicielle de gestion des remplacements du personnel</t>
  </si>
  <si>
    <t>2022-078</t>
  </si>
  <si>
    <t>2022-025</t>
  </si>
  <si>
    <t>Solution logicielle de vote électronique</t>
  </si>
  <si>
    <t>2018-044</t>
  </si>
  <si>
    <t>Vote électronique</t>
  </si>
  <si>
    <t>2026-R032</t>
  </si>
  <si>
    <t>2024-R078</t>
  </si>
  <si>
    <t>Bibliothèque de logiciels multi-éditeurs et prestations associées pour les collectivités territoriales</t>
  </si>
  <si>
    <t>2020-128</t>
  </si>
  <si>
    <t>2024-R077</t>
  </si>
  <si>
    <t>APOLLO - Bibliothèque de logiciels multi-éditeurs</t>
  </si>
  <si>
    <t xml:space="preserve">Accompagnement à la professionnalisation de l'offre logicielle numérique </t>
  </si>
  <si>
    <t>Bibliothèque de logiciels multi-éditeurs</t>
  </si>
  <si>
    <t>2022-060</t>
  </si>
  <si>
    <t>Solution logicielle de gestion des rendez-vous et des services aux patients</t>
  </si>
  <si>
    <t>2018-008</t>
  </si>
  <si>
    <t>Solution logicielle de gestion des RDV et des services aux patients</t>
  </si>
  <si>
    <t>2026-R035</t>
  </si>
  <si>
    <t>2024-R063</t>
  </si>
  <si>
    <t>Solutions numériques innovantes</t>
  </si>
  <si>
    <t>2020-094</t>
  </si>
  <si>
    <t>2025-R059</t>
  </si>
  <si>
    <t xml:space="preserve">Prestations de service </t>
  </si>
  <si>
    <t>Solutions numériques innovantes de gestion et de valorisation des données de santé pour l'optimisation des parcours patients et le pilotage des activités cliniques</t>
  </si>
  <si>
    <t>SI</t>
  </si>
  <si>
    <t>2023-R046</t>
  </si>
  <si>
    <t>Hébergement et stockage</t>
  </si>
  <si>
    <t xml:space="preserve"> Solutions d'hébergement informatique : fourniture de ressources cloud, hébergement sec, cloud de confiance </t>
  </si>
  <si>
    <t xml:space="preserve">Solution d'hébergement et services associés </t>
  </si>
  <si>
    <t>2024-R056</t>
  </si>
  <si>
    <t>2023-R035</t>
  </si>
  <si>
    <t>Cybersécurité</t>
  </si>
  <si>
    <t>Solutions pour la sécurité des systèmes d’information</t>
  </si>
  <si>
    <t xml:space="preserve">2022-074 </t>
  </si>
  <si>
    <t>Prestations et services informatiques</t>
  </si>
  <si>
    <t>Services RH, conseil, finance</t>
  </si>
  <si>
    <t>Prestations de conseil en réseaux et télécommunications</t>
  </si>
  <si>
    <t>2018-060</t>
  </si>
  <si>
    <t>2022-074</t>
  </si>
  <si>
    <t>PRESTATIONS DE CONSEIL ET D’ACCOMPAGNEMENT EN TELECOMMUNICATION ET SYSTEMES D’INFORMATION</t>
  </si>
  <si>
    <t>2026-R041</t>
  </si>
  <si>
    <t>2025-R032</t>
  </si>
  <si>
    <t>Prestations de service informatiques managés et de proximité</t>
  </si>
  <si>
    <t>2021-008</t>
  </si>
  <si>
    <t>2025-R019</t>
  </si>
  <si>
    <t>Prestations d’assistance à la maîtrise d’œuvre informatique (AMOE)</t>
  </si>
  <si>
    <t>AMOE informatique</t>
  </si>
  <si>
    <t>2022-038</t>
  </si>
  <si>
    <t>Prestations de conseil en organisation d'élection et vote électronique</t>
  </si>
  <si>
    <t>Expertise indépendante d'une solution de vote électronique, et prestations de conseil et accompagnement à l'organisation des élections</t>
  </si>
  <si>
    <t>2023-017</t>
  </si>
  <si>
    <t>Conseil en sécurité des SI</t>
  </si>
  <si>
    <t>CONSEIL ET ANALYSE EN SSI</t>
  </si>
  <si>
    <t>2023-R049</t>
  </si>
  <si>
    <t>Plateforme web de mise en relation avec des experts indépendants du numérique</t>
  </si>
  <si>
    <t>2025-R018</t>
  </si>
  <si>
    <t>Mise à disposition d’une plateforme permettant l’identification de compétences spécifiques en vue de la réalisation de prestations intellectuelles.</t>
  </si>
  <si>
    <t>2023-R050</t>
  </si>
  <si>
    <t>Solutions de traçabilité</t>
  </si>
  <si>
    <t>Solution de suivi et de sécurisation des biens et des personnes</t>
  </si>
  <si>
    <t xml:space="preserve">2023-018 </t>
  </si>
  <si>
    <t>Prestations d'assistance à maitrise d'ouvrage informatique</t>
  </si>
  <si>
    <t>2023-018</t>
  </si>
  <si>
    <t>Accompagnement à la mise en œuvre informatique</t>
  </si>
  <si>
    <t>2023-R099</t>
  </si>
  <si>
    <t>Prestations de solutions Microsoft Intégrées</t>
  </si>
  <si>
    <t>2020-012</t>
  </si>
  <si>
    <t>AMO DEPLOIEMENT MICROSOFT OFFICE 365</t>
  </si>
  <si>
    <t>AMO DEPLOIEMENT MICROSOFT OFFICE 366</t>
  </si>
  <si>
    <t>2023-R109 MS ou collectités</t>
  </si>
  <si>
    <t>Fourniture de services opérés de télécommunications et prestations associées</t>
  </si>
  <si>
    <t>2021-045</t>
  </si>
  <si>
    <t>2023-R109</t>
  </si>
  <si>
    <t>FOURNITURE DE SERVICES OPERES DE TELECOMMUNICATIONS ET PRESTATIONS ASSOCIEES POUR LES CT</t>
  </si>
  <si>
    <t>Solutions relatives à l'Internet des Objets (IoT)</t>
  </si>
  <si>
    <t>2026-R018</t>
  </si>
  <si>
    <t>2023-R115 MS ou collectités</t>
  </si>
  <si>
    <t>Solution de cybersécurité</t>
  </si>
  <si>
    <t>2021-063</t>
  </si>
  <si>
    <t>2023-R115</t>
  </si>
  <si>
    <t>2023-R036</t>
  </si>
  <si>
    <t>Services opérateurs de télécommunications</t>
  </si>
  <si>
    <t>Services opérés de télécommunications</t>
  </si>
  <si>
    <t>2016-042</t>
  </si>
  <si>
    <t>SERVICES OPERES DE TELECOMMUNICATIONS</t>
  </si>
  <si>
    <t>2024-R041 MS ou collectités</t>
  </si>
  <si>
    <t>SOLUTIONS D’HEBERGEMENT DES SYSTEMES D’INFORMATION ET SERVICES ASSOCIES, DESTINES AUX REGIONS, EPCI, COMMUNES ET LEURS GROUPEMENTS</t>
  </si>
  <si>
    <t>2024-R041</t>
  </si>
  <si>
    <t>2025-R046</t>
  </si>
  <si>
    <t>Solutions multimarques de sécurité et de sûreté électroniques : fourniture, intégration, maintenance et services associés</t>
  </si>
  <si>
    <t>Solutions d'intelligence artificielle</t>
  </si>
  <si>
    <t>SAD
ALIAS : Achats de Logiciels d'Intelligence Artificielle en Santé</t>
  </si>
  <si>
    <t>2024-R055 (MSP002)</t>
  </si>
  <si>
    <t>Solution d’aide à la décision assistée par intelligence artificielle (IA) pour la gestion des approvisionnements (MSP002 ALIAS)</t>
  </si>
  <si>
    <t>2024-R055 (MSP 003)</t>
  </si>
  <si>
    <t>Solutions d’aide au diagnostic en imagerie par intelligence artificielle (MSP003 ALIAS)</t>
  </si>
  <si>
    <t>2023-R100</t>
  </si>
  <si>
    <t>Paiement et financement</t>
  </si>
  <si>
    <t>Financement locatif</t>
  </si>
  <si>
    <t>2019-097</t>
  </si>
  <si>
    <t>PRESTATIONS D’OPERATION DE LOCATION ET PRESTATIONS 
ASSOCIEES</t>
  </si>
  <si>
    <t>2025-R083</t>
  </si>
  <si>
    <t>Prestations d'affacturage des créances des établissements de santé et médico sociaux</t>
  </si>
  <si>
    <t>2026-R020</t>
  </si>
  <si>
    <t xml:space="preserve"> Conseil RH, finances et assurances</t>
  </si>
  <si>
    <t>2019-044</t>
  </si>
  <si>
    <t>CONSEIL EN RESSOURCES HUMAINES ET EN FINANCE</t>
  </si>
  <si>
    <t>2023-R039</t>
  </si>
  <si>
    <t>Expertises en organisation</t>
  </si>
  <si>
    <t>Conseil en stratégie et projets structurants</t>
  </si>
  <si>
    <t>2019-060</t>
  </si>
  <si>
    <t>PRESTATIONS DE CONSEIL ET D’APPUI AUX PROJETS STRUCTURANTS ET A LA CONDUITE DE CHANGEMENT OPERATIONNEL</t>
  </si>
  <si>
    <t>2024-R066</t>
  </si>
  <si>
    <t>Prestations de codage, d’optimisation de l’information médicale et prestations associées</t>
  </si>
  <si>
    <t>2020-109</t>
  </si>
  <si>
    <t>Prestation d'optimisation de l'information médicale (Codage)</t>
  </si>
  <si>
    <t>2022-008</t>
  </si>
  <si>
    <t>Conseil en logistique et medico-technique</t>
  </si>
  <si>
    <t>PRESTATIONS DE CONSEIL EN LOGISTIQUE ET EN ORGANISATION DES ACTIVITES MEDICO TECHNIQUES</t>
  </si>
  <si>
    <t>2026-R019</t>
  </si>
  <si>
    <t>2024-R031</t>
  </si>
  <si>
    <t>Expertises en immobilier et énergie</t>
  </si>
  <si>
    <t>Conseil en immobilier et aménagement du territoire favorable à la santé</t>
  </si>
  <si>
    <t>Accompagnement à la performance énergétique des bâtiments et à l'intégration des enjeux de développement durable au sein des organisations</t>
  </si>
  <si>
    <t>2021-012</t>
  </si>
  <si>
    <t>2024-R001</t>
  </si>
  <si>
    <t>Ressources humaines</t>
  </si>
  <si>
    <t>Formation professionnelle</t>
  </si>
  <si>
    <t>2020-028</t>
  </si>
  <si>
    <t>PRESTATIONS DE FORMATIONS</t>
  </si>
  <si>
    <t>2024-R088</t>
  </si>
  <si>
    <t>Prestations de travail temporaire et de placement de personnel paramédical et médico-technique national 
(IDF)</t>
  </si>
  <si>
    <t>2020-024</t>
  </si>
  <si>
    <t>2023-R063</t>
  </si>
  <si>
    <t>Prestations d'intérim paramédical et médico administratif national 
(National)</t>
  </si>
  <si>
    <t>Services Généraux</t>
  </si>
  <si>
    <t>Prestations d'intérim paramédical</t>
  </si>
  <si>
    <t>Prestations d'intérim paramédical et médico administratif national 
(IDF-National)</t>
  </si>
  <si>
    <t>2023-R083</t>
  </si>
  <si>
    <t>Prestations d'évaluation de la qualité des ESSMS</t>
  </si>
  <si>
    <t>Plateforme web de mise en relation avec des experts indépendants du numérique - Malt</t>
  </si>
  <si>
    <t>2024-R030</t>
  </si>
  <si>
    <t>Plateforme web de mise en relation avec des experts indépendants (hors numérique) - Malt</t>
  </si>
  <si>
    <t xml:space="preserve">Plateforme web de mise en relation avec des experts indépendants (hors numérique) </t>
  </si>
  <si>
    <t>Solution logicielle de gestion des remplacements du personnel - HUBLO</t>
  </si>
  <si>
    <t>2023-R095</t>
  </si>
  <si>
    <t>Blanchisserie_linge_habillement</t>
  </si>
  <si>
    <t>Prestations externalisées de blanchisserie</t>
  </si>
  <si>
    <t>Hôtellerie-Services Généraux</t>
  </si>
  <si>
    <t>Blanchisserie</t>
  </si>
  <si>
    <t>Entretien du linge résidents</t>
  </si>
  <si>
    <t>2020-041</t>
  </si>
  <si>
    <t>Hôtellerie</t>
  </si>
  <si>
    <t xml:space="preserve">Prestations d'entretien du linge résidents hors site avec acquisition ou location maintenance avec option achat </t>
  </si>
  <si>
    <t>2024-R086</t>
  </si>
  <si>
    <t>Entretien du linge plat et professionnel</t>
  </si>
  <si>
    <t>2021-041</t>
  </si>
  <si>
    <t>ENTRETIEN ET LOCATION DE LINGE PLAT ET LINGE PROFESSIONNEL</t>
  </si>
  <si>
    <t>2023-R059</t>
  </si>
  <si>
    <t>Consommables_de_soins_et_hygiène_du_corps</t>
  </si>
  <si>
    <t>Incontinence, changes adultes et enfants</t>
  </si>
  <si>
    <t>Consommables</t>
  </si>
  <si>
    <t>Produits d'incontinence et d'hygiène</t>
  </si>
  <si>
    <t>2019-043</t>
  </si>
  <si>
    <t>Fournitures d'incontinence et services associés</t>
  </si>
  <si>
    <t>2023-R097</t>
  </si>
  <si>
    <t>Services_généraux</t>
  </si>
  <si>
    <t>Environnement de travail</t>
  </si>
  <si>
    <t>Équipements et consommables de bureau</t>
  </si>
  <si>
    <t>Fournitures de bureau, papier et consommables informatiques</t>
  </si>
  <si>
    <t>2019-021</t>
  </si>
  <si>
    <t xml:space="preserve">Fournitures de bureau, papier, consommables informatiques </t>
  </si>
  <si>
    <t>2023-R108</t>
  </si>
  <si>
    <t>Consommables informatiques recyclés</t>
  </si>
  <si>
    <t>2022-036</t>
  </si>
  <si>
    <t>Mobilier de bureau</t>
  </si>
  <si>
    <t>MOBILIER DE BUREAU/QVT</t>
  </si>
  <si>
    <t>2024-R072</t>
  </si>
  <si>
    <t>Mobilier de bureau, d'accueil et de salle de réunion/formation</t>
  </si>
  <si>
    <t>Mobilier de bureau, d'accueil et de salle de formation/réunion avec prestations associées</t>
  </si>
  <si>
    <t>2024-R074</t>
  </si>
  <si>
    <t>Acquisition, location et maintenance de distributeurs automatiques de vêtements sur cintres et pliés et de vestiaires automatisés</t>
  </si>
  <si>
    <t>2026-R070</t>
  </si>
  <si>
    <t>2025-R108</t>
  </si>
  <si>
    <t>Gestion des achats de Catégorie C par une plateforme électronique</t>
  </si>
  <si>
    <t>2026-R008</t>
  </si>
  <si>
    <t>Mobiliers de bureau issus du ré-emploi </t>
  </si>
  <si>
    <t>2023-R068</t>
  </si>
  <si>
    <t>Linge plat et linge professionel</t>
  </si>
  <si>
    <t>Fourniture de linge</t>
  </si>
  <si>
    <t>Linge et habillement</t>
  </si>
  <si>
    <t>2020-002</t>
  </si>
  <si>
    <t xml:space="preserve">Achat de linge et habillement </t>
  </si>
  <si>
    <t>2025-R071</t>
  </si>
  <si>
    <t>Tenues professionnelles spécifiques, équipements de protection individuelle (EPI)</t>
  </si>
  <si>
    <t>2024-R058</t>
  </si>
  <si>
    <t>2024-R013</t>
  </si>
  <si>
    <t>Solutions innovantes de textiles réutilisables de bloc</t>
  </si>
  <si>
    <t>Solutions innovantes de textiles réutilisables</t>
  </si>
  <si>
    <t>2025-R107</t>
  </si>
  <si>
    <t>Traçabilité</t>
  </si>
  <si>
    <t>Outil de traçabilité du nettoyage</t>
  </si>
  <si>
    <t>2025-R040</t>
  </si>
  <si>
    <t>2020-037</t>
  </si>
  <si>
    <t>Gestion_des_déchets</t>
  </si>
  <si>
    <t>Gestion des déchets (dangereux, non dangereux, biodéchets)</t>
  </si>
  <si>
    <t>Gestion des déchets</t>
  </si>
  <si>
    <t>Gestion des déchets et prestations associées
(IDF)</t>
  </si>
  <si>
    <t>Gestion des déchets et prestations associées</t>
  </si>
  <si>
    <t>Gestion des DASRI et matériels par banalisation (IDF)</t>
  </si>
  <si>
    <t>2026-R007</t>
  </si>
  <si>
    <t>2024-R009</t>
  </si>
  <si>
    <t>Gestion des déchets et prestations associées
(National)</t>
  </si>
  <si>
    <t>2023-R069</t>
  </si>
  <si>
    <t>Gestion des biodéchets</t>
  </si>
  <si>
    <t>2025-R013</t>
  </si>
  <si>
    <t>Hygiène_des_locaux</t>
  </si>
  <si>
    <t xml:space="preserve">Produits &amp; consommable de nettoyage des locaux </t>
  </si>
  <si>
    <t>Nettoyage et hygiène</t>
  </si>
  <si>
    <t>Produits d'entretien des locaux et d'hygiène corporelle, consommables pour la collecte des déchets et arts de la table</t>
  </si>
  <si>
    <t>2018-022</t>
  </si>
  <si>
    <t>Produits et matériels d'entretien des locaux de collecte des déchet, d'hygiène corporelle, de restauration et d'arts de la table</t>
  </si>
  <si>
    <t>2025-R072</t>
  </si>
  <si>
    <t xml:space="preserve">Produits d’entretien, d’hygiène corporelle, de collecte des déchets et d’arts de la table </t>
  </si>
  <si>
    <t>2023-R102</t>
  </si>
  <si>
    <t>Nettoyage et bionettoyage des locaux</t>
  </si>
  <si>
    <t>2021-071</t>
  </si>
  <si>
    <t>2025-R009</t>
  </si>
  <si>
    <t>Matériels de nettoyage des locaux</t>
  </si>
  <si>
    <t>Matériels professionnels de nettoyage</t>
  </si>
  <si>
    <t>2025-R037</t>
  </si>
  <si>
    <t>Changes et hygiène pour bébés et enfants</t>
  </si>
  <si>
    <t>Location Entretien du linge plat et textile professionnel pour les médico-sociaux (SAD)</t>
  </si>
  <si>
    <t>2025-R045</t>
  </si>
  <si>
    <t>2022-023</t>
  </si>
  <si>
    <t>Transfert hospitalier et médico-social</t>
  </si>
  <si>
    <t>2018-047</t>
  </si>
  <si>
    <t xml:space="preserve">Prestation d'accompagnement et de transfert d'entreprises </t>
  </si>
  <si>
    <t>2022-045</t>
  </si>
  <si>
    <t>Archivage et gestion documentaire</t>
  </si>
  <si>
    <t>Solution de gestion des flux documentaires</t>
  </si>
  <si>
    <t>SOLUTIONS DE GESTION DES FLUX DOCUMENTAIRES</t>
  </si>
  <si>
    <t>2022-062</t>
  </si>
  <si>
    <t>Abonnements de journaux, revues et périodiques</t>
  </si>
  <si>
    <t>Fourniture d’abonnements de journaux, revues et périodiques d’information générale ou spécialisée, français et étrangers</t>
  </si>
  <si>
    <t>2026-R043</t>
  </si>
  <si>
    <t>2023-R092</t>
  </si>
  <si>
    <t>Prestations générales</t>
  </si>
  <si>
    <t>Plateforme de services de proximité (conciergerie)</t>
  </si>
  <si>
    <t>2023-R041</t>
  </si>
  <si>
    <t>PRESTATIONS DE CONCIERGERIE</t>
  </si>
  <si>
    <t>2023-R087</t>
  </si>
  <si>
    <t>Titres restaurant et cartes cadeaux</t>
  </si>
  <si>
    <t xml:space="preserve">Hôtellerie </t>
  </si>
  <si>
    <t>Fourniture et livraison de titres restaurants et cartes cadeaux</t>
  </si>
  <si>
    <t>2023-R070</t>
  </si>
  <si>
    <t>Prestations de réservations de déplacements professionnels (congés bonifiés)</t>
  </si>
  <si>
    <t>2019-086</t>
  </si>
  <si>
    <t>DEPLACEMENTS PROFESSIONNELS ET CONGES BONIFIES</t>
  </si>
  <si>
    <t>2024-R061</t>
  </si>
  <si>
    <t>Recyclage et valorisation des déchets</t>
  </si>
  <si>
    <t>Recyclage textile professionnel : collecte, transport et traitement</t>
  </si>
  <si>
    <t>Accompagnement en transformation et attractivité </t>
  </si>
  <si>
    <t xml:space="preserve">Bâtiment et Travaux </t>
  </si>
  <si>
    <t>Blanchisserie, linge et habillement </t>
  </si>
  <si>
    <t>Consommables de soins et hygiène du corps </t>
  </si>
  <si>
    <t>Environnement du patient et du résident</t>
  </si>
  <si>
    <t>Hygiène des locaux</t>
  </si>
  <si>
    <t>Médicaments et fluides médicaux</t>
  </si>
  <si>
    <t>Restauration/Nutrition</t>
  </si>
  <si>
    <t>Services généraux </t>
  </si>
  <si>
    <t>Transport/Logistique</t>
  </si>
  <si>
    <t>Produits &amp; consommables d'entretien du linge</t>
  </si>
  <si>
    <t>Usage unique</t>
  </si>
  <si>
    <t>Management de l'energie</t>
  </si>
  <si>
    <t>Consommables des déchets</t>
  </si>
  <si>
    <t>Assurances flotte automobile</t>
  </si>
  <si>
    <t>Logiciels de laboratoire</t>
  </si>
  <si>
    <t>Petits matériels et prestations transverses</t>
  </si>
  <si>
    <t>Textile réutilisable de bloc</t>
  </si>
  <si>
    <t xml:space="preserve">Arts de la table, usage unique et consommables d’entretien </t>
  </si>
  <si>
    <t>Fournitures générales diverses</t>
  </si>
  <si>
    <t xml:space="preserve">Exploration fonctionelle et consultation </t>
  </si>
  <si>
    <t>Équipements</t>
  </si>
  <si>
    <t>Petits matériels et consommables de soin</t>
  </si>
  <si>
    <t>Prestations externalisées de nettoyage</t>
  </si>
  <si>
    <t>Nutrition parentérale &amp; DADFMS</t>
  </si>
  <si>
    <t>Prestation de restauration externalisée</t>
  </si>
  <si>
    <t>Moyens de manutention</t>
  </si>
  <si>
    <t>Expertises et solutions informatiques</t>
  </si>
  <si>
    <t>Produits d'hygiène</t>
  </si>
  <si>
    <t>Psychiatrie</t>
  </si>
  <si>
    <t xml:space="preserve">Solutions d'impression &amp; consommables </t>
  </si>
  <si>
    <t xml:space="preserve">Maintenance et tierce maintenance </t>
  </si>
  <si>
    <t>Produits d'entretien de la restauration</t>
  </si>
  <si>
    <t>Univers de Niveau  1</t>
  </si>
  <si>
    <t>Univers de Niveau 2</t>
  </si>
  <si>
    <r>
      <t>Consommables des déchet</t>
    </r>
    <r>
      <rPr>
        <i/>
        <sz val="11"/>
        <color rgb="FF000000"/>
        <rFont val="Aptos Narrow"/>
        <family val="2"/>
      </rPr>
      <t>s</t>
    </r>
  </si>
  <si>
    <t xml:space="preserve">Médicaments et fluides médicaux </t>
  </si>
  <si>
    <t xml:space="preserve">Equipements de pharmacie </t>
  </si>
  <si>
    <t xml:space="preserve">Environnement du patient et du résident </t>
  </si>
  <si>
    <t>A venir</t>
  </si>
  <si>
    <t>2026-R077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</si>
</sst>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C]mmm\-yy;@"/>
    <numFmt numFmtId="165" formatCode="mmm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b/>
      <i/>
      <sz val="22"/>
      <color theme="5"/>
      <name val="Calibri"/>
      <family val="2"/>
      <scheme val="minor"/>
    </font>
    <font>
      <b/>
      <sz val="11"/>
      <color theme="0"/>
      <name val="Roboto"/>
    </font>
    <font>
      <sz val="11"/>
      <color theme="1"/>
      <name val="Roboto"/>
    </font>
    <font>
      <sz val="11"/>
      <color rgb="FF000000"/>
      <name val="Roboto"/>
    </font>
    <font>
      <sz val="11"/>
      <color rgb="FF39B6F3"/>
      <name val="Roboto"/>
    </font>
    <font>
      <sz val="11"/>
      <color theme="0"/>
      <name val="Roboto"/>
    </font>
    <font>
      <sz val="10"/>
      <color theme="1"/>
      <name val="Roboto Regular"/>
    </font>
    <font>
      <sz val="10"/>
      <color theme="1"/>
      <name val="Roboto"/>
    </font>
    <font>
      <i/>
      <sz val="11"/>
      <color theme="1"/>
      <name val="Roboto"/>
    </font>
    <font>
      <b/>
      <sz val="11"/>
      <color theme="1"/>
      <name val="Roboto"/>
    </font>
    <font>
      <sz val="10"/>
      <name val="Roboto"/>
    </font>
    <font>
      <b/>
      <sz val="14"/>
      <color rgb="FF39B6F3"/>
      <name val="Roboto"/>
    </font>
    <font>
      <b/>
      <sz val="11"/>
      <name val="Roboto"/>
    </font>
    <font>
      <sz val="11"/>
      <name val="Roboto"/>
    </font>
    <font>
      <i/>
      <sz val="10"/>
      <color theme="1"/>
      <name val="Roboto"/>
    </font>
    <font>
      <u/>
      <sz val="11"/>
      <color theme="1"/>
      <name val="Roboto"/>
    </font>
    <font>
      <i/>
      <sz val="11"/>
      <name val="Roboto"/>
    </font>
    <font>
      <b/>
      <sz val="13"/>
      <color rgb="FFF58220"/>
      <name val="Roboto"/>
    </font>
    <font>
      <b/>
      <sz val="13"/>
      <color rgb="FFE5572E"/>
      <name val="Roboto"/>
    </font>
    <font>
      <sz val="11"/>
      <name val="Calibri"/>
      <family val="2"/>
      <scheme val="minor"/>
    </font>
    <font>
      <sz val="10"/>
      <color rgb="FFFF0000"/>
      <name val="Roboto"/>
    </font>
    <font>
      <sz val="11"/>
      <color rgb="FF242424"/>
      <name val="Aptos Narrow"/>
      <family val="2"/>
    </font>
    <font>
      <b/>
      <sz val="11"/>
      <color rgb="FF000000"/>
      <name val="Aptos Narrow"/>
      <family val="2"/>
    </font>
    <font>
      <sz val="11"/>
      <color rgb="FF000000"/>
      <name val="Aptos Narrow"/>
      <family val="2"/>
    </font>
    <font>
      <b/>
      <sz val="12"/>
      <color rgb="FF000000"/>
      <name val="Aptos"/>
      <family val="2"/>
    </font>
    <font>
      <i/>
      <sz val="11"/>
      <color rgb="FF000000"/>
      <name val="Aptos Narrow"/>
      <family val="2"/>
    </font>
    <font>
      <b/>
      <sz val="12"/>
      <color rgb="FF000000"/>
      <name val="Aptos Narrow"/>
      <family val="2"/>
    </font>
    <font>
      <sz val="11"/>
      <color rgb="FF000000"/>
      <name val="Aptos"/>
      <family val="2"/>
    </font>
    <font>
      <sz val="12"/>
      <color rgb="FF000000"/>
      <name val="Aptos Narrow"/>
      <family val="2"/>
    </font>
    <font>
      <b/>
      <sz val="11"/>
      <color rgb="FF000000"/>
      <name val="Aptos"/>
      <family val="2"/>
    </font>
    <font>
      <sz val="11"/>
      <name val="Roboto"/>
      <charset val="1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DAF9F"/>
        <bgColor indexed="64"/>
      </patternFill>
    </fill>
    <fill>
      <patternFill patternType="solid">
        <fgColor rgb="FFFAB95A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7FCEF4"/>
        <bgColor indexed="64"/>
      </patternFill>
    </fill>
    <fill>
      <patternFill patternType="solid">
        <fgColor rgb="FFB9D4A4"/>
        <bgColor indexed="64"/>
      </patternFill>
    </fill>
    <fill>
      <patternFill patternType="solid">
        <fgColor rgb="FF324B8C"/>
        <bgColor indexed="64"/>
      </patternFill>
    </fill>
    <fill>
      <patternFill patternType="solid">
        <fgColor rgb="FFEBEEF7"/>
        <bgColor indexed="64"/>
      </patternFill>
    </fill>
    <fill>
      <patternFill patternType="solid">
        <fgColor rgb="FF39B6F3"/>
        <bgColor indexed="64"/>
      </patternFill>
    </fill>
    <fill>
      <patternFill patternType="solid">
        <fgColor rgb="FFEBEFF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ABA5A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592B61"/>
        <bgColor indexed="64"/>
      </patternFill>
    </fill>
    <fill>
      <patternFill patternType="solid">
        <fgColor rgb="FF8F61CD"/>
        <bgColor indexed="64"/>
      </patternFill>
    </fill>
    <fill>
      <patternFill patternType="solid">
        <fgColor rgb="FFF2CEEF"/>
        <bgColor rgb="FF000000"/>
      </patternFill>
    </fill>
    <fill>
      <patternFill patternType="solid">
        <fgColor rgb="FFFBE2D5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CAEDFB"/>
        <bgColor rgb="FF000000"/>
      </patternFill>
    </fill>
    <fill>
      <patternFill patternType="solid">
        <fgColor rgb="FFDAF2D0"/>
        <bgColor rgb="FF000000"/>
      </patternFill>
    </fill>
    <fill>
      <patternFill patternType="solid">
        <fgColor rgb="FFDAE9F8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D0D0D0"/>
        <bgColor rgb="FF000000"/>
      </patternFill>
    </fill>
    <fill>
      <patternFill patternType="solid">
        <fgColor rgb="FFEBEEF7"/>
        <bgColor rgb="FF000000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theme="2" tint="-0.499984740745262"/>
      </bottom>
      <diagonal/>
    </border>
    <border>
      <left style="thin">
        <color rgb="FF757171"/>
      </left>
      <right style="thin">
        <color rgb="FF757171"/>
      </right>
      <top style="thin">
        <color rgb="FF757171"/>
      </top>
      <bottom style="thin">
        <color rgb="FF757171"/>
      </bottom>
      <diagonal/>
    </border>
    <border>
      <left style="thin">
        <color rgb="FF757171"/>
      </left>
      <right style="thin">
        <color rgb="FF757171"/>
      </right>
      <top/>
      <bottom style="thin">
        <color rgb="FF757171"/>
      </bottom>
      <diagonal/>
    </border>
  </borders>
  <cellStyleXfs count="1">
    <xf numFmtId="0" fontId="0" fillId="0" borderId="0"/>
  </cellStyleXfs>
  <cellXfs count="295">
    <xf numFmtId="0" fontId="0" fillId="0" borderId="0" xfId="0"/>
    <xf numFmtId="0" fontId="0" fillId="0" borderId="1" xfId="0" applyBorder="1"/>
    <xf numFmtId="14" fontId="0" fillId="0" borderId="1" xfId="0" applyNumberFormat="1" applyBorder="1"/>
    <xf numFmtId="14" fontId="0" fillId="0" borderId="4" xfId="0" applyNumberFormat="1" applyBorder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 vertical="center"/>
    </xf>
    <xf numFmtId="0" fontId="3" fillId="0" borderId="0" xfId="0" applyFont="1" applyAlignment="1">
      <alignment horizontal="left"/>
    </xf>
    <xf numFmtId="14" fontId="0" fillId="0" borderId="1" xfId="0" applyNumberFormat="1" applyBorder="1" applyAlignment="1">
      <alignment horizontal="center"/>
    </xf>
    <xf numFmtId="0" fontId="3" fillId="0" borderId="0" xfId="0" applyFont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14" fontId="0" fillId="0" borderId="6" xfId="0" applyNumberFormat="1" applyBorder="1"/>
    <xf numFmtId="14" fontId="0" fillId="0" borderId="5" xfId="0" applyNumberFormat="1" applyBorder="1" applyAlignment="1">
      <alignment horizontal="center" vertical="center"/>
    </xf>
    <xf numFmtId="14" fontId="0" fillId="0" borderId="8" xfId="0" applyNumberFormat="1" applyBorder="1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14" fontId="0" fillId="0" borderId="8" xfId="0" applyNumberFormat="1" applyBorder="1" applyAlignment="1">
      <alignment vertical="center"/>
    </xf>
    <xf numFmtId="14" fontId="0" fillId="0" borderId="1" xfId="0" applyNumberFormat="1" applyBorder="1" applyAlignment="1">
      <alignment vertical="center"/>
    </xf>
    <xf numFmtId="14" fontId="0" fillId="0" borderId="4" xfId="0" applyNumberFormat="1" applyBorder="1" applyAlignment="1">
      <alignment vertical="center"/>
    </xf>
    <xf numFmtId="14" fontId="0" fillId="0" borderId="4" xfId="0" applyNumberFormat="1" applyBorder="1" applyAlignment="1">
      <alignment horizontal="left" vertical="center"/>
    </xf>
    <xf numFmtId="14" fontId="0" fillId="0" borderId="1" xfId="0" applyNumberFormat="1" applyBorder="1" applyAlignment="1">
      <alignment horizontal="left" vertical="center"/>
    </xf>
    <xf numFmtId="14" fontId="0" fillId="0" borderId="6" xfId="0" applyNumberFormat="1" applyBorder="1" applyAlignment="1">
      <alignment horizontal="left" vertical="center"/>
    </xf>
    <xf numFmtId="14" fontId="0" fillId="0" borderId="8" xfId="0" applyNumberFormat="1" applyBorder="1" applyAlignment="1">
      <alignment horizontal="left" vertical="center"/>
    </xf>
    <xf numFmtId="14" fontId="0" fillId="0" borderId="8" xfId="0" applyNumberFormat="1" applyBorder="1" applyAlignment="1">
      <alignment horizontal="center" vertical="center"/>
    </xf>
    <xf numFmtId="2" fontId="7" fillId="2" borderId="0" xfId="0" applyNumberFormat="1" applyFont="1" applyFill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3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quotePrefix="1" applyBorder="1" applyAlignment="1">
      <alignment vertical="center"/>
    </xf>
    <xf numFmtId="0" fontId="0" fillId="0" borderId="1" xfId="0" quotePrefix="1" applyBorder="1" applyAlignment="1">
      <alignment horizontal="left" vertical="center"/>
    </xf>
    <xf numFmtId="0" fontId="0" fillId="0" borderId="1" xfId="0" applyBorder="1" applyAlignment="1">
      <alignment vertical="top" wrapText="1"/>
    </xf>
    <xf numFmtId="2" fontId="0" fillId="0" borderId="1" xfId="0" applyNumberFormat="1" applyBorder="1" applyAlignment="1">
      <alignment horizontal="left" vertical="center"/>
    </xf>
    <xf numFmtId="0" fontId="0" fillId="0" borderId="1" xfId="0" quotePrefix="1" applyBorder="1"/>
    <xf numFmtId="0" fontId="0" fillId="0" borderId="3" xfId="0" applyBorder="1" applyAlignment="1">
      <alignment horizontal="left" vertical="center"/>
    </xf>
    <xf numFmtId="0" fontId="0" fillId="0" borderId="11" xfId="0" applyBorder="1" applyAlignment="1">
      <alignment vertical="center"/>
    </xf>
    <xf numFmtId="2" fontId="0" fillId="0" borderId="1" xfId="0" applyNumberFormat="1" applyBorder="1" applyAlignment="1">
      <alignment horizontal="center" vertical="center" wrapText="1"/>
    </xf>
    <xf numFmtId="2" fontId="0" fillId="0" borderId="0" xfId="0" applyNumberFormat="1" applyAlignment="1">
      <alignment wrapText="1"/>
    </xf>
    <xf numFmtId="2" fontId="0" fillId="2" borderId="0" xfId="0" applyNumberFormat="1" applyFill="1" applyAlignment="1">
      <alignment horizontal="left" vertical="center" wrapText="1"/>
    </xf>
    <xf numFmtId="2" fontId="0" fillId="0" borderId="0" xfId="0" applyNumberFormat="1" applyAlignment="1">
      <alignment horizontal="left" vertical="center" wrapText="1"/>
    </xf>
    <xf numFmtId="14" fontId="0" fillId="0" borderId="4" xfId="0" applyNumberFormat="1" applyBorder="1" applyAlignment="1">
      <alignment wrapText="1"/>
    </xf>
    <xf numFmtId="14" fontId="0" fillId="0" borderId="4" xfId="0" applyNumberFormat="1" applyBorder="1" applyAlignment="1">
      <alignment horizontal="left"/>
    </xf>
    <xf numFmtId="0" fontId="0" fillId="0" borderId="4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left" vertical="top"/>
    </xf>
    <xf numFmtId="0" fontId="0" fillId="0" borderId="3" xfId="0" applyBorder="1" applyAlignment="1">
      <alignment horizontal="left" vertical="top" wrapText="1"/>
    </xf>
    <xf numFmtId="0" fontId="0" fillId="0" borderId="3" xfId="0" applyBorder="1" applyAlignment="1">
      <alignment horizontal="left" wrapText="1"/>
    </xf>
    <xf numFmtId="0" fontId="1" fillId="0" borderId="3" xfId="0" applyFont="1" applyBorder="1" applyAlignment="1">
      <alignment horizontal="left" vertical="center"/>
    </xf>
    <xf numFmtId="2" fontId="2" fillId="0" borderId="3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2" fillId="6" borderId="4" xfId="0" applyFont="1" applyFill="1" applyBorder="1" applyAlignment="1">
      <alignment horizontal="center" vertical="top"/>
    </xf>
    <xf numFmtId="14" fontId="2" fillId="3" borderId="3" xfId="0" applyNumberFormat="1" applyFont="1" applyFill="1" applyBorder="1" applyAlignment="1">
      <alignment horizontal="center" vertical="top"/>
    </xf>
    <xf numFmtId="14" fontId="2" fillId="5" borderId="2" xfId="0" applyNumberFormat="1" applyFont="1" applyFill="1" applyBorder="1" applyAlignment="1">
      <alignment horizontal="center" vertical="top"/>
    </xf>
    <xf numFmtId="14" fontId="2" fillId="5" borderId="1" xfId="0" applyNumberFormat="1" applyFont="1" applyFill="1" applyBorder="1" applyAlignment="1">
      <alignment horizontal="center" vertical="top"/>
    </xf>
    <xf numFmtId="0" fontId="2" fillId="0" borderId="1" xfId="0" applyFont="1" applyBorder="1" applyAlignment="1">
      <alignment horizontal="center" vertical="top" wrapText="1"/>
    </xf>
    <xf numFmtId="0" fontId="2" fillId="4" borderId="2" xfId="0" applyFont="1" applyFill="1" applyBorder="1" applyAlignment="1">
      <alignment vertical="top"/>
    </xf>
    <xf numFmtId="0" fontId="2" fillId="5" borderId="4" xfId="0" applyFont="1" applyFill="1" applyBorder="1" applyAlignment="1">
      <alignment vertical="top"/>
    </xf>
    <xf numFmtId="0" fontId="2" fillId="4" borderId="4" xfId="0" applyFont="1" applyFill="1" applyBorder="1" applyAlignment="1">
      <alignment vertical="top"/>
    </xf>
    <xf numFmtId="0" fontId="8" fillId="7" borderId="4" xfId="0" applyFont="1" applyFill="1" applyBorder="1" applyAlignment="1">
      <alignment vertical="top"/>
    </xf>
    <xf numFmtId="0" fontId="0" fillId="0" borderId="0" xfId="0" applyAlignment="1">
      <alignment horizontal="center" vertical="top"/>
    </xf>
    <xf numFmtId="0" fontId="10" fillId="2" borderId="0" xfId="0" applyFont="1" applyFill="1" applyAlignment="1">
      <alignment vertical="center"/>
    </xf>
    <xf numFmtId="0" fontId="11" fillId="9" borderId="12" xfId="0" applyFont="1" applyFill="1" applyBorder="1" applyAlignment="1">
      <alignment horizontal="center" vertical="center" wrapText="1"/>
    </xf>
    <xf numFmtId="0" fontId="11" fillId="9" borderId="12" xfId="0" applyFont="1" applyFill="1" applyBorder="1" applyAlignment="1">
      <alignment horizontal="center" vertical="center"/>
    </xf>
    <xf numFmtId="0" fontId="12" fillId="10" borderId="12" xfId="0" applyFont="1" applyFill="1" applyBorder="1" applyAlignment="1">
      <alignment horizontal="center" vertical="center" wrapText="1"/>
    </xf>
    <xf numFmtId="0" fontId="13" fillId="10" borderId="12" xfId="0" applyFont="1" applyFill="1" applyBorder="1" applyAlignment="1">
      <alignment horizontal="center" vertical="center" wrapText="1"/>
    </xf>
    <xf numFmtId="0" fontId="14" fillId="0" borderId="12" xfId="0" applyFont="1" applyBorder="1" applyAlignment="1" applyProtection="1">
      <alignment horizontal="center" vertical="center"/>
      <protection hidden="1"/>
    </xf>
    <xf numFmtId="165" fontId="12" fillId="11" borderId="13" xfId="0" applyNumberFormat="1" applyFont="1" applyFill="1" applyBorder="1" applyAlignment="1">
      <alignment horizontal="center" vertical="center" textRotation="90"/>
    </xf>
    <xf numFmtId="165" fontId="12" fillId="0" borderId="14" xfId="0" applyNumberFormat="1" applyFont="1" applyBorder="1" applyAlignment="1">
      <alignment horizontal="center" vertical="center" textRotation="90"/>
    </xf>
    <xf numFmtId="165" fontId="12" fillId="11" borderId="14" xfId="0" applyNumberFormat="1" applyFont="1" applyFill="1" applyBorder="1" applyAlignment="1">
      <alignment horizontal="center" vertical="center" textRotation="90"/>
    </xf>
    <xf numFmtId="14" fontId="11" fillId="9" borderId="14" xfId="0" applyNumberFormat="1" applyFont="1" applyFill="1" applyBorder="1" applyAlignment="1">
      <alignment horizontal="center" vertical="center"/>
    </xf>
    <xf numFmtId="164" fontId="12" fillId="12" borderId="14" xfId="0" applyNumberFormat="1" applyFont="1" applyFill="1" applyBorder="1" applyAlignment="1">
      <alignment horizontal="center" vertical="center"/>
    </xf>
    <xf numFmtId="0" fontId="16" fillId="0" borderId="13" xfId="0" applyFont="1" applyBorder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7" fillId="0" borderId="0" xfId="0" applyFont="1" applyAlignment="1">
      <alignment horizontal="left" vertical="center"/>
    </xf>
    <xf numFmtId="14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2" fontId="12" fillId="0" borderId="1" xfId="0" applyNumberFormat="1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14" fontId="12" fillId="0" borderId="1" xfId="0" applyNumberFormat="1" applyFont="1" applyBorder="1" applyAlignment="1">
      <alignment vertical="center"/>
    </xf>
    <xf numFmtId="0" fontId="12" fillId="0" borderId="1" xfId="0" applyFont="1" applyBorder="1" applyAlignment="1">
      <alignment horizontal="left" vertical="center" wrapText="1"/>
    </xf>
    <xf numFmtId="14" fontId="12" fillId="0" borderId="4" xfId="0" applyNumberFormat="1" applyFont="1" applyBorder="1" applyAlignment="1">
      <alignment vertical="center"/>
    </xf>
    <xf numFmtId="2" fontId="23" fillId="0" borderId="1" xfId="0" applyNumberFormat="1" applyFont="1" applyBorder="1" applyAlignment="1">
      <alignment vertical="center" wrapText="1"/>
    </xf>
    <xf numFmtId="14" fontId="12" fillId="0" borderId="8" xfId="0" applyNumberFormat="1" applyFont="1" applyBorder="1" applyAlignment="1">
      <alignment vertical="center"/>
    </xf>
    <xf numFmtId="0" fontId="12" fillId="0" borderId="1" xfId="0" quotePrefix="1" applyFont="1" applyBorder="1" applyAlignment="1">
      <alignment vertical="center" wrapText="1"/>
    </xf>
    <xf numFmtId="0" fontId="12" fillId="0" borderId="1" xfId="0" quotePrefix="1" applyFont="1" applyBorder="1" applyAlignment="1">
      <alignment vertical="center"/>
    </xf>
    <xf numFmtId="0" fontId="12" fillId="0" borderId="1" xfId="0" applyFont="1" applyBorder="1" applyAlignment="1">
      <alignment horizontal="left" vertical="center"/>
    </xf>
    <xf numFmtId="0" fontId="12" fillId="0" borderId="0" xfId="0" applyFont="1"/>
    <xf numFmtId="0" fontId="12" fillId="0" borderId="0" xfId="0" applyFont="1" applyAlignment="1">
      <alignment horizontal="left" vertical="center"/>
    </xf>
    <xf numFmtId="2" fontId="12" fillId="0" borderId="0" xfId="0" applyNumberFormat="1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2" fontId="12" fillId="0" borderId="5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wrapText="1"/>
    </xf>
    <xf numFmtId="0" fontId="18" fillId="0" borderId="5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12" fillId="0" borderId="1" xfId="0" applyFont="1" applyBorder="1"/>
    <xf numFmtId="0" fontId="12" fillId="0" borderId="7" xfId="0" applyFont="1" applyBorder="1"/>
    <xf numFmtId="14" fontId="12" fillId="0" borderId="1" xfId="0" applyNumberFormat="1" applyFont="1" applyBorder="1"/>
    <xf numFmtId="2" fontId="12" fillId="0" borderId="1" xfId="0" applyNumberFormat="1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14" fontId="12" fillId="0" borderId="8" xfId="0" applyNumberFormat="1" applyFont="1" applyBorder="1"/>
    <xf numFmtId="2" fontId="12" fillId="0" borderId="1" xfId="0" applyNumberFormat="1" applyFont="1" applyBorder="1" applyAlignment="1">
      <alignment horizontal="center" vertical="center" wrapText="1"/>
    </xf>
    <xf numFmtId="14" fontId="12" fillId="0" borderId="4" xfId="0" applyNumberFormat="1" applyFont="1" applyBorder="1"/>
    <xf numFmtId="2" fontId="12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20" fillId="4" borderId="0" xfId="0" applyFont="1" applyFill="1" applyAlignment="1">
      <alignment vertical="center" wrapText="1"/>
    </xf>
    <xf numFmtId="0" fontId="20" fillId="8" borderId="0" xfId="0" applyFont="1" applyFill="1" applyAlignment="1">
      <alignment vertical="center" wrapText="1"/>
    </xf>
    <xf numFmtId="0" fontId="20" fillId="3" borderId="0" xfId="0" applyFont="1" applyFill="1" applyAlignment="1">
      <alignment vertical="center" wrapText="1"/>
    </xf>
    <xf numFmtId="0" fontId="17" fillId="0" borderId="13" xfId="0" applyFont="1" applyBorder="1" applyAlignment="1">
      <alignment horizontal="left" vertical="center"/>
    </xf>
    <xf numFmtId="0" fontId="17" fillId="0" borderId="14" xfId="0" applyFont="1" applyBorder="1" applyAlignment="1">
      <alignment horizontal="left" vertical="center"/>
    </xf>
    <xf numFmtId="2" fontId="12" fillId="0" borderId="1" xfId="0" applyNumberFormat="1" applyFont="1" applyBorder="1" applyAlignment="1">
      <alignment horizontal="left" vertical="center"/>
    </xf>
    <xf numFmtId="14" fontId="12" fillId="0" borderId="1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vertical="center" wrapText="1"/>
    </xf>
    <xf numFmtId="0" fontId="12" fillId="0" borderId="1" xfId="0" quotePrefix="1" applyFont="1" applyBorder="1" applyAlignment="1">
      <alignment horizontal="left" vertical="center"/>
    </xf>
    <xf numFmtId="0" fontId="12" fillId="0" borderId="4" xfId="0" applyFont="1" applyBorder="1" applyAlignment="1">
      <alignment wrapText="1"/>
    </xf>
    <xf numFmtId="0" fontId="12" fillId="0" borderId="5" xfId="0" applyFont="1" applyBorder="1" applyAlignment="1">
      <alignment vertical="center" wrapText="1"/>
    </xf>
    <xf numFmtId="2" fontId="12" fillId="0" borderId="0" xfId="0" applyNumberFormat="1" applyFont="1" applyAlignment="1">
      <alignment horizontal="left" vertical="center" wrapText="1"/>
    </xf>
    <xf numFmtId="14" fontId="12" fillId="0" borderId="1" xfId="0" applyNumberFormat="1" applyFont="1" applyBorder="1" applyAlignment="1">
      <alignment wrapText="1"/>
    </xf>
    <xf numFmtId="0" fontId="12" fillId="0" borderId="1" xfId="0" quotePrefix="1" applyFont="1" applyBorder="1" applyAlignment="1">
      <alignment wrapText="1"/>
    </xf>
    <xf numFmtId="0" fontId="12" fillId="0" borderId="3" xfId="0" applyFont="1" applyBorder="1" applyAlignment="1">
      <alignment horizontal="left" vertical="center"/>
    </xf>
    <xf numFmtId="14" fontId="12" fillId="0" borderId="6" xfId="0" applyNumberFormat="1" applyFont="1" applyBorder="1"/>
    <xf numFmtId="14" fontId="12" fillId="0" borderId="9" xfId="0" applyNumberFormat="1" applyFont="1" applyBorder="1"/>
    <xf numFmtId="14" fontId="12" fillId="0" borderId="10" xfId="0" applyNumberFormat="1" applyFont="1" applyBorder="1"/>
    <xf numFmtId="14" fontId="12" fillId="0" borderId="4" xfId="0" applyNumberFormat="1" applyFont="1" applyBorder="1" applyAlignment="1">
      <alignment horizontal="center" vertical="center"/>
    </xf>
    <xf numFmtId="14" fontId="12" fillId="0" borderId="1" xfId="0" applyNumberFormat="1" applyFont="1" applyBorder="1" applyAlignment="1">
      <alignment vertical="center" wrapText="1"/>
    </xf>
    <xf numFmtId="0" fontId="12" fillId="0" borderId="1" xfId="0" quotePrefix="1" applyFont="1" applyBorder="1"/>
    <xf numFmtId="0" fontId="12" fillId="0" borderId="2" xfId="0" applyFont="1" applyBorder="1" applyAlignment="1">
      <alignment vertical="center"/>
    </xf>
    <xf numFmtId="2" fontId="23" fillId="0" borderId="1" xfId="0" applyNumberFormat="1" applyFont="1" applyBorder="1" applyAlignment="1">
      <alignment horizontal="center" vertical="center"/>
    </xf>
    <xf numFmtId="0" fontId="23" fillId="0" borderId="1" xfId="0" applyFont="1" applyBorder="1" applyAlignment="1">
      <alignment vertical="center"/>
    </xf>
    <xf numFmtId="2" fontId="15" fillId="2" borderId="0" xfId="0" applyNumberFormat="1" applyFont="1" applyFill="1" applyAlignment="1">
      <alignment vertical="center"/>
    </xf>
    <xf numFmtId="164" fontId="12" fillId="12" borderId="14" xfId="0" applyNumberFormat="1" applyFont="1" applyFill="1" applyBorder="1" applyAlignment="1" applyProtection="1">
      <alignment horizontal="center" vertical="center"/>
      <protection hidden="1"/>
    </xf>
    <xf numFmtId="0" fontId="23" fillId="10" borderId="12" xfId="0" applyFont="1" applyFill="1" applyBorder="1" applyAlignment="1">
      <alignment horizontal="center" vertical="center" wrapText="1"/>
    </xf>
    <xf numFmtId="2" fontId="0" fillId="0" borderId="1" xfId="0" applyNumberFormat="1" applyBorder="1" applyAlignment="1">
      <alignment horizontal="left" vertical="center" wrapText="1"/>
    </xf>
    <xf numFmtId="0" fontId="2" fillId="14" borderId="1" xfId="0" applyFont="1" applyFill="1" applyBorder="1" applyAlignment="1">
      <alignment horizontal="center" vertical="top" wrapText="1"/>
    </xf>
    <xf numFmtId="0" fontId="0" fillId="0" borderId="11" xfId="0" applyBorder="1" applyAlignment="1">
      <alignment horizontal="left" vertical="top" wrapText="1"/>
    </xf>
    <xf numFmtId="0" fontId="0" fillId="0" borderId="1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11" xfId="0" applyBorder="1" applyAlignment="1">
      <alignment horizontal="center" vertical="center" wrapText="1"/>
    </xf>
    <xf numFmtId="0" fontId="0" fillId="0" borderId="2" xfId="0" applyBorder="1" applyAlignment="1">
      <alignment vertical="top" wrapText="1"/>
    </xf>
    <xf numFmtId="0" fontId="12" fillId="0" borderId="4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2" fillId="2" borderId="5" xfId="0" applyFont="1" applyFill="1" applyBorder="1" applyAlignment="1">
      <alignment vertical="center" wrapText="1"/>
    </xf>
    <xf numFmtId="0" fontId="12" fillId="2" borderId="5" xfId="0" applyFont="1" applyFill="1" applyBorder="1" applyAlignment="1">
      <alignment horizontal="center" vertical="top" wrapText="1"/>
    </xf>
    <xf numFmtId="0" fontId="12" fillId="2" borderId="5" xfId="0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left" vertical="center" wrapText="1"/>
    </xf>
    <xf numFmtId="2" fontId="0" fillId="13" borderId="1" xfId="0" applyNumberFormat="1" applyFill="1" applyBorder="1" applyAlignment="1">
      <alignment horizontal="center" vertical="center"/>
    </xf>
    <xf numFmtId="2" fontId="12" fillId="13" borderId="1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0" fillId="15" borderId="1" xfId="0" applyFill="1" applyBorder="1" applyAlignment="1">
      <alignment horizontal="left" vertical="center" wrapText="1"/>
    </xf>
    <xf numFmtId="2" fontId="29" fillId="0" borderId="1" xfId="0" applyNumberFormat="1" applyFont="1" applyBorder="1" applyAlignment="1">
      <alignment horizontal="left" vertical="center"/>
    </xf>
    <xf numFmtId="0" fontId="16" fillId="0" borderId="14" xfId="0" applyFont="1" applyBorder="1" applyAlignment="1">
      <alignment horizontal="left" vertical="center" wrapText="1"/>
    </xf>
    <xf numFmtId="14" fontId="19" fillId="0" borderId="5" xfId="0" applyNumberFormat="1" applyFont="1" applyBorder="1" applyAlignment="1">
      <alignment horizontal="center" vertical="center"/>
    </xf>
    <xf numFmtId="14" fontId="19" fillId="0" borderId="1" xfId="0" applyNumberFormat="1" applyFont="1" applyBorder="1" applyAlignment="1">
      <alignment horizontal="center" vertical="center"/>
    </xf>
    <xf numFmtId="14" fontId="19" fillId="0" borderId="1" xfId="0" applyNumberFormat="1" applyFont="1" applyBorder="1" applyAlignment="1">
      <alignment horizontal="center" vertical="top"/>
    </xf>
    <xf numFmtId="14" fontId="19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30" fillId="0" borderId="14" xfId="0" applyFont="1" applyBorder="1" applyAlignment="1">
      <alignment horizontal="left" vertical="center"/>
    </xf>
    <xf numFmtId="2" fontId="29" fillId="0" borderId="1" xfId="0" applyNumberFormat="1" applyFont="1" applyBorder="1" applyAlignment="1">
      <alignment horizontal="center" vertical="center" wrapText="1"/>
    </xf>
    <xf numFmtId="0" fontId="31" fillId="0" borderId="0" xfId="0" applyFont="1"/>
    <xf numFmtId="0" fontId="12" fillId="0" borderId="1" xfId="0" applyFont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2" fillId="17" borderId="1" xfId="0" applyFont="1" applyFill="1" applyBorder="1" applyAlignment="1">
      <alignment horizontal="center" vertical="top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14" fontId="0" fillId="0" borderId="0" xfId="0" applyNumberFormat="1"/>
    <xf numFmtId="14" fontId="0" fillId="0" borderId="16" xfId="0" applyNumberFormat="1" applyBorder="1"/>
    <xf numFmtId="14" fontId="0" fillId="0" borderId="0" xfId="0" applyNumberFormat="1" applyAlignment="1">
      <alignment vertical="center"/>
    </xf>
    <xf numFmtId="2" fontId="0" fillId="15" borderId="1" xfId="0" applyNumberFormat="1" applyFill="1" applyBorder="1" applyAlignment="1">
      <alignment horizontal="left" vertical="center"/>
    </xf>
    <xf numFmtId="14" fontId="0" fillId="0" borderId="0" xfId="0" applyNumberFormat="1" applyAlignment="1">
      <alignment horizontal="left" vertical="center"/>
    </xf>
    <xf numFmtId="0" fontId="4" fillId="15" borderId="1" xfId="0" applyFont="1" applyFill="1" applyBorder="1" applyAlignment="1">
      <alignment horizontal="center" vertical="center"/>
    </xf>
    <xf numFmtId="2" fontId="12" fillId="15" borderId="1" xfId="0" applyNumberFormat="1" applyFont="1" applyFill="1" applyBorder="1" applyAlignment="1">
      <alignment horizontal="center" vertical="center" wrapText="1"/>
    </xf>
    <xf numFmtId="0" fontId="0" fillId="0" borderId="0" xfId="0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center" vertical="center"/>
      <protection hidden="1"/>
    </xf>
    <xf numFmtId="0" fontId="0" fillId="0" borderId="0" xfId="0" quotePrefix="1" applyAlignment="1">
      <alignment horizontal="left" vertical="center"/>
    </xf>
    <xf numFmtId="0" fontId="12" fillId="0" borderId="3" xfId="0" applyFont="1" applyBorder="1" applyAlignment="1">
      <alignment horizontal="left" vertical="center" wrapText="1"/>
    </xf>
    <xf numFmtId="0" fontId="17" fillId="18" borderId="14" xfId="0" applyFont="1" applyFill="1" applyBorder="1" applyAlignment="1">
      <alignment horizontal="left" vertical="center"/>
    </xf>
    <xf numFmtId="0" fontId="17" fillId="19" borderId="14" xfId="0" applyFont="1" applyFill="1" applyBorder="1" applyAlignment="1">
      <alignment horizontal="left" vertical="center"/>
    </xf>
    <xf numFmtId="0" fontId="14" fillId="0" borderId="12" xfId="0" applyFont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center" vertical="top" wrapText="1"/>
    </xf>
    <xf numFmtId="0" fontId="5" fillId="0" borderId="2" xfId="0" applyFont="1" applyBorder="1" applyAlignment="1">
      <alignment horizontal="center" vertical="top"/>
    </xf>
    <xf numFmtId="0" fontId="4" fillId="0" borderId="2" xfId="0" applyFont="1" applyBorder="1" applyAlignment="1">
      <alignment horizontal="left" vertical="center"/>
    </xf>
    <xf numFmtId="2" fontId="0" fillId="0" borderId="2" xfId="0" applyNumberForma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18" fillId="0" borderId="11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2" fontId="12" fillId="0" borderId="2" xfId="0" applyNumberFormat="1" applyFont="1" applyBorder="1" applyAlignment="1">
      <alignment horizontal="center"/>
    </xf>
    <xf numFmtId="0" fontId="26" fillId="0" borderId="2" xfId="0" applyFont="1" applyBorder="1" applyAlignment="1">
      <alignment horizontal="center" vertical="center"/>
    </xf>
    <xf numFmtId="2" fontId="12" fillId="0" borderId="2" xfId="0" applyNumberFormat="1" applyFont="1" applyBorder="1" applyAlignment="1">
      <alignment horizontal="center" vertical="center"/>
    </xf>
    <xf numFmtId="0" fontId="18" fillId="0" borderId="2" xfId="0" applyFont="1" applyBorder="1" applyAlignment="1">
      <alignment vertical="center"/>
    </xf>
    <xf numFmtId="2" fontId="12" fillId="0" borderId="2" xfId="0" applyNumberFormat="1" applyFont="1" applyBorder="1" applyAlignment="1">
      <alignment vertical="center" wrapText="1"/>
    </xf>
    <xf numFmtId="2" fontId="29" fillId="0" borderId="2" xfId="0" applyNumberFormat="1" applyFont="1" applyBorder="1" applyAlignment="1">
      <alignment horizontal="center" vertical="center" wrapText="1"/>
    </xf>
    <xf numFmtId="2" fontId="23" fillId="0" borderId="2" xfId="0" applyNumberFormat="1" applyFont="1" applyBorder="1" applyAlignment="1">
      <alignment vertical="center" wrapText="1"/>
    </xf>
    <xf numFmtId="2" fontId="0" fillId="0" borderId="2" xfId="0" applyNumberForma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23" fillId="10" borderId="17" xfId="0" applyFont="1" applyFill="1" applyBorder="1" applyAlignment="1">
      <alignment horizontal="center" vertical="center" wrapText="1"/>
    </xf>
    <xf numFmtId="2" fontId="0" fillId="0" borderId="2" xfId="0" applyNumberForma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horizontal="left" vertical="center"/>
    </xf>
    <xf numFmtId="0" fontId="4" fillId="15" borderId="2" xfId="0" applyFont="1" applyFill="1" applyBorder="1" applyAlignment="1">
      <alignment horizontal="center" vertical="center"/>
    </xf>
    <xf numFmtId="2" fontId="12" fillId="0" borderId="2" xfId="0" applyNumberFormat="1" applyFont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/>
    </xf>
    <xf numFmtId="0" fontId="12" fillId="10" borderId="17" xfId="0" applyFont="1" applyFill="1" applyBorder="1" applyAlignment="1">
      <alignment horizontal="center" vertical="center" wrapText="1"/>
    </xf>
    <xf numFmtId="0" fontId="33" fillId="20" borderId="18" xfId="0" applyFont="1" applyFill="1" applyBorder="1" applyAlignment="1">
      <alignment horizontal="left" vertical="center"/>
    </xf>
    <xf numFmtId="0" fontId="33" fillId="21" borderId="18" xfId="0" applyFont="1" applyFill="1" applyBorder="1" applyAlignment="1">
      <alignment horizontal="left" vertical="center" wrapText="1"/>
    </xf>
    <xf numFmtId="0" fontId="33" fillId="21" borderId="18" xfId="0" applyFont="1" applyFill="1" applyBorder="1" applyAlignment="1">
      <alignment horizontal="left" vertical="center"/>
    </xf>
    <xf numFmtId="0" fontId="33" fillId="22" borderId="18" xfId="0" applyFont="1" applyFill="1" applyBorder="1" applyAlignment="1">
      <alignment horizontal="left" vertical="center" wrapText="1" readingOrder="1"/>
    </xf>
    <xf numFmtId="0" fontId="33" fillId="23" borderId="18" xfId="0" applyFont="1" applyFill="1" applyBorder="1" applyAlignment="1">
      <alignment horizontal="left" vertical="center"/>
    </xf>
    <xf numFmtId="0" fontId="33" fillId="24" borderId="18" xfId="0" applyFont="1" applyFill="1" applyBorder="1" applyAlignment="1">
      <alignment horizontal="left" vertical="center"/>
    </xf>
    <xf numFmtId="0" fontId="33" fillId="24" borderId="18" xfId="0" applyFont="1" applyFill="1" applyBorder="1" applyAlignment="1">
      <alignment horizontal="left" vertical="center" wrapText="1" readingOrder="1"/>
    </xf>
    <xf numFmtId="0" fontId="33" fillId="25" borderId="18" xfId="0" applyFont="1" applyFill="1" applyBorder="1" applyAlignment="1">
      <alignment horizontal="left" vertical="center"/>
    </xf>
    <xf numFmtId="0" fontId="33" fillId="24" borderId="19" xfId="0" applyFont="1" applyFill="1" applyBorder="1" applyAlignment="1">
      <alignment horizontal="left" vertical="center" wrapText="1" readingOrder="1"/>
    </xf>
    <xf numFmtId="0" fontId="37" fillId="20" borderId="18" xfId="0" applyFont="1" applyFill="1" applyBorder="1" applyAlignment="1">
      <alignment wrapText="1" readingOrder="1"/>
    </xf>
    <xf numFmtId="0" fontId="33" fillId="25" borderId="1" xfId="0" applyFont="1" applyFill="1" applyBorder="1"/>
    <xf numFmtId="0" fontId="38" fillId="26" borderId="0" xfId="0" applyFont="1" applyFill="1"/>
    <xf numFmtId="0" fontId="38" fillId="26" borderId="18" xfId="0" applyFont="1" applyFill="1" applyBorder="1"/>
    <xf numFmtId="0" fontId="38" fillId="21" borderId="18" xfId="0" applyFont="1" applyFill="1" applyBorder="1"/>
    <xf numFmtId="0" fontId="38" fillId="27" borderId="18" xfId="0" applyFont="1" applyFill="1" applyBorder="1"/>
    <xf numFmtId="0" fontId="38" fillId="27" borderId="18" xfId="0" applyFont="1" applyFill="1" applyBorder="1" applyAlignment="1">
      <alignment wrapText="1"/>
    </xf>
    <xf numFmtId="0" fontId="37" fillId="20" borderId="18" xfId="0" applyFont="1" applyFill="1" applyBorder="1" applyAlignment="1">
      <alignment wrapText="1"/>
    </xf>
    <xf numFmtId="0" fontId="38" fillId="20" borderId="18" xfId="0" applyFont="1" applyFill="1" applyBorder="1"/>
    <xf numFmtId="0" fontId="32" fillId="20" borderId="19" xfId="0" applyFont="1" applyFill="1" applyBorder="1" applyAlignment="1">
      <alignment vertical="center"/>
    </xf>
    <xf numFmtId="0" fontId="34" fillId="21" borderId="19" xfId="0" applyFont="1" applyFill="1" applyBorder="1" applyAlignment="1">
      <alignment vertical="center"/>
    </xf>
    <xf numFmtId="0" fontId="34" fillId="22" borderId="19" xfId="0" applyFont="1" applyFill="1" applyBorder="1" applyAlignment="1">
      <alignment vertical="center"/>
    </xf>
    <xf numFmtId="0" fontId="32" fillId="23" borderId="19" xfId="0" applyFont="1" applyFill="1" applyBorder="1" applyAlignment="1">
      <alignment vertical="center"/>
    </xf>
    <xf numFmtId="0" fontId="34" fillId="24" borderId="19" xfId="0" applyFont="1" applyFill="1" applyBorder="1" applyAlignment="1">
      <alignment vertical="center" wrapText="1" readingOrder="1"/>
    </xf>
    <xf numFmtId="0" fontId="34" fillId="25" borderId="19" xfId="0" applyFont="1" applyFill="1" applyBorder="1" applyAlignment="1">
      <alignment vertical="center" wrapText="1" readingOrder="1"/>
    </xf>
    <xf numFmtId="0" fontId="34" fillId="20" borderId="19" xfId="0" applyFont="1" applyFill="1" applyBorder="1" applyAlignment="1">
      <alignment vertical="center"/>
    </xf>
    <xf numFmtId="0" fontId="34" fillId="24" borderId="19" xfId="0" applyFont="1" applyFill="1" applyBorder="1" applyAlignment="1">
      <alignment vertical="center"/>
    </xf>
    <xf numFmtId="0" fontId="36" fillId="25" borderId="19" xfId="0" applyFont="1" applyFill="1" applyBorder="1" applyAlignment="1">
      <alignment vertical="center"/>
    </xf>
    <xf numFmtId="0" fontId="36" fillId="20" borderId="19" xfId="0" applyFont="1" applyFill="1" applyBorder="1" applyAlignment="1">
      <alignment vertical="center"/>
    </xf>
    <xf numFmtId="0" fontId="32" fillId="25" borderId="20" xfId="0" applyFont="1" applyFill="1" applyBorder="1" applyAlignment="1">
      <alignment vertical="center"/>
    </xf>
    <xf numFmtId="0" fontId="32" fillId="26" borderId="19" xfId="0" applyFont="1" applyFill="1" applyBorder="1" applyAlignment="1">
      <alignment vertical="center"/>
    </xf>
    <xf numFmtId="0" fontId="32" fillId="21" borderId="19" xfId="0" applyFont="1" applyFill="1" applyBorder="1" applyAlignment="1">
      <alignment vertical="center"/>
    </xf>
    <xf numFmtId="0" fontId="32" fillId="27" borderId="21" xfId="0" applyFont="1" applyFill="1" applyBorder="1" applyAlignment="1">
      <alignment vertical="center"/>
    </xf>
    <xf numFmtId="0" fontId="39" fillId="20" borderId="19" xfId="0" applyFont="1" applyFill="1" applyBorder="1" applyAlignment="1">
      <alignment vertical="center" wrapText="1"/>
    </xf>
    <xf numFmtId="0" fontId="0" fillId="0" borderId="0" xfId="0" applyAlignment="1">
      <alignment horizontal="left"/>
    </xf>
    <xf numFmtId="2" fontId="12" fillId="10" borderId="12" xfId="0" applyNumberFormat="1" applyFont="1" applyFill="1" applyBorder="1" applyAlignment="1">
      <alignment horizontal="center" vertical="center" wrapText="1"/>
    </xf>
    <xf numFmtId="2" fontId="23" fillId="10" borderId="12" xfId="0" applyNumberFormat="1" applyFont="1" applyFill="1" applyBorder="1" applyAlignment="1">
      <alignment horizontal="center" vertical="center" wrapText="1"/>
    </xf>
    <xf numFmtId="2" fontId="12" fillId="15" borderId="12" xfId="0" applyNumberFormat="1" applyFont="1" applyFill="1" applyBorder="1" applyAlignment="1">
      <alignment horizontal="center" vertical="center" wrapText="1"/>
    </xf>
    <xf numFmtId="2" fontId="23" fillId="15" borderId="12" xfId="0" applyNumberFormat="1" applyFont="1" applyFill="1" applyBorder="1" applyAlignment="1">
      <alignment horizontal="center" vertical="center" wrapText="1"/>
    </xf>
    <xf numFmtId="2" fontId="26" fillId="15" borderId="12" xfId="0" applyNumberFormat="1" applyFont="1" applyFill="1" applyBorder="1" applyAlignment="1">
      <alignment horizontal="center" vertical="center" wrapText="1"/>
    </xf>
    <xf numFmtId="0" fontId="12" fillId="10" borderId="12" xfId="0" applyFont="1" applyFill="1" applyBorder="1" applyAlignment="1" applyProtection="1">
      <alignment horizontal="center" vertical="center" wrapText="1"/>
      <protection locked="0"/>
    </xf>
    <xf numFmtId="0" fontId="23" fillId="10" borderId="12" xfId="0" applyFont="1" applyFill="1" applyBorder="1" applyAlignment="1" applyProtection="1">
      <alignment horizontal="center" vertical="center" wrapText="1"/>
      <protection locked="0"/>
    </xf>
    <xf numFmtId="0" fontId="12" fillId="15" borderId="12" xfId="0" applyFont="1" applyFill="1" applyBorder="1" applyAlignment="1" applyProtection="1">
      <alignment horizontal="center" vertical="center" wrapText="1"/>
      <protection locked="0"/>
    </xf>
    <xf numFmtId="0" fontId="12" fillId="16" borderId="12" xfId="0" applyFont="1" applyFill="1" applyBorder="1" applyAlignment="1" applyProtection="1">
      <alignment horizontal="center" vertical="center" wrapText="1"/>
      <protection locked="0"/>
    </xf>
    <xf numFmtId="0" fontId="26" fillId="15" borderId="12" xfId="0" applyFont="1" applyFill="1" applyBorder="1" applyAlignment="1" applyProtection="1">
      <alignment horizontal="center" vertical="center" wrapText="1"/>
      <protection locked="0"/>
    </xf>
    <xf numFmtId="2" fontId="0" fillId="0" borderId="0" xfId="0" applyNumberFormat="1" applyAlignment="1" applyProtection="1">
      <alignment horizontal="left" vertical="center" wrapText="1"/>
      <protection locked="0"/>
    </xf>
    <xf numFmtId="0" fontId="12" fillId="10" borderId="0" xfId="0" applyFont="1" applyFill="1" applyAlignment="1">
      <alignment horizontal="center" vertical="center" wrapText="1"/>
    </xf>
    <xf numFmtId="0" fontId="12" fillId="0" borderId="4" xfId="0" applyFont="1" applyBorder="1" applyAlignment="1">
      <alignment vertical="center" wrapText="1"/>
    </xf>
    <xf numFmtId="14" fontId="22" fillId="0" borderId="1" xfId="0" applyNumberFormat="1" applyFont="1" applyBorder="1" applyAlignment="1">
      <alignment horizontal="center"/>
    </xf>
    <xf numFmtId="0" fontId="0" fillId="0" borderId="1" xfId="0" applyBorder="1" applyProtection="1">
      <protection locked="0"/>
    </xf>
    <xf numFmtId="0" fontId="13" fillId="10" borderId="12" xfId="0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vertical="center"/>
      <protection locked="0"/>
    </xf>
    <xf numFmtId="0" fontId="14" fillId="16" borderId="12" xfId="0" applyFont="1" applyFill="1" applyBorder="1" applyAlignment="1" applyProtection="1">
      <alignment horizontal="center" vertical="center"/>
      <protection locked="0" hidden="1"/>
    </xf>
    <xf numFmtId="0" fontId="17" fillId="16" borderId="14" xfId="0" applyFont="1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23" fillId="16" borderId="12" xfId="0" applyFont="1" applyFill="1" applyBorder="1" applyAlignment="1" applyProtection="1">
      <alignment horizontal="center" vertical="center" wrapText="1"/>
      <protection locked="0"/>
    </xf>
    <xf numFmtId="14" fontId="0" fillId="0" borderId="1" xfId="0" applyNumberFormat="1" applyBorder="1" applyAlignment="1" applyProtection="1">
      <alignment horizontal="center" vertical="center"/>
      <protection locked="0"/>
    </xf>
    <xf numFmtId="0" fontId="13" fillId="15" borderId="12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40" fillId="28" borderId="23" xfId="0" applyFont="1" applyFill="1" applyBorder="1" applyAlignment="1" applyProtection="1">
      <alignment horizontal="center" vertical="center" wrapText="1"/>
      <protection locked="0"/>
    </xf>
    <xf numFmtId="0" fontId="40" fillId="28" borderId="24" xfId="0" applyFont="1" applyFill="1" applyBorder="1" applyAlignment="1" applyProtection="1">
      <alignment horizontal="center" vertical="center" wrapText="1"/>
      <protection locked="0"/>
    </xf>
    <xf numFmtId="0" fontId="0" fillId="5" borderId="0" xfId="0" applyFill="1"/>
    <xf numFmtId="0" fontId="21" fillId="0" borderId="15" xfId="0" applyFont="1" applyBorder="1" applyAlignment="1">
      <alignment horizontal="left" vertical="center"/>
    </xf>
    <xf numFmtId="2" fontId="27" fillId="0" borderId="0" xfId="0" applyNumberFormat="1" applyFont="1" applyAlignment="1">
      <alignment horizontal="center" vertical="center" wrapText="1"/>
    </xf>
    <xf numFmtId="2" fontId="28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left" vertical="center"/>
    </xf>
    <xf numFmtId="2" fontId="18" fillId="0" borderId="22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101">
    <dxf>
      <fill>
        <patternFill>
          <bgColor theme="0" tint="-0.14996795556505021"/>
        </patternFill>
      </fill>
    </dxf>
    <dxf>
      <font>
        <color theme="0"/>
      </font>
      <fill>
        <patternFill>
          <fgColor rgb="FF39B6F3"/>
          <bgColor rgb="FF39B6F3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FABA5A"/>
        </patternFill>
      </fill>
    </dxf>
    <dxf>
      <font>
        <color rgb="FF39B6F3"/>
      </font>
    </dxf>
    <dxf>
      <fill>
        <patternFill>
          <bgColor rgb="FF0DAF9F"/>
        </patternFill>
      </fill>
    </dxf>
    <dxf>
      <fill>
        <patternFill>
          <bgColor rgb="FF80CFF5"/>
        </patternFill>
      </fill>
    </dxf>
    <dxf>
      <fill>
        <patternFill>
          <bgColor rgb="FFFABA5A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ill>
        <patternFill>
          <bgColor theme="5" tint="-0.24994659260841701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theme="5" tint="-0.24994659260841701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FAB95A"/>
        </patternFill>
      </fill>
    </dxf>
    <dxf>
      <fill>
        <patternFill>
          <bgColor rgb="FF0DAF9F"/>
        </patternFill>
      </fill>
    </dxf>
    <dxf>
      <fill>
        <patternFill>
          <bgColor rgb="FFFAB95A"/>
        </patternFill>
      </fill>
    </dxf>
    <dxf>
      <fill>
        <patternFill>
          <bgColor rgb="FFB9D4A4"/>
        </patternFill>
      </fill>
    </dxf>
    <dxf>
      <fill>
        <patternFill>
          <bgColor rgb="FFFAB95A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rgb="FFFAB95A"/>
        </patternFill>
      </fill>
    </dxf>
    <dxf>
      <fill>
        <patternFill>
          <bgColor rgb="FF0DAF9F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rgb="FF0DAF9F"/>
        </patternFill>
      </fill>
    </dxf>
    <dxf>
      <font>
        <color theme="0"/>
      </font>
      <fill>
        <patternFill>
          <fgColor rgb="FF39B6F3"/>
          <bgColor rgb="FF39B6F3"/>
        </patternFill>
      </fill>
    </dxf>
    <dxf>
      <font>
        <color rgb="FF39B6F3"/>
      </font>
    </dxf>
    <dxf>
      <fill>
        <patternFill>
          <bgColor rgb="FFFABA5A"/>
        </patternFill>
      </fill>
    </dxf>
    <dxf>
      <fill>
        <patternFill>
          <bgColor theme="0" tint="-0.14996795556505021"/>
        </patternFill>
      </fill>
    </dxf>
    <dxf>
      <fill>
        <patternFill>
          <bgColor rgb="FFB9D4A4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0DAF9F"/>
        </patternFill>
      </fill>
    </dxf>
    <dxf>
      <fill>
        <patternFill>
          <bgColor rgb="FFB9D4A4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ill>
        <patternFill>
          <bgColor rgb="FFFABA5A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ill>
        <patternFill>
          <bgColor rgb="FFB9D4A4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ont>
        <color rgb="FF39B6F3"/>
      </font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rgb="FFB9D4A4"/>
        </patternFill>
      </fill>
    </dxf>
    <dxf>
      <fill>
        <patternFill>
          <bgColor rgb="FFFABA5A"/>
        </patternFill>
      </fill>
    </dxf>
    <dxf>
      <fill>
        <patternFill>
          <bgColor rgb="FF0DAF9F"/>
        </patternFill>
      </fill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rgb="FFFABA5A"/>
        </patternFill>
      </fill>
    </dxf>
    <dxf>
      <fill>
        <patternFill>
          <bgColor rgb="FFB9D4A4"/>
        </patternFill>
      </fill>
    </dxf>
    <dxf>
      <fill>
        <patternFill>
          <bgColor rgb="FF0DAF9F"/>
        </patternFill>
      </fill>
    </dxf>
    <dxf>
      <fill>
        <patternFill>
          <bgColor rgb="FFFABA5A"/>
        </patternFill>
      </fill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rgb="FFB9D4A4"/>
        </patternFill>
      </fill>
    </dxf>
    <dxf>
      <fill>
        <patternFill>
          <bgColor rgb="FFFABA5A"/>
        </patternFill>
      </fill>
    </dxf>
    <dxf>
      <font>
        <color rgb="FF39B6F3"/>
      </font>
    </dxf>
    <dxf>
      <fill>
        <patternFill>
          <bgColor rgb="FF0DAF9F"/>
        </patternFill>
      </fill>
    </dxf>
    <dxf>
      <font>
        <color rgb="FF39B6F3"/>
      </font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fgColor rgb="FF39B6F3"/>
          <bgColor rgb="FF39B6F3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ill>
        <patternFill>
          <bgColor rgb="FFFAB95A"/>
        </patternFill>
      </fill>
    </dxf>
    <dxf>
      <fill>
        <patternFill>
          <bgColor rgb="FF3A4A99"/>
        </patternFill>
      </fill>
    </dxf>
    <dxf>
      <fill>
        <patternFill>
          <bgColor rgb="FF7FCEF4"/>
        </patternFill>
      </fill>
    </dxf>
    <dxf>
      <fill>
        <patternFill>
          <bgColor rgb="FF0DAF9F"/>
        </patternFill>
      </fill>
    </dxf>
    <dxf>
      <font>
        <color rgb="FF39B6F3"/>
      </font>
    </dxf>
    <dxf>
      <fill>
        <patternFill>
          <bgColor theme="0" tint="-0.14996795556505021"/>
        </patternFill>
      </fill>
    </dxf>
    <dxf>
      <font>
        <color theme="0"/>
      </font>
      <fill>
        <patternFill>
          <fgColor rgb="FF39B6F3"/>
          <bgColor rgb="FF39B6F3"/>
        </patternFill>
      </fill>
    </dxf>
  </dxfs>
  <tableStyles count="0" defaultTableStyle="TableStyleMedium2" defaultPivotStyle="PivotStyleLight16"/>
  <colors>
    <mruColors>
      <color rgb="FF8F61CD"/>
      <color rgb="FFED6F8F"/>
      <color rgb="FFE5572E"/>
      <color rgb="FF592B61"/>
      <color rgb="FFFABA5A"/>
      <color rgb="FF7FCEF4"/>
      <color rgb="FF80CFF5"/>
      <color rgb="FFFAB95A"/>
      <color rgb="FF8260CE"/>
      <color rgb="FF8A65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/>
</file>

<file path=xl/persons/person.xml><?xml version="1.0" encoding="utf-8"?>
<personList xmlns="http://schemas.microsoft.com/office/spreadsheetml/2018/threadedcomments" xmlns:x="http://schemas.openxmlformats.org/spreadsheetml/2006/main">
  <person displayName="Zineb ETTALBI" id="{3380DB1B-FA82-4877-90BD-414B305DC66F}" userId="S::z.ettalbi@resah.fr::e8eb9f58-28c6-4f3e-9d69-9480f26728a1" providerId="AD"/>
  <person displayName="Fabrice CHEDEBOIS" id="{C79FACE2-ECD9-4ACB-9E22-F5228FFE3320}" userId="S::f.chedebois@resah.fr::096f6e05-4bc9-48d7-b6ac-f734f7125766" providerId="AD"/>
</personList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D115" dT="2023-12-18T15:32:14.42" personId="{3380DB1B-FA82-4877-90BD-414B305DC66F}" id="{06AF0CA8-212B-4D8B-AA37-EC9D156204A3}">
    <text>DMNS</text>
  </threadedComment>
  <threadedComment ref="CM328" dT="2024-02-16T08:00:02.06" personId="{C79FACE2-ECD9-4ACB-9E22-F5228FFE3320}" id="{A614EF2A-0EE5-46D0-AC0E-4984304D52C6}">
    <text>Ouvert à tout gestionnaire d'EHPAD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microsoft.com/office/2019/04/relationships/namedSheetView" Target="../namedSheetViews/namedSheetView1.xml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285C8-2B62-4E81-860C-DF40D0C5D79D}">
  <sheetPr codeName="Feuil1"/>
  <dimension ref="A1:D13"/>
  <sheetViews>
    <sheetView workbookViewId="0">
      <selection activeCell="D6" sqref="D6"/>
    </sheetView>
  </sheetViews>
  <sheetFormatPr baseColWidth="10" defaultColWidth="11.42578125" defaultRowHeight="15"/>
  <cols>
    <col min="1" max="1" width="51.140625" customWidth="1"/>
    <col min="2" max="2" width="36.85546875" bestFit="1" customWidth="1"/>
  </cols>
  <sheetData>
    <row r="1" spans="1:4">
      <c r="A1" t="s">
        <v>0</v>
      </c>
      <c r="B1" t="s">
        <v>1</v>
      </c>
    </row>
    <row r="2" spans="1:4">
      <c r="A2" t="s">
        <v>2</v>
      </c>
      <c r="B2" t="s">
        <v>3</v>
      </c>
    </row>
    <row r="3" spans="1:4">
      <c r="A3" t="s">
        <v>4</v>
      </c>
      <c r="B3" t="s">
        <v>5</v>
      </c>
    </row>
    <row r="6" spans="1:4">
      <c r="A6" t="s">
        <v>6</v>
      </c>
      <c r="B6" t="s">
        <v>7</v>
      </c>
      <c r="D6" t="s">
        <v>8</v>
      </c>
    </row>
    <row r="7" spans="1:4">
      <c r="A7" t="s">
        <v>9</v>
      </c>
      <c r="B7" t="s">
        <v>10</v>
      </c>
      <c r="D7" t="s">
        <v>11</v>
      </c>
    </row>
    <row r="8" spans="1:4">
      <c r="A8" t="s">
        <v>12</v>
      </c>
      <c r="B8" t="s">
        <v>13</v>
      </c>
      <c r="D8" t="s">
        <v>10</v>
      </c>
    </row>
    <row r="9" spans="1:4">
      <c r="A9" t="s">
        <v>14</v>
      </c>
      <c r="B9" t="s">
        <v>15</v>
      </c>
    </row>
    <row r="10" spans="1:4">
      <c r="A10" t="s">
        <v>16</v>
      </c>
    </row>
    <row r="11" spans="1:4">
      <c r="A11" t="s">
        <v>17</v>
      </c>
    </row>
    <row r="12" spans="1:4">
      <c r="A12" t="s">
        <v>18</v>
      </c>
    </row>
    <row r="13" spans="1:4">
      <c r="A13" t="s">
        <v>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3AE2B-C519-4AE0-A8B4-D992B23E14D0}">
  <sheetPr codeName="Feuil1">
    <pageSetUpPr fitToPage="1"/>
  </sheetPr>
  <dimension ref="A1:XEA601"/>
  <sheetViews>
    <sheetView showGridLines="0" tabSelected="1" zoomScale="70" zoomScaleNormal="60" workbookViewId="0">
      <pane xSplit="7" ySplit="6" topLeftCell="BA384" activePane="bottomRight" state="frozen"/>
      <selection pane="topRight" activeCell="D6" sqref="D6"/>
      <selection pane="bottomLeft" activeCell="D6" sqref="D6"/>
      <selection pane="bottomRight" activeCell="F424" sqref="F424"/>
    </sheetView>
  </sheetViews>
  <sheetFormatPr baseColWidth="10" defaultColWidth="10.85546875" defaultRowHeight="15"/>
  <cols>
    <col min="1" max="1" width="16.140625" style="50" customWidth="1"/>
    <col min="2" max="2" width="31.28515625" style="50" customWidth="1"/>
    <col min="3" max="3" width="25.28515625" style="50" customWidth="1"/>
    <col min="4" max="4" width="19.42578125" style="4" hidden="1" customWidth="1"/>
    <col min="5" max="5" width="6.140625" style="20" hidden="1" customWidth="1"/>
    <col min="6" max="6" width="48.42578125" style="6" customWidth="1"/>
    <col min="7" max="7" width="12" style="20" customWidth="1"/>
    <col min="8" max="31" width="3.42578125" style="15" hidden="1" customWidth="1"/>
    <col min="32" max="67" width="3.42578125" style="15" customWidth="1"/>
    <col min="68" max="68" width="13.140625" style="5" customWidth="1"/>
    <col min="69" max="69" width="10.85546875" customWidth="1"/>
    <col min="70" max="72" width="12.42578125" customWidth="1"/>
    <col min="73" max="77" width="10.85546875" style="4" customWidth="1"/>
    <col min="78" max="78" width="0.140625" style="4" customWidth="1"/>
    <col min="79" max="79" width="19.42578125" style="4" hidden="1" customWidth="1"/>
    <col min="80" max="84" width="10.85546875" style="4" hidden="1" customWidth="1"/>
    <col min="85" max="85" width="18" style="4" hidden="1" customWidth="1"/>
    <col min="86" max="86" width="17" style="4" hidden="1" customWidth="1"/>
    <col min="87" max="88" width="13.140625" style="4" hidden="1" customWidth="1"/>
    <col min="89" max="89" width="10.85546875" style="4" hidden="1" customWidth="1"/>
    <col min="90" max="90" width="8.42578125" style="4" hidden="1" customWidth="1"/>
    <col min="91" max="91" width="21.42578125" style="4" hidden="1" customWidth="1"/>
    <col min="92" max="92" width="29.85546875" style="4" hidden="1" customWidth="1"/>
    <col min="93" max="93" width="25.85546875" style="4" hidden="1" customWidth="1"/>
    <col min="94" max="94" width="16.42578125" style="4" hidden="1" customWidth="1"/>
    <col min="95" max="102" width="15.42578125" style="4" hidden="1" customWidth="1"/>
    <col min="103" max="16384" width="10.85546875" style="4"/>
  </cols>
  <sheetData>
    <row r="1" spans="1:16355" ht="10.5" hidden="1" customHeight="1">
      <c r="A1" s="48"/>
      <c r="B1" s="48"/>
      <c r="C1" s="48"/>
      <c r="D1"/>
      <c r="H1" s="13">
        <f t="shared" ref="H1:AQ1" si="0">VALUE(YEAR(H6)&amp;TEXT(MONTH(H6),"00"))</f>
        <v>202401</v>
      </c>
      <c r="I1" s="13">
        <f t="shared" si="0"/>
        <v>202402</v>
      </c>
      <c r="J1" s="13">
        <f t="shared" si="0"/>
        <v>202403</v>
      </c>
      <c r="K1" s="13">
        <f t="shared" si="0"/>
        <v>202404</v>
      </c>
      <c r="L1" s="13">
        <f t="shared" si="0"/>
        <v>202405</v>
      </c>
      <c r="M1" s="13">
        <f t="shared" si="0"/>
        <v>202406</v>
      </c>
      <c r="N1" s="13">
        <f t="shared" si="0"/>
        <v>202407</v>
      </c>
      <c r="O1" s="13">
        <f t="shared" si="0"/>
        <v>202408</v>
      </c>
      <c r="P1" s="13">
        <f t="shared" si="0"/>
        <v>202409</v>
      </c>
      <c r="Q1" s="13">
        <f t="shared" si="0"/>
        <v>202410</v>
      </c>
      <c r="R1" s="13">
        <f t="shared" si="0"/>
        <v>202411</v>
      </c>
      <c r="S1" s="13">
        <f t="shared" si="0"/>
        <v>202412</v>
      </c>
      <c r="T1" s="13">
        <f t="shared" si="0"/>
        <v>202501</v>
      </c>
      <c r="U1" s="13">
        <f t="shared" si="0"/>
        <v>202502</v>
      </c>
      <c r="V1" s="13">
        <f t="shared" si="0"/>
        <v>202503</v>
      </c>
      <c r="W1" s="13">
        <f t="shared" si="0"/>
        <v>202504</v>
      </c>
      <c r="X1" s="13">
        <f t="shared" si="0"/>
        <v>202505</v>
      </c>
      <c r="Y1" s="13">
        <f t="shared" si="0"/>
        <v>202506</v>
      </c>
      <c r="Z1" s="13">
        <f t="shared" si="0"/>
        <v>202507</v>
      </c>
      <c r="AA1" s="13">
        <f t="shared" si="0"/>
        <v>202508</v>
      </c>
      <c r="AB1" s="13">
        <f t="shared" si="0"/>
        <v>202509</v>
      </c>
      <c r="AC1" s="13">
        <f t="shared" si="0"/>
        <v>202510</v>
      </c>
      <c r="AD1" s="13">
        <f t="shared" si="0"/>
        <v>202511</v>
      </c>
      <c r="AE1" s="13">
        <f t="shared" si="0"/>
        <v>202512</v>
      </c>
      <c r="AF1" s="13">
        <f t="shared" si="0"/>
        <v>202601</v>
      </c>
      <c r="AG1" s="13">
        <f t="shared" si="0"/>
        <v>202602</v>
      </c>
      <c r="AH1" s="13">
        <f t="shared" si="0"/>
        <v>202603</v>
      </c>
      <c r="AI1" s="13">
        <f t="shared" si="0"/>
        <v>202604</v>
      </c>
      <c r="AJ1" s="13">
        <f t="shared" si="0"/>
        <v>202605</v>
      </c>
      <c r="AK1" s="13">
        <f t="shared" si="0"/>
        <v>202606</v>
      </c>
      <c r="AL1" s="13">
        <f t="shared" si="0"/>
        <v>202607</v>
      </c>
      <c r="AM1" s="13">
        <f t="shared" si="0"/>
        <v>202608</v>
      </c>
      <c r="AN1" s="13">
        <f t="shared" si="0"/>
        <v>202609</v>
      </c>
      <c r="AO1" s="13">
        <f t="shared" si="0"/>
        <v>202610</v>
      </c>
      <c r="AP1" s="13">
        <f t="shared" si="0"/>
        <v>202611</v>
      </c>
      <c r="AQ1" s="13">
        <f t="shared" si="0"/>
        <v>202612</v>
      </c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</row>
    <row r="2" spans="1:16355" ht="10.5" customHeight="1">
      <c r="A2" s="49"/>
      <c r="B2" s="49"/>
      <c r="C2" s="49"/>
      <c r="E2" s="33"/>
      <c r="F2" s="123" t="s">
        <v>20</v>
      </c>
    </row>
    <row r="3" spans="1:16355" ht="21.75" customHeight="1">
      <c r="A3" s="49"/>
      <c r="B3" s="49"/>
      <c r="C3" s="49"/>
      <c r="E3" s="72"/>
      <c r="F3" s="124" t="s">
        <v>21</v>
      </c>
    </row>
    <row r="4" spans="1:16355" ht="21.75" customHeight="1">
      <c r="A4" s="291"/>
      <c r="B4" s="291"/>
      <c r="C4" s="291"/>
      <c r="D4" s="291"/>
      <c r="E4" s="292"/>
      <c r="F4" s="125" t="s">
        <v>22</v>
      </c>
    </row>
    <row r="5" spans="1:16355" ht="37.5" customHeight="1">
      <c r="A5" s="134"/>
      <c r="B5" s="294"/>
      <c r="C5" s="294"/>
      <c r="E5" s="147"/>
      <c r="F5" s="86"/>
      <c r="G5" s="87"/>
      <c r="H5" s="293">
        <v>2024</v>
      </c>
      <c r="I5" s="293"/>
      <c r="J5" s="293"/>
      <c r="K5" s="293"/>
      <c r="L5" s="293"/>
      <c r="M5" s="293"/>
      <c r="N5" s="293"/>
      <c r="O5" s="293"/>
      <c r="P5" s="293"/>
      <c r="Q5" s="293"/>
      <c r="R5" s="293"/>
      <c r="S5" s="293"/>
      <c r="T5" s="293">
        <v>2025</v>
      </c>
      <c r="U5" s="293"/>
      <c r="V5" s="293"/>
      <c r="W5" s="293"/>
      <c r="X5" s="293"/>
      <c r="Y5" s="293"/>
      <c r="Z5" s="293"/>
      <c r="AA5" s="293"/>
      <c r="AB5" s="293"/>
      <c r="AC5" s="293"/>
      <c r="AD5" s="293"/>
      <c r="AE5" s="293"/>
      <c r="AF5" s="293">
        <v>2026</v>
      </c>
      <c r="AG5" s="293"/>
      <c r="AH5" s="293"/>
      <c r="AI5" s="293"/>
      <c r="AJ5" s="293"/>
      <c r="AK5" s="293"/>
      <c r="AL5" s="293"/>
      <c r="AM5" s="293"/>
      <c r="AN5" s="293"/>
      <c r="AO5" s="293"/>
      <c r="AP5" s="293"/>
      <c r="AQ5" s="293"/>
      <c r="AR5" s="290">
        <v>2027</v>
      </c>
      <c r="AS5" s="290"/>
      <c r="AT5" s="290"/>
      <c r="AU5" s="290"/>
      <c r="AV5" s="290"/>
      <c r="AW5" s="290"/>
      <c r="AX5" s="290"/>
      <c r="AY5" s="290"/>
      <c r="AZ5" s="290"/>
      <c r="BA5" s="290"/>
      <c r="BB5" s="290"/>
      <c r="BC5" s="290"/>
      <c r="BD5" s="290">
        <v>2028</v>
      </c>
      <c r="BE5" s="290"/>
      <c r="BF5" s="290"/>
      <c r="BG5" s="290"/>
      <c r="BH5" s="290"/>
      <c r="BI5" s="290"/>
      <c r="BJ5" s="290"/>
      <c r="BK5" s="290"/>
      <c r="BL5" s="290"/>
      <c r="BM5" s="290"/>
      <c r="BN5" s="290"/>
      <c r="BO5" s="290"/>
      <c r="BP5" s="89"/>
    </row>
    <row r="6" spans="1:16355" s="71" customFormat="1" ht="43.5" customHeight="1">
      <c r="A6" s="73" t="s">
        <v>23</v>
      </c>
      <c r="B6" s="73" t="s">
        <v>24</v>
      </c>
      <c r="C6" s="73" t="s">
        <v>25</v>
      </c>
      <c r="D6" s="73" t="s">
        <v>26</v>
      </c>
      <c r="E6" s="73" t="s">
        <v>25</v>
      </c>
      <c r="F6" s="73" t="s">
        <v>27</v>
      </c>
      <c r="G6" s="74" t="s">
        <v>28</v>
      </c>
      <c r="H6" s="78">
        <v>45292</v>
      </c>
      <c r="I6" s="79">
        <v>45323</v>
      </c>
      <c r="J6" s="79">
        <v>45352</v>
      </c>
      <c r="K6" s="79">
        <v>45383</v>
      </c>
      <c r="L6" s="79">
        <v>45413</v>
      </c>
      <c r="M6" s="79">
        <v>45444</v>
      </c>
      <c r="N6" s="79">
        <v>45474</v>
      </c>
      <c r="O6" s="79">
        <v>45505</v>
      </c>
      <c r="P6" s="79">
        <v>45536</v>
      </c>
      <c r="Q6" s="79">
        <v>45566</v>
      </c>
      <c r="R6" s="79">
        <v>45597</v>
      </c>
      <c r="S6" s="79">
        <v>45627</v>
      </c>
      <c r="T6" s="80">
        <v>45658</v>
      </c>
      <c r="U6" s="79">
        <v>45689</v>
      </c>
      <c r="V6" s="79">
        <v>45717</v>
      </c>
      <c r="W6" s="79">
        <v>45748</v>
      </c>
      <c r="X6" s="79">
        <v>45778</v>
      </c>
      <c r="Y6" s="79">
        <v>45809</v>
      </c>
      <c r="Z6" s="79">
        <v>45839</v>
      </c>
      <c r="AA6" s="79">
        <v>45870</v>
      </c>
      <c r="AB6" s="79">
        <v>45901</v>
      </c>
      <c r="AC6" s="79">
        <v>45931</v>
      </c>
      <c r="AD6" s="79">
        <v>45962</v>
      </c>
      <c r="AE6" s="79">
        <v>45992</v>
      </c>
      <c r="AF6" s="80">
        <v>46023</v>
      </c>
      <c r="AG6" s="79">
        <v>46054</v>
      </c>
      <c r="AH6" s="79">
        <v>46082</v>
      </c>
      <c r="AI6" s="79">
        <v>46113</v>
      </c>
      <c r="AJ6" s="79">
        <v>46143</v>
      </c>
      <c r="AK6" s="79">
        <v>46174</v>
      </c>
      <c r="AL6" s="79">
        <v>46204</v>
      </c>
      <c r="AM6" s="79">
        <v>46235</v>
      </c>
      <c r="AN6" s="79">
        <v>46266</v>
      </c>
      <c r="AO6" s="79">
        <v>46296</v>
      </c>
      <c r="AP6" s="79">
        <v>46327</v>
      </c>
      <c r="AQ6" s="79">
        <v>46357</v>
      </c>
      <c r="AR6" s="80">
        <v>46388</v>
      </c>
      <c r="AS6" s="79">
        <v>46419</v>
      </c>
      <c r="AT6" s="79">
        <v>46447</v>
      </c>
      <c r="AU6" s="79">
        <v>46478</v>
      </c>
      <c r="AV6" s="79">
        <v>46508</v>
      </c>
      <c r="AW6" s="79">
        <v>46539</v>
      </c>
      <c r="AX6" s="79">
        <v>46569</v>
      </c>
      <c r="AY6" s="79">
        <v>46600</v>
      </c>
      <c r="AZ6" s="79">
        <v>46631</v>
      </c>
      <c r="BA6" s="79">
        <v>46661</v>
      </c>
      <c r="BB6" s="79">
        <v>46692</v>
      </c>
      <c r="BC6" s="79">
        <v>46722</v>
      </c>
      <c r="BD6" s="80">
        <v>46753</v>
      </c>
      <c r="BE6" s="79">
        <v>46784</v>
      </c>
      <c r="BF6" s="79">
        <v>46813</v>
      </c>
      <c r="BG6" s="79">
        <v>46844</v>
      </c>
      <c r="BH6" s="79">
        <v>46874</v>
      </c>
      <c r="BI6" s="79">
        <v>46905</v>
      </c>
      <c r="BJ6" s="79">
        <v>46935</v>
      </c>
      <c r="BK6" s="79">
        <v>46966</v>
      </c>
      <c r="BL6" s="79">
        <v>46997</v>
      </c>
      <c r="BM6" s="79">
        <v>47027</v>
      </c>
      <c r="BN6" s="79">
        <v>47058</v>
      </c>
      <c r="BO6" s="79">
        <v>47088</v>
      </c>
      <c r="BP6" s="81" t="s">
        <v>29</v>
      </c>
      <c r="BZ6" s="201"/>
      <c r="CA6" s="66" t="s">
        <v>26</v>
      </c>
      <c r="CB6" s="202" t="s">
        <v>30</v>
      </c>
      <c r="CC6" s="59" t="s">
        <v>31</v>
      </c>
      <c r="CD6" s="60" t="s">
        <v>32</v>
      </c>
      <c r="CE6" s="62" t="s">
        <v>33</v>
      </c>
      <c r="CF6" s="60" t="s">
        <v>34</v>
      </c>
      <c r="CG6" s="63" t="s">
        <v>35</v>
      </c>
      <c r="CH6" s="63" t="s">
        <v>29</v>
      </c>
      <c r="CI6" s="64" t="s">
        <v>36</v>
      </c>
      <c r="CJ6" s="65" t="s">
        <v>37</v>
      </c>
      <c r="CK6" s="61" t="s">
        <v>38</v>
      </c>
      <c r="CL6" s="60" t="s">
        <v>39</v>
      </c>
      <c r="CM6" s="151" t="s">
        <v>6</v>
      </c>
      <c r="CN6" s="183" t="s">
        <v>7</v>
      </c>
      <c r="CO6" s="183" t="s">
        <v>8</v>
      </c>
      <c r="CP6" s="66" t="s">
        <v>40</v>
      </c>
      <c r="CQ6" s="67" t="s">
        <v>41</v>
      </c>
      <c r="CR6" s="68" t="s">
        <v>42</v>
      </c>
      <c r="CS6" s="69" t="s">
        <v>43</v>
      </c>
      <c r="CT6" s="68" t="s">
        <v>42</v>
      </c>
      <c r="CU6" s="70" t="s">
        <v>44</v>
      </c>
      <c r="CV6" s="68" t="s">
        <v>42</v>
      </c>
      <c r="CW6" s="70" t="s">
        <v>45</v>
      </c>
      <c r="CX6" s="68" t="s">
        <v>42</v>
      </c>
    </row>
    <row r="7" spans="1:16355" ht="40.5" customHeight="1">
      <c r="A7" s="261" t="s">
        <v>46</v>
      </c>
      <c r="B7" s="266" t="s">
        <v>47</v>
      </c>
      <c r="C7" s="266" t="s">
        <v>48</v>
      </c>
      <c r="D7" s="275" t="s">
        <v>47</v>
      </c>
      <c r="E7" s="266" t="s">
        <v>49</v>
      </c>
      <c r="F7" s="276" t="s">
        <v>50</v>
      </c>
      <c r="G7" s="77" t="str">
        <f ca="1">IF(CH7&lt;TODAY(),"Terminé",(IF(CG7&gt;=TODAY(),"À venir","En cours")))</f>
        <v>En cours</v>
      </c>
      <c r="H7" s="126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  <c r="AI7" s="127"/>
      <c r="AJ7" s="127"/>
      <c r="AK7" s="127"/>
      <c r="AL7" s="127"/>
      <c r="AM7" s="127"/>
      <c r="AN7" s="127"/>
      <c r="AO7" s="127"/>
      <c r="AP7" s="127"/>
      <c r="AQ7" s="127"/>
      <c r="AR7" s="127"/>
      <c r="AS7" s="127"/>
      <c r="AT7" s="127"/>
      <c r="AU7" s="127"/>
      <c r="AV7" s="127"/>
      <c r="AW7" s="127"/>
      <c r="AX7" s="127"/>
      <c r="AY7" s="127"/>
      <c r="AZ7" s="127"/>
      <c r="BA7" s="127"/>
      <c r="BB7" s="127"/>
      <c r="BC7" s="127"/>
      <c r="BD7" s="127"/>
      <c r="BE7" s="127"/>
      <c r="BF7" s="127"/>
      <c r="BG7" s="127"/>
      <c r="BH7" s="127"/>
      <c r="BI7" s="127"/>
      <c r="BJ7" s="127"/>
      <c r="BK7" s="127"/>
      <c r="BL7" s="127"/>
      <c r="BM7" s="127"/>
      <c r="BN7" s="127"/>
      <c r="BO7" s="127"/>
      <c r="BP7" s="148">
        <f t="shared" ref="BP7:BP65" si="1">CH7</f>
        <v>47175</v>
      </c>
      <c r="BQ7" s="187"/>
      <c r="BR7" s="187"/>
      <c r="BU7"/>
      <c r="BV7"/>
      <c r="BW7"/>
      <c r="BX7"/>
      <c r="CA7" s="1" t="s">
        <v>47</v>
      </c>
      <c r="CB7" s="203" t="s">
        <v>51</v>
      </c>
      <c r="CC7" s="47" t="s">
        <v>46</v>
      </c>
      <c r="CD7" s="40" t="s">
        <v>47</v>
      </c>
      <c r="CE7" s="21" t="s">
        <v>47</v>
      </c>
      <c r="CF7" s="12" t="s">
        <v>52</v>
      </c>
      <c r="CG7" s="10">
        <v>45853</v>
      </c>
      <c r="CH7" s="29">
        <v>47175</v>
      </c>
      <c r="CI7" s="26">
        <f t="shared" ref="CI7:CI17" si="2">IF(DAY(CG7)&lt;=15,DATE(YEAR(CG7),MONTH(CG7),1),EOMONTH(CG7,0))</f>
        <v>45839</v>
      </c>
      <c r="CJ7" s="26">
        <f t="shared" ref="CJ7:CJ17" si="3">IF(DAY(CH7)&lt;=15,DATE(YEAR(CH7),MONTH(CH7),1),EOMONTH(CH7,0))</f>
        <v>47177</v>
      </c>
      <c r="CK7" s="12" t="s">
        <v>0</v>
      </c>
      <c r="CL7" s="45" t="s">
        <v>53</v>
      </c>
      <c r="CM7" s="34" t="s">
        <v>17</v>
      </c>
      <c r="CN7" s="181" t="s">
        <v>10</v>
      </c>
      <c r="CO7" s="181" t="s">
        <v>11</v>
      </c>
      <c r="CP7" s="39"/>
      <c r="CQ7" s="3">
        <f>CS7-150</f>
        <v>45547</v>
      </c>
      <c r="CR7" s="3">
        <f t="shared" ref="CR7:CR65" si="4">IF(DAY(CQ7)&lt;=15,DATE(YEAR(CQ7),MONTH(CQ7),1),EOMONTH(CQ7,0))</f>
        <v>45536</v>
      </c>
      <c r="CS7" s="3">
        <f t="shared" ref="CS7:CS33" si="5">CU7</f>
        <v>45697</v>
      </c>
      <c r="CT7" s="3">
        <f t="shared" ref="CT7:CT65" si="6">IF(DAY(CS7)&lt;=15,DATE(YEAR(CS7),MONTH(CS7),1),EOMONTH(CS7,0))</f>
        <v>45689</v>
      </c>
      <c r="CU7" s="3">
        <f>CW7-156</f>
        <v>45697</v>
      </c>
      <c r="CV7" s="3">
        <f t="shared" ref="CV7:CV65" si="7">IF(DAY(CU7)&lt;=15,DATE(YEAR(CU7),MONTH(CU7),1),EOMONTH(CU7,0))</f>
        <v>45689</v>
      </c>
      <c r="CW7" s="3">
        <f t="shared" ref="CW7:CW65" si="8">CG7</f>
        <v>45853</v>
      </c>
      <c r="CX7" s="3">
        <f t="shared" ref="CX7:CX65" si="9">IF(DAY(CW7)&lt;=15,DATE(YEAR(CW7),MONTH(CW7),1),EOMONTH(CW7,0))</f>
        <v>45839</v>
      </c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</row>
    <row r="8" spans="1:16355" ht="40.5" customHeight="1">
      <c r="A8" s="261" t="s">
        <v>54</v>
      </c>
      <c r="B8" s="266" t="s">
        <v>47</v>
      </c>
      <c r="C8" s="266" t="s">
        <v>48</v>
      </c>
      <c r="D8" s="275" t="s">
        <v>47</v>
      </c>
      <c r="E8" s="266" t="s">
        <v>49</v>
      </c>
      <c r="F8" s="276" t="s">
        <v>55</v>
      </c>
      <c r="G8" s="77" t="str">
        <f t="shared" ref="G8:G65" ca="1" si="10">IF(CH8&lt;TODAY(),"Terminé",(IF(CG8&gt;=TODAY(),"À venir","En cours")))</f>
        <v>En cours</v>
      </c>
      <c r="H8" s="126"/>
      <c r="I8" s="127"/>
      <c r="J8" s="127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48">
        <f t="shared" si="1"/>
        <v>47208</v>
      </c>
      <c r="BQ8" s="187"/>
      <c r="BR8" s="187"/>
      <c r="BU8"/>
      <c r="BV8"/>
      <c r="BW8"/>
      <c r="BX8"/>
      <c r="CA8" s="1" t="s">
        <v>47</v>
      </c>
      <c r="CB8" s="204" t="s">
        <v>56</v>
      </c>
      <c r="CC8" s="47" t="s">
        <v>54</v>
      </c>
      <c r="CD8" s="40" t="s">
        <v>47</v>
      </c>
      <c r="CE8" s="21" t="s">
        <v>47</v>
      </c>
      <c r="CF8" s="41" t="s">
        <v>52</v>
      </c>
      <c r="CG8" s="10">
        <v>45868</v>
      </c>
      <c r="CH8" s="29">
        <v>47208</v>
      </c>
      <c r="CI8" s="26">
        <f t="shared" si="2"/>
        <v>45869</v>
      </c>
      <c r="CJ8" s="26">
        <f t="shared" si="3"/>
        <v>47208</v>
      </c>
      <c r="CK8" s="12" t="s">
        <v>0</v>
      </c>
      <c r="CL8" s="45" t="s">
        <v>57</v>
      </c>
      <c r="CM8" s="34" t="s">
        <v>19</v>
      </c>
      <c r="CN8" s="181" t="s">
        <v>10</v>
      </c>
      <c r="CO8" s="181" t="s">
        <v>11</v>
      </c>
      <c r="CP8" s="39"/>
      <c r="CQ8" s="3">
        <f>CS8-130</f>
        <v>45558</v>
      </c>
      <c r="CR8" s="3">
        <f t="shared" si="4"/>
        <v>45565</v>
      </c>
      <c r="CS8" s="3">
        <f t="shared" si="5"/>
        <v>45688</v>
      </c>
      <c r="CT8" s="3">
        <f t="shared" si="6"/>
        <v>45688</v>
      </c>
      <c r="CU8" s="3">
        <f>CW8-180</f>
        <v>45688</v>
      </c>
      <c r="CV8" s="3">
        <f t="shared" si="7"/>
        <v>45688</v>
      </c>
      <c r="CW8" s="3">
        <f t="shared" si="8"/>
        <v>45868</v>
      </c>
      <c r="CX8" s="3">
        <f t="shared" si="9"/>
        <v>45869</v>
      </c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</row>
    <row r="9" spans="1:16355" ht="40.5" customHeight="1">
      <c r="A9" s="261" t="s">
        <v>58</v>
      </c>
      <c r="B9" s="266" t="s">
        <v>47</v>
      </c>
      <c r="C9" s="266" t="s">
        <v>48</v>
      </c>
      <c r="D9" s="275" t="s">
        <v>47</v>
      </c>
      <c r="E9" s="266" t="s">
        <v>49</v>
      </c>
      <c r="F9" s="276" t="s">
        <v>59</v>
      </c>
      <c r="G9" s="77" t="str">
        <f t="shared" ca="1" si="10"/>
        <v>En cours</v>
      </c>
      <c r="H9" s="126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48">
        <f t="shared" si="1"/>
        <v>47299</v>
      </c>
      <c r="BQ9" s="187"/>
      <c r="BR9" s="187"/>
      <c r="BU9"/>
      <c r="BV9"/>
      <c r="BW9"/>
      <c r="BX9"/>
      <c r="CA9" s="1" t="s">
        <v>47</v>
      </c>
      <c r="CB9" s="203" t="s">
        <v>60</v>
      </c>
      <c r="CC9" s="8" t="s">
        <v>58</v>
      </c>
      <c r="CD9" s="40" t="s">
        <v>47</v>
      </c>
      <c r="CE9" s="21" t="s">
        <v>47</v>
      </c>
      <c r="CF9" s="12" t="s">
        <v>52</v>
      </c>
      <c r="CG9" s="10">
        <v>45839</v>
      </c>
      <c r="CH9" s="29">
        <v>47299</v>
      </c>
      <c r="CI9" s="26">
        <f t="shared" si="2"/>
        <v>45839</v>
      </c>
      <c r="CJ9" s="26">
        <f t="shared" si="3"/>
        <v>47299</v>
      </c>
      <c r="CK9" s="12" t="s">
        <v>0</v>
      </c>
      <c r="CL9" s="56" t="s">
        <v>61</v>
      </c>
      <c r="CM9" s="34" t="s">
        <v>9</v>
      </c>
      <c r="CN9" s="181" t="s">
        <v>10</v>
      </c>
      <c r="CO9" s="181" t="s">
        <v>11</v>
      </c>
      <c r="CP9" s="39"/>
      <c r="CQ9" s="51">
        <f>CS9-120</f>
        <v>45509</v>
      </c>
      <c r="CR9" s="51">
        <f t="shared" si="4"/>
        <v>45505</v>
      </c>
      <c r="CS9" s="51">
        <f t="shared" si="5"/>
        <v>45629</v>
      </c>
      <c r="CT9" s="51">
        <f t="shared" si="6"/>
        <v>45627</v>
      </c>
      <c r="CU9" s="51">
        <f>CW9-210</f>
        <v>45629</v>
      </c>
      <c r="CV9" s="51">
        <f t="shared" si="7"/>
        <v>45627</v>
      </c>
      <c r="CW9" s="51">
        <f t="shared" si="8"/>
        <v>45839</v>
      </c>
      <c r="CX9" s="51">
        <f t="shared" si="9"/>
        <v>45839</v>
      </c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</row>
    <row r="10" spans="1:16355" ht="29.25" customHeight="1">
      <c r="A10" s="261" t="s">
        <v>62</v>
      </c>
      <c r="B10" s="266" t="s">
        <v>47</v>
      </c>
      <c r="C10" s="266" t="s">
        <v>48</v>
      </c>
      <c r="D10" s="275" t="s">
        <v>47</v>
      </c>
      <c r="E10" s="266" t="s">
        <v>49</v>
      </c>
      <c r="F10" s="276" t="s">
        <v>63</v>
      </c>
      <c r="G10" s="77" t="str">
        <f t="shared" ca="1" si="10"/>
        <v>À venir</v>
      </c>
      <c r="H10" s="126"/>
      <c r="I10" s="127"/>
      <c r="J10" s="127"/>
      <c r="K10" s="127"/>
      <c r="L10" s="127"/>
      <c r="M10" s="127"/>
      <c r="N10" s="127"/>
      <c r="O10" s="127"/>
      <c r="P10" s="127"/>
      <c r="Q10" s="127"/>
      <c r="R10" s="127"/>
      <c r="S10" s="127"/>
      <c r="T10" s="127"/>
      <c r="U10" s="127"/>
      <c r="V10" s="127"/>
      <c r="W10" s="127"/>
      <c r="X10" s="127"/>
      <c r="Y10" s="127"/>
      <c r="Z10" s="127"/>
      <c r="AA10" s="127"/>
      <c r="AB10" s="127"/>
      <c r="AC10" s="127"/>
      <c r="AD10" s="127"/>
      <c r="AE10" s="127"/>
      <c r="AF10" s="127"/>
      <c r="AG10" s="127"/>
      <c r="AH10" s="127"/>
      <c r="AI10" s="127"/>
      <c r="AJ10" s="127"/>
      <c r="AK10" s="127"/>
      <c r="AL10" s="127"/>
      <c r="AM10" s="127"/>
      <c r="AN10" s="127"/>
      <c r="AO10" s="127"/>
      <c r="AP10" s="127"/>
      <c r="AQ10" s="127"/>
      <c r="AR10" s="127"/>
      <c r="AS10" s="127"/>
      <c r="AT10" s="127"/>
      <c r="AU10" s="127"/>
      <c r="AV10" s="127"/>
      <c r="AW10" s="127"/>
      <c r="AX10" s="127"/>
      <c r="AY10" s="127"/>
      <c r="AZ10" s="127"/>
      <c r="BA10" s="127"/>
      <c r="BB10" s="127"/>
      <c r="BC10" s="127"/>
      <c r="BD10" s="127"/>
      <c r="BE10" s="127"/>
      <c r="BF10" s="127"/>
      <c r="BG10" s="127"/>
      <c r="BH10" s="127"/>
      <c r="BI10" s="127"/>
      <c r="BJ10" s="127"/>
      <c r="BK10" s="127"/>
      <c r="BL10" s="127"/>
      <c r="BM10" s="127"/>
      <c r="BN10" s="127"/>
      <c r="BO10" s="127"/>
      <c r="BP10" s="148">
        <f t="shared" si="1"/>
        <v>47634</v>
      </c>
      <c r="BQ10" s="187"/>
      <c r="BR10" s="187"/>
      <c r="BT10" s="187"/>
      <c r="BU10"/>
      <c r="BV10"/>
      <c r="BW10"/>
      <c r="BX10"/>
      <c r="CA10" s="1" t="s">
        <v>47</v>
      </c>
      <c r="CB10" s="204" t="s">
        <v>64</v>
      </c>
      <c r="CC10" s="47" t="s">
        <v>62</v>
      </c>
      <c r="CD10" s="21" t="s">
        <v>47</v>
      </c>
      <c r="CE10" s="21" t="s">
        <v>47</v>
      </c>
      <c r="CF10" s="12" t="s">
        <v>65</v>
      </c>
      <c r="CG10" s="10">
        <v>46218</v>
      </c>
      <c r="CH10" s="29">
        <v>47634</v>
      </c>
      <c r="CI10" s="26">
        <f t="shared" si="2"/>
        <v>46204</v>
      </c>
      <c r="CJ10" s="26">
        <f t="shared" si="3"/>
        <v>47634</v>
      </c>
      <c r="CK10" s="12" t="s">
        <v>0</v>
      </c>
      <c r="CL10" s="45" t="s">
        <v>66</v>
      </c>
      <c r="CM10" s="34" t="s">
        <v>9</v>
      </c>
      <c r="CN10" s="181" t="s">
        <v>10</v>
      </c>
      <c r="CO10" s="181" t="s">
        <v>11</v>
      </c>
      <c r="CP10" s="39"/>
      <c r="CQ10" s="3">
        <f>CS10-120</f>
        <v>45918</v>
      </c>
      <c r="CR10" s="3">
        <f t="shared" si="4"/>
        <v>45930</v>
      </c>
      <c r="CS10" s="3">
        <f t="shared" si="5"/>
        <v>46038</v>
      </c>
      <c r="CT10" s="3">
        <f t="shared" si="6"/>
        <v>46053</v>
      </c>
      <c r="CU10" s="3">
        <f>CW10-180</f>
        <v>46038</v>
      </c>
      <c r="CV10" s="3">
        <f t="shared" si="7"/>
        <v>46053</v>
      </c>
      <c r="CW10" s="3">
        <f t="shared" si="8"/>
        <v>46218</v>
      </c>
      <c r="CX10" s="3">
        <f t="shared" si="9"/>
        <v>46204</v>
      </c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</row>
    <row r="11" spans="1:16355" ht="29.25" customHeight="1">
      <c r="A11" s="261" t="s">
        <v>67</v>
      </c>
      <c r="B11" s="266" t="s">
        <v>47</v>
      </c>
      <c r="C11" s="266" t="s">
        <v>48</v>
      </c>
      <c r="D11" s="275" t="s">
        <v>47</v>
      </c>
      <c r="E11" s="266" t="s">
        <v>49</v>
      </c>
      <c r="F11" s="276" t="s">
        <v>68</v>
      </c>
      <c r="G11" s="77" t="str">
        <f t="shared" ca="1" si="10"/>
        <v>En cours</v>
      </c>
      <c r="H11" s="126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  <c r="BM11" s="127"/>
      <c r="BN11" s="127"/>
      <c r="BO11" s="127"/>
      <c r="BP11" s="148">
        <f t="shared" si="1"/>
        <v>46354</v>
      </c>
      <c r="BQ11" s="187"/>
      <c r="BR11" s="187"/>
      <c r="BU11"/>
      <c r="BV11"/>
      <c r="BW11"/>
      <c r="BX11"/>
      <c r="CA11" s="1" t="s">
        <v>47</v>
      </c>
      <c r="CB11" s="203" t="s">
        <v>67</v>
      </c>
      <c r="CC11" s="47" t="s">
        <v>67</v>
      </c>
      <c r="CD11" s="12" t="s">
        <v>69</v>
      </c>
      <c r="CE11" s="21" t="s">
        <v>47</v>
      </c>
      <c r="CF11" s="12" t="s">
        <v>52</v>
      </c>
      <c r="CG11" s="29">
        <v>44894</v>
      </c>
      <c r="CH11" s="29">
        <v>46354</v>
      </c>
      <c r="CI11" s="29">
        <f t="shared" si="2"/>
        <v>44895</v>
      </c>
      <c r="CJ11" s="29">
        <f t="shared" si="3"/>
        <v>46356</v>
      </c>
      <c r="CK11" s="12" t="s">
        <v>0</v>
      </c>
      <c r="CL11" s="37" t="s">
        <v>66</v>
      </c>
      <c r="CM11" s="34" t="s">
        <v>9</v>
      </c>
      <c r="CN11" s="181" t="s">
        <v>10</v>
      </c>
      <c r="CO11" s="181"/>
      <c r="CP11" s="39"/>
      <c r="CQ11" s="3">
        <f>CS11-120</f>
        <v>44564</v>
      </c>
      <c r="CR11" s="52">
        <f t="shared" si="4"/>
        <v>44562</v>
      </c>
      <c r="CS11" s="52">
        <f t="shared" si="5"/>
        <v>44684</v>
      </c>
      <c r="CT11" s="52">
        <f t="shared" si="6"/>
        <v>44682</v>
      </c>
      <c r="CU11" s="52">
        <f>CW11-210</f>
        <v>44684</v>
      </c>
      <c r="CV11" s="52">
        <f t="shared" si="7"/>
        <v>44682</v>
      </c>
      <c r="CW11" s="52">
        <f t="shared" si="8"/>
        <v>44894</v>
      </c>
      <c r="CX11" s="52">
        <f t="shared" si="9"/>
        <v>44895</v>
      </c>
    </row>
    <row r="12" spans="1:16355" ht="29.25" customHeight="1">
      <c r="A12" s="262" t="s">
        <v>70</v>
      </c>
      <c r="B12" s="266" t="s">
        <v>47</v>
      </c>
      <c r="C12" s="266" t="s">
        <v>48</v>
      </c>
      <c r="D12" s="275" t="s">
        <v>47</v>
      </c>
      <c r="E12" s="266" t="s">
        <v>49</v>
      </c>
      <c r="F12" s="276" t="s">
        <v>68</v>
      </c>
      <c r="G12" s="77" t="str">
        <f t="shared" ca="1" si="10"/>
        <v>À venir</v>
      </c>
      <c r="H12" s="126"/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27"/>
      <c r="T12" s="127"/>
      <c r="U12" s="127"/>
      <c r="V12" s="127"/>
      <c r="W12" s="127"/>
      <c r="X12" s="127"/>
      <c r="Y12" s="127"/>
      <c r="Z12" s="127"/>
      <c r="AA12" s="127"/>
      <c r="AB12" s="127"/>
      <c r="AC12" s="127"/>
      <c r="AD12" s="127"/>
      <c r="AE12" s="127"/>
      <c r="AF12" s="127"/>
      <c r="AG12" s="127"/>
      <c r="AH12" s="127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  <c r="BE12" s="127"/>
      <c r="BF12" s="127"/>
      <c r="BG12" s="127"/>
      <c r="BH12" s="127"/>
      <c r="BI12" s="127"/>
      <c r="BJ12" s="127"/>
      <c r="BK12" s="127"/>
      <c r="BL12" s="127"/>
      <c r="BM12" s="127"/>
      <c r="BN12" s="127"/>
      <c r="BO12" s="127"/>
      <c r="BP12" s="148">
        <f t="shared" si="1"/>
        <v>47815</v>
      </c>
      <c r="BQ12" s="187"/>
      <c r="BR12" s="187"/>
      <c r="BT12" s="187"/>
      <c r="BU12"/>
      <c r="BV12"/>
      <c r="BW12"/>
      <c r="BX12"/>
      <c r="CA12" s="1" t="s">
        <v>47</v>
      </c>
      <c r="CB12" s="203" t="s">
        <v>67</v>
      </c>
      <c r="CC12" s="47" t="s">
        <v>71</v>
      </c>
      <c r="CD12" s="12" t="s">
        <v>69</v>
      </c>
      <c r="CE12" s="21"/>
      <c r="CF12" s="12" t="s">
        <v>52</v>
      </c>
      <c r="CG12" s="29">
        <v>46355</v>
      </c>
      <c r="CH12" s="29">
        <v>47815</v>
      </c>
      <c r="CI12" s="29">
        <f t="shared" si="2"/>
        <v>46356</v>
      </c>
      <c r="CJ12" s="29">
        <f t="shared" si="3"/>
        <v>47817</v>
      </c>
      <c r="CK12" s="12" t="s">
        <v>0</v>
      </c>
      <c r="CL12" s="37" t="s">
        <v>66</v>
      </c>
      <c r="CM12" s="34" t="s">
        <v>9</v>
      </c>
      <c r="CN12" s="181" t="s">
        <v>10</v>
      </c>
      <c r="CO12" s="181"/>
      <c r="CP12" s="39"/>
      <c r="CQ12" s="3">
        <f>CS12-120</f>
        <v>46098</v>
      </c>
      <c r="CR12" s="52">
        <f t="shared" si="4"/>
        <v>46112</v>
      </c>
      <c r="CS12" s="52">
        <f t="shared" si="5"/>
        <v>46218</v>
      </c>
      <c r="CT12" s="52">
        <f t="shared" si="6"/>
        <v>46204</v>
      </c>
      <c r="CU12" s="52">
        <v>46218</v>
      </c>
      <c r="CV12" s="52">
        <f t="shared" si="7"/>
        <v>46204</v>
      </c>
      <c r="CW12" s="52">
        <f t="shared" si="8"/>
        <v>46355</v>
      </c>
      <c r="CX12" s="52">
        <f t="shared" si="9"/>
        <v>46356</v>
      </c>
    </row>
    <row r="13" spans="1:16355" s="6" customFormat="1" ht="29.25" customHeight="1">
      <c r="A13" s="261" t="s">
        <v>72</v>
      </c>
      <c r="B13" s="266" t="s">
        <v>47</v>
      </c>
      <c r="C13" s="266" t="s">
        <v>48</v>
      </c>
      <c r="D13" s="275" t="s">
        <v>47</v>
      </c>
      <c r="E13" s="266" t="s">
        <v>49</v>
      </c>
      <c r="F13" s="276" t="s">
        <v>73</v>
      </c>
      <c r="G13" s="77" t="str">
        <f t="shared" ca="1" si="10"/>
        <v>En cours</v>
      </c>
      <c r="H13" s="126"/>
      <c r="I13" s="127"/>
      <c r="J13" s="127"/>
      <c r="K13" s="127"/>
      <c r="L13" s="127"/>
      <c r="M13" s="127"/>
      <c r="N13" s="127"/>
      <c r="O13" s="127"/>
      <c r="P13" s="127"/>
      <c r="Q13" s="127"/>
      <c r="R13" s="127"/>
      <c r="S13" s="127"/>
      <c r="T13" s="127"/>
      <c r="U13" s="127"/>
      <c r="V13" s="127"/>
      <c r="W13" s="127"/>
      <c r="X13" s="127"/>
      <c r="Y13" s="127"/>
      <c r="Z13" s="127"/>
      <c r="AA13" s="127"/>
      <c r="AB13" s="127"/>
      <c r="AC13" s="127"/>
      <c r="AD13" s="127"/>
      <c r="AE13" s="127"/>
      <c r="AF13" s="127"/>
      <c r="AG13" s="127"/>
      <c r="AH13" s="127"/>
      <c r="AI13" s="127"/>
      <c r="AJ13" s="127"/>
      <c r="AK13" s="127"/>
      <c r="AL13" s="127"/>
      <c r="AM13" s="127"/>
      <c r="AN13" s="127"/>
      <c r="AO13" s="127"/>
      <c r="AP13" s="127"/>
      <c r="AQ13" s="127"/>
      <c r="AR13" s="127"/>
      <c r="AS13" s="127"/>
      <c r="AT13" s="127"/>
      <c r="AU13" s="127"/>
      <c r="AV13" s="127"/>
      <c r="AW13" s="127"/>
      <c r="AX13" s="127"/>
      <c r="AY13" s="127"/>
      <c r="AZ13" s="127"/>
      <c r="BA13" s="127"/>
      <c r="BB13" s="127"/>
      <c r="BC13" s="127"/>
      <c r="BD13" s="127"/>
      <c r="BE13" s="127"/>
      <c r="BF13" s="127"/>
      <c r="BG13" s="127"/>
      <c r="BH13" s="127"/>
      <c r="BI13" s="127"/>
      <c r="BJ13" s="127"/>
      <c r="BK13" s="127"/>
      <c r="BL13" s="127"/>
      <c r="BM13" s="127"/>
      <c r="BN13" s="127"/>
      <c r="BO13" s="127"/>
      <c r="BP13" s="148">
        <f t="shared" si="1"/>
        <v>47271</v>
      </c>
      <c r="BQ13" s="187"/>
      <c r="BR13" s="187"/>
      <c r="BS13"/>
      <c r="BT13"/>
      <c r="BU13"/>
      <c r="BV13" s="36"/>
      <c r="BW13" s="36"/>
      <c r="BX13" s="36"/>
      <c r="CA13" s="1" t="s">
        <v>47</v>
      </c>
      <c r="CB13" s="203" t="s">
        <v>74</v>
      </c>
      <c r="CC13" s="47" t="s">
        <v>72</v>
      </c>
      <c r="CD13" s="21" t="s">
        <v>47</v>
      </c>
      <c r="CE13" s="21" t="s">
        <v>47</v>
      </c>
      <c r="CF13" s="12" t="s">
        <v>52</v>
      </c>
      <c r="CG13" s="10">
        <v>45809</v>
      </c>
      <c r="CH13" s="29">
        <v>47271</v>
      </c>
      <c r="CI13" s="26">
        <f t="shared" si="2"/>
        <v>45809</v>
      </c>
      <c r="CJ13" s="26">
        <f t="shared" si="3"/>
        <v>47270</v>
      </c>
      <c r="CK13" s="12" t="s">
        <v>0</v>
      </c>
      <c r="CL13" s="45" t="s">
        <v>75</v>
      </c>
      <c r="CM13" s="34" t="s">
        <v>9</v>
      </c>
      <c r="CN13" s="181" t="s">
        <v>10</v>
      </c>
      <c r="CO13" s="181" t="s">
        <v>11</v>
      </c>
      <c r="CP13" s="39"/>
      <c r="CQ13" s="3">
        <f>CS13-150</f>
        <v>45479</v>
      </c>
      <c r="CR13" s="3">
        <f t="shared" si="4"/>
        <v>45474</v>
      </c>
      <c r="CS13" s="3">
        <f t="shared" si="5"/>
        <v>45629</v>
      </c>
      <c r="CT13" s="3">
        <f t="shared" si="6"/>
        <v>45627</v>
      </c>
      <c r="CU13" s="3">
        <f>CW13-180</f>
        <v>45629</v>
      </c>
      <c r="CV13" s="3">
        <f t="shared" si="7"/>
        <v>45627</v>
      </c>
      <c r="CW13" s="3">
        <f t="shared" si="8"/>
        <v>45809</v>
      </c>
      <c r="CX13" s="3">
        <f t="shared" si="9"/>
        <v>45809</v>
      </c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  <c r="IX13" s="36"/>
      <c r="IY13" s="36"/>
      <c r="IZ13" s="36"/>
      <c r="JA13" s="36"/>
      <c r="JB13" s="36"/>
      <c r="JC13" s="36"/>
      <c r="JD13" s="36"/>
      <c r="JE13" s="36"/>
      <c r="JF13" s="36"/>
      <c r="JG13" s="36"/>
      <c r="JH13" s="36"/>
      <c r="JI13" s="36"/>
      <c r="JJ13" s="36"/>
      <c r="JK13" s="36"/>
      <c r="JL13" s="36"/>
      <c r="JM13" s="36"/>
      <c r="JN13" s="36"/>
      <c r="JO13" s="36"/>
      <c r="JP13" s="36"/>
      <c r="JQ13" s="36"/>
      <c r="JR13" s="36"/>
      <c r="JS13" s="36"/>
      <c r="JT13" s="36"/>
      <c r="JU13" s="36"/>
      <c r="JV13" s="36"/>
      <c r="JW13" s="36"/>
      <c r="JX13" s="36"/>
      <c r="JY13" s="36"/>
      <c r="JZ13" s="36"/>
      <c r="KA13" s="36"/>
      <c r="KB13" s="36"/>
      <c r="KC13" s="36"/>
      <c r="KD13" s="36"/>
      <c r="KE13" s="36"/>
      <c r="KF13" s="36"/>
      <c r="KG13" s="36"/>
      <c r="KH13" s="36"/>
      <c r="KI13" s="36"/>
      <c r="KJ13" s="36"/>
      <c r="KK13" s="36"/>
      <c r="KL13" s="36"/>
      <c r="KM13" s="36"/>
      <c r="KN13" s="36"/>
      <c r="KO13" s="36"/>
      <c r="KP13" s="36"/>
      <c r="KQ13" s="36"/>
      <c r="KR13" s="36"/>
      <c r="KS13" s="36"/>
      <c r="KT13" s="36"/>
      <c r="KU13" s="36"/>
      <c r="KV13" s="36"/>
      <c r="KW13" s="36"/>
      <c r="KX13" s="36"/>
      <c r="KY13" s="36"/>
      <c r="KZ13" s="36"/>
      <c r="LA13" s="36"/>
      <c r="LB13" s="36"/>
      <c r="LC13" s="36"/>
      <c r="LD13" s="36"/>
      <c r="LE13" s="36"/>
      <c r="LF13" s="36"/>
      <c r="LG13" s="36"/>
      <c r="LH13" s="36"/>
      <c r="LI13" s="36"/>
      <c r="LJ13" s="36"/>
      <c r="LK13" s="36"/>
      <c r="LL13" s="36"/>
      <c r="LM13" s="36"/>
      <c r="LN13" s="36"/>
      <c r="LO13" s="36"/>
      <c r="LP13" s="36"/>
      <c r="LQ13" s="36"/>
      <c r="LR13" s="36"/>
      <c r="LS13" s="36"/>
      <c r="LT13" s="36"/>
      <c r="LU13" s="36"/>
      <c r="LV13" s="36"/>
      <c r="LW13" s="36"/>
      <c r="LX13" s="36"/>
      <c r="LY13" s="36"/>
      <c r="LZ13" s="36"/>
      <c r="MA13" s="36"/>
      <c r="MB13" s="36"/>
      <c r="MC13" s="36"/>
      <c r="MD13" s="36"/>
      <c r="ME13" s="36"/>
      <c r="MF13" s="36"/>
      <c r="MG13" s="36"/>
      <c r="MH13" s="36"/>
      <c r="MI13" s="36"/>
      <c r="MJ13" s="36"/>
      <c r="MK13" s="36"/>
      <c r="ML13" s="36"/>
      <c r="MM13" s="36"/>
      <c r="MN13" s="36"/>
      <c r="MO13" s="36"/>
      <c r="MP13" s="36"/>
      <c r="MQ13" s="36"/>
      <c r="MR13" s="36"/>
      <c r="MS13" s="36"/>
      <c r="MT13" s="36"/>
      <c r="MU13" s="36"/>
      <c r="MV13" s="36"/>
      <c r="MW13" s="36"/>
      <c r="MX13" s="36"/>
      <c r="MY13" s="36"/>
      <c r="MZ13" s="36"/>
      <c r="NA13" s="36"/>
      <c r="NB13" s="36"/>
      <c r="NC13" s="36"/>
      <c r="ND13" s="36"/>
      <c r="NE13" s="36"/>
      <c r="NF13" s="36"/>
      <c r="NG13" s="36"/>
      <c r="NH13" s="36"/>
      <c r="NI13" s="36"/>
      <c r="NJ13" s="36"/>
      <c r="NK13" s="36"/>
      <c r="NL13" s="36"/>
      <c r="NM13" s="36"/>
      <c r="NN13" s="36"/>
      <c r="NO13" s="36"/>
      <c r="NP13" s="36"/>
      <c r="NQ13" s="36"/>
      <c r="NR13" s="36"/>
      <c r="NS13" s="36"/>
      <c r="NT13" s="36"/>
      <c r="NU13" s="36"/>
      <c r="NV13" s="36"/>
      <c r="NW13" s="36"/>
      <c r="NX13" s="36"/>
      <c r="NY13" s="36"/>
      <c r="NZ13" s="36"/>
      <c r="OA13" s="36"/>
      <c r="OB13" s="36"/>
      <c r="OC13" s="36"/>
      <c r="OD13" s="36"/>
      <c r="OE13" s="36"/>
      <c r="OF13" s="36"/>
      <c r="OG13" s="36"/>
      <c r="OH13" s="36"/>
      <c r="OI13" s="36"/>
      <c r="OJ13" s="36"/>
      <c r="OK13" s="36"/>
      <c r="OL13" s="36"/>
      <c r="OM13" s="36"/>
      <c r="ON13" s="36"/>
      <c r="OO13" s="36"/>
      <c r="OP13" s="36"/>
      <c r="OQ13" s="36"/>
      <c r="OR13" s="36"/>
      <c r="OS13" s="36"/>
      <c r="OT13" s="36"/>
      <c r="OU13" s="36"/>
      <c r="OV13" s="36"/>
      <c r="OW13" s="36"/>
      <c r="OX13" s="36"/>
      <c r="OY13" s="36"/>
      <c r="OZ13" s="36"/>
      <c r="PA13" s="36"/>
      <c r="PB13" s="36"/>
      <c r="PC13" s="36"/>
      <c r="PD13" s="36"/>
      <c r="PE13" s="36"/>
      <c r="PF13" s="36"/>
      <c r="PG13" s="36"/>
      <c r="PH13" s="36"/>
      <c r="PI13" s="36"/>
      <c r="PJ13" s="36"/>
      <c r="PK13" s="36"/>
      <c r="PL13" s="36"/>
      <c r="PM13" s="36"/>
      <c r="PN13" s="36"/>
      <c r="PO13" s="36"/>
      <c r="PP13" s="36"/>
      <c r="PQ13" s="36"/>
      <c r="PR13" s="36"/>
      <c r="PS13" s="36"/>
      <c r="PT13" s="36"/>
      <c r="PU13" s="36"/>
      <c r="PV13" s="36"/>
      <c r="PW13" s="36"/>
      <c r="PX13" s="36"/>
      <c r="PY13" s="36"/>
      <c r="PZ13" s="36"/>
      <c r="QA13" s="36"/>
      <c r="QB13" s="36"/>
      <c r="QC13" s="36"/>
      <c r="QD13" s="36"/>
      <c r="QE13" s="36"/>
      <c r="QF13" s="36"/>
      <c r="QG13" s="36"/>
      <c r="QH13" s="36"/>
      <c r="QI13" s="36"/>
      <c r="QJ13" s="36"/>
      <c r="QK13" s="36"/>
      <c r="QL13" s="36"/>
      <c r="QM13" s="36"/>
      <c r="QN13" s="36"/>
      <c r="QO13" s="36"/>
      <c r="QP13" s="36"/>
      <c r="QQ13" s="36"/>
      <c r="QR13" s="36"/>
      <c r="QS13" s="36"/>
      <c r="QT13" s="36"/>
      <c r="QU13" s="36"/>
      <c r="QV13" s="36"/>
      <c r="QW13" s="36"/>
      <c r="QX13" s="36"/>
      <c r="QY13" s="36"/>
      <c r="QZ13" s="36"/>
      <c r="RA13" s="36"/>
      <c r="RB13" s="36"/>
      <c r="RC13" s="36"/>
      <c r="RD13" s="36"/>
      <c r="RE13" s="36"/>
      <c r="RF13" s="36"/>
      <c r="RG13" s="36"/>
      <c r="RH13" s="36"/>
      <c r="RI13" s="36"/>
      <c r="RJ13" s="36"/>
      <c r="RK13" s="36"/>
      <c r="RL13" s="36"/>
      <c r="RM13" s="36"/>
      <c r="RN13" s="36"/>
      <c r="RO13" s="36"/>
      <c r="RP13" s="36"/>
      <c r="RQ13" s="36"/>
      <c r="RR13" s="36"/>
      <c r="RS13" s="36"/>
      <c r="RT13" s="36"/>
      <c r="RU13" s="36"/>
      <c r="RV13" s="36"/>
      <c r="RW13" s="36"/>
      <c r="RX13" s="36"/>
      <c r="RY13" s="36"/>
      <c r="RZ13" s="36"/>
      <c r="SA13" s="36"/>
      <c r="SB13" s="36"/>
      <c r="SC13" s="36"/>
      <c r="SD13" s="36"/>
      <c r="SE13" s="36"/>
      <c r="SF13" s="36"/>
      <c r="SG13" s="36"/>
      <c r="SH13" s="36"/>
      <c r="SI13" s="36"/>
      <c r="SJ13" s="36"/>
      <c r="SK13" s="36"/>
      <c r="SL13" s="36"/>
      <c r="SM13" s="36"/>
      <c r="SN13" s="36"/>
      <c r="SO13" s="36"/>
      <c r="SP13" s="36"/>
      <c r="SQ13" s="36"/>
      <c r="SR13" s="36"/>
      <c r="SS13" s="36"/>
      <c r="ST13" s="36"/>
      <c r="SU13" s="36"/>
      <c r="SV13" s="36"/>
      <c r="SW13" s="36"/>
      <c r="SX13" s="36"/>
      <c r="SY13" s="36"/>
      <c r="SZ13" s="36"/>
      <c r="TA13" s="36"/>
      <c r="TB13" s="36"/>
      <c r="TC13" s="36"/>
      <c r="TD13" s="36"/>
      <c r="TE13" s="36"/>
      <c r="TF13" s="36"/>
      <c r="TG13" s="36"/>
      <c r="TH13" s="36"/>
      <c r="TI13" s="36"/>
      <c r="TJ13" s="36"/>
      <c r="TK13" s="36"/>
      <c r="TL13" s="36"/>
      <c r="TM13" s="36"/>
      <c r="TN13" s="36"/>
      <c r="TO13" s="36"/>
      <c r="TP13" s="36"/>
      <c r="TQ13" s="36"/>
      <c r="TR13" s="36"/>
      <c r="TS13" s="36"/>
      <c r="TT13" s="36"/>
      <c r="TU13" s="36"/>
      <c r="TV13" s="36"/>
      <c r="TW13" s="36"/>
      <c r="TX13" s="36"/>
      <c r="TY13" s="36"/>
      <c r="TZ13" s="36"/>
      <c r="UA13" s="36"/>
      <c r="UB13" s="36"/>
      <c r="UC13" s="36"/>
      <c r="UD13" s="36"/>
      <c r="UE13" s="36"/>
      <c r="UF13" s="36"/>
      <c r="UG13" s="36"/>
      <c r="UH13" s="36"/>
      <c r="UI13" s="36"/>
      <c r="UJ13" s="36"/>
      <c r="UK13" s="36"/>
      <c r="UL13" s="36"/>
      <c r="UM13" s="36"/>
      <c r="UN13" s="36"/>
      <c r="UO13" s="36"/>
      <c r="UP13" s="36"/>
      <c r="UQ13" s="36"/>
      <c r="UR13" s="36"/>
      <c r="US13" s="36"/>
      <c r="UT13" s="36"/>
      <c r="UU13" s="36"/>
      <c r="UV13" s="36"/>
      <c r="UW13" s="36"/>
      <c r="UX13" s="36"/>
      <c r="UY13" s="36"/>
      <c r="UZ13" s="36"/>
      <c r="VA13" s="36"/>
      <c r="VB13" s="36"/>
      <c r="VC13" s="36"/>
      <c r="VD13" s="36"/>
      <c r="VE13" s="36"/>
      <c r="VF13" s="36"/>
      <c r="VG13" s="36"/>
      <c r="VH13" s="36"/>
      <c r="VI13" s="36"/>
      <c r="VJ13" s="36"/>
      <c r="VK13" s="36"/>
      <c r="VL13" s="36"/>
      <c r="VM13" s="36"/>
      <c r="VN13" s="36"/>
      <c r="VO13" s="36"/>
      <c r="VP13" s="36"/>
      <c r="VQ13" s="36"/>
      <c r="VR13" s="36"/>
      <c r="VS13" s="36"/>
      <c r="VT13" s="36"/>
      <c r="VU13" s="36"/>
      <c r="VV13" s="36"/>
      <c r="VW13" s="36"/>
      <c r="VX13" s="36"/>
      <c r="VY13" s="36"/>
      <c r="VZ13" s="36"/>
      <c r="WA13" s="36"/>
      <c r="WB13" s="36"/>
      <c r="WC13" s="36"/>
      <c r="WD13" s="36"/>
      <c r="WE13" s="36"/>
      <c r="WF13" s="36"/>
      <c r="WG13" s="36"/>
      <c r="WH13" s="36"/>
      <c r="WI13" s="36"/>
      <c r="WJ13" s="36"/>
      <c r="WK13" s="36"/>
      <c r="WL13" s="36"/>
      <c r="WM13" s="36"/>
      <c r="WN13" s="36"/>
      <c r="WO13" s="36"/>
      <c r="WP13" s="36"/>
      <c r="WQ13" s="36"/>
      <c r="WR13" s="36"/>
      <c r="WS13" s="36"/>
      <c r="WT13" s="36"/>
      <c r="WU13" s="36"/>
      <c r="WV13" s="36"/>
      <c r="WW13" s="36"/>
      <c r="WX13" s="36"/>
      <c r="WY13" s="36"/>
      <c r="WZ13" s="36"/>
      <c r="XA13" s="36"/>
      <c r="XB13" s="36"/>
      <c r="XC13" s="36"/>
      <c r="XD13" s="36"/>
      <c r="XE13" s="36"/>
      <c r="XF13" s="36"/>
      <c r="XG13" s="36"/>
      <c r="XH13" s="36"/>
      <c r="XI13" s="36"/>
      <c r="XJ13" s="36"/>
      <c r="XK13" s="36"/>
      <c r="XL13" s="36"/>
      <c r="XM13" s="36"/>
      <c r="XN13" s="36"/>
      <c r="XO13" s="36"/>
      <c r="XP13" s="36"/>
      <c r="XQ13" s="36"/>
      <c r="XR13" s="36"/>
      <c r="XS13" s="36"/>
      <c r="XT13" s="36"/>
      <c r="XU13" s="36"/>
      <c r="XV13" s="36"/>
      <c r="XW13" s="36"/>
      <c r="XX13" s="36"/>
      <c r="XY13" s="36"/>
      <c r="XZ13" s="36"/>
      <c r="YA13" s="36"/>
      <c r="YB13" s="36"/>
      <c r="YC13" s="36"/>
      <c r="YD13" s="36"/>
      <c r="YE13" s="36"/>
      <c r="YF13" s="36"/>
      <c r="YG13" s="36"/>
      <c r="YH13" s="36"/>
      <c r="YI13" s="36"/>
      <c r="YJ13" s="36"/>
      <c r="YK13" s="36"/>
      <c r="YL13" s="36"/>
      <c r="YM13" s="36"/>
      <c r="YN13" s="36"/>
      <c r="YO13" s="36"/>
      <c r="YP13" s="36"/>
      <c r="YQ13" s="36"/>
      <c r="YR13" s="36"/>
      <c r="YS13" s="36"/>
      <c r="YT13" s="36"/>
      <c r="YU13" s="36"/>
      <c r="YV13" s="36"/>
      <c r="YW13" s="36"/>
      <c r="YX13" s="36"/>
      <c r="YY13" s="36"/>
      <c r="YZ13" s="36"/>
      <c r="ZA13" s="36"/>
      <c r="ZB13" s="36"/>
      <c r="ZC13" s="36"/>
      <c r="ZD13" s="36"/>
      <c r="ZE13" s="36"/>
      <c r="ZF13" s="36"/>
      <c r="ZG13" s="36"/>
      <c r="ZH13" s="36"/>
      <c r="ZI13" s="36"/>
      <c r="ZJ13" s="36"/>
      <c r="ZK13" s="36"/>
      <c r="ZL13" s="36"/>
      <c r="ZM13" s="36"/>
      <c r="ZN13" s="36"/>
      <c r="ZO13" s="36"/>
      <c r="ZP13" s="36"/>
      <c r="ZQ13" s="36"/>
      <c r="ZR13" s="36"/>
      <c r="ZS13" s="36"/>
      <c r="ZT13" s="36"/>
      <c r="ZU13" s="36"/>
      <c r="ZV13" s="36"/>
      <c r="ZW13" s="36"/>
      <c r="ZX13" s="36"/>
      <c r="ZY13" s="36"/>
      <c r="ZZ13" s="36"/>
      <c r="AAA13" s="36"/>
      <c r="AAB13" s="36"/>
      <c r="AAC13" s="36"/>
      <c r="AAD13" s="36"/>
      <c r="AAE13" s="36"/>
      <c r="AAF13" s="36"/>
      <c r="AAG13" s="36"/>
      <c r="AAH13" s="36"/>
      <c r="AAI13" s="36"/>
      <c r="AAJ13" s="36"/>
      <c r="AAK13" s="36"/>
      <c r="AAL13" s="36"/>
      <c r="AAM13" s="36"/>
      <c r="AAN13" s="36"/>
      <c r="AAO13" s="36"/>
      <c r="AAP13" s="36"/>
      <c r="AAQ13" s="36"/>
      <c r="AAR13" s="36"/>
      <c r="AAS13" s="36"/>
      <c r="AAT13" s="36"/>
      <c r="AAU13" s="36"/>
      <c r="AAV13" s="36"/>
      <c r="AAW13" s="36"/>
      <c r="AAX13" s="36"/>
      <c r="AAY13" s="36"/>
      <c r="AAZ13" s="36"/>
      <c r="ABA13" s="36"/>
      <c r="ABB13" s="36"/>
      <c r="ABC13" s="36"/>
      <c r="ABD13" s="36"/>
      <c r="ABE13" s="36"/>
      <c r="ABF13" s="36"/>
      <c r="ABG13" s="36"/>
      <c r="ABH13" s="36"/>
      <c r="ABI13" s="36"/>
      <c r="ABJ13" s="36"/>
      <c r="ABK13" s="36"/>
      <c r="ABL13" s="36"/>
      <c r="ABM13" s="36"/>
      <c r="ABN13" s="36"/>
      <c r="ABO13" s="36"/>
      <c r="ABP13" s="36"/>
      <c r="ABQ13" s="36"/>
      <c r="ABR13" s="36"/>
      <c r="ABS13" s="36"/>
      <c r="ABT13" s="36"/>
      <c r="ABU13" s="36"/>
      <c r="ABV13" s="36"/>
      <c r="ABW13" s="36"/>
      <c r="ABX13" s="36"/>
      <c r="ABY13" s="36"/>
      <c r="ABZ13" s="36"/>
      <c r="ACA13" s="36"/>
      <c r="ACB13" s="36"/>
      <c r="ACC13" s="36"/>
      <c r="ACD13" s="36"/>
      <c r="ACE13" s="36"/>
      <c r="ACF13" s="36"/>
      <c r="ACG13" s="36"/>
      <c r="ACH13" s="36"/>
      <c r="ACI13" s="36"/>
      <c r="ACJ13" s="36"/>
      <c r="ACK13" s="36"/>
      <c r="ACL13" s="36"/>
      <c r="ACM13" s="36"/>
      <c r="ACN13" s="36"/>
      <c r="ACO13" s="36"/>
      <c r="ACP13" s="36"/>
      <c r="ACQ13" s="36"/>
      <c r="ACR13" s="36"/>
      <c r="ACS13" s="36"/>
      <c r="ACT13" s="36"/>
      <c r="ACU13" s="36"/>
      <c r="ACV13" s="36"/>
      <c r="ACW13" s="36"/>
      <c r="ACX13" s="36"/>
      <c r="ACY13" s="36"/>
      <c r="ACZ13" s="36"/>
      <c r="ADA13" s="36"/>
      <c r="ADB13" s="36"/>
      <c r="ADC13" s="36"/>
      <c r="ADD13" s="36"/>
      <c r="ADE13" s="36"/>
      <c r="ADF13" s="36"/>
      <c r="ADG13" s="36"/>
      <c r="ADH13" s="36"/>
      <c r="ADI13" s="36"/>
      <c r="ADJ13" s="36"/>
      <c r="ADK13" s="36"/>
      <c r="ADL13" s="36"/>
      <c r="ADM13" s="36"/>
      <c r="ADN13" s="36"/>
      <c r="ADO13" s="36"/>
      <c r="ADP13" s="36"/>
      <c r="ADQ13" s="36"/>
      <c r="ADR13" s="36"/>
      <c r="ADS13" s="36"/>
      <c r="ADT13" s="36"/>
      <c r="ADU13" s="36"/>
      <c r="ADV13" s="36"/>
      <c r="ADW13" s="36"/>
      <c r="ADX13" s="36"/>
      <c r="ADY13" s="36"/>
      <c r="ADZ13" s="36"/>
      <c r="AEA13" s="36"/>
      <c r="AEB13" s="36"/>
      <c r="AEC13" s="36"/>
      <c r="AED13" s="36"/>
      <c r="AEE13" s="36"/>
      <c r="AEF13" s="36"/>
      <c r="AEG13" s="36"/>
      <c r="AEH13" s="36"/>
      <c r="AEI13" s="36"/>
      <c r="AEJ13" s="36"/>
      <c r="AEK13" s="36"/>
      <c r="AEL13" s="36"/>
      <c r="AEM13" s="36"/>
      <c r="AEN13" s="36"/>
      <c r="AEO13" s="36"/>
      <c r="AEP13" s="36"/>
      <c r="AEQ13" s="36"/>
      <c r="AER13" s="36"/>
      <c r="AES13" s="36"/>
      <c r="AET13" s="36"/>
      <c r="AEU13" s="36"/>
      <c r="AEV13" s="36"/>
      <c r="AEW13" s="36"/>
      <c r="AEX13" s="36"/>
      <c r="AEY13" s="36"/>
      <c r="AEZ13" s="36"/>
      <c r="AFA13" s="36"/>
      <c r="AFB13" s="36"/>
      <c r="AFC13" s="36"/>
      <c r="AFD13" s="36"/>
      <c r="AFE13" s="36"/>
      <c r="AFF13" s="36"/>
      <c r="AFG13" s="36"/>
      <c r="AFH13" s="36"/>
      <c r="AFI13" s="36"/>
      <c r="AFJ13" s="36"/>
      <c r="AFK13" s="36"/>
      <c r="AFL13" s="36"/>
      <c r="AFM13" s="36"/>
      <c r="AFN13" s="36"/>
      <c r="AFO13" s="36"/>
      <c r="AFP13" s="36"/>
      <c r="AFQ13" s="36"/>
      <c r="AFR13" s="36"/>
      <c r="AFS13" s="36"/>
      <c r="AFT13" s="36"/>
      <c r="AFU13" s="36"/>
      <c r="AFV13" s="36"/>
      <c r="AFW13" s="36"/>
      <c r="AFX13" s="36"/>
      <c r="AFY13" s="36"/>
      <c r="AFZ13" s="36"/>
      <c r="AGA13" s="36"/>
      <c r="AGB13" s="36"/>
      <c r="AGC13" s="36"/>
      <c r="AGD13" s="36"/>
      <c r="AGE13" s="36"/>
      <c r="AGF13" s="36"/>
      <c r="AGG13" s="36"/>
      <c r="AGH13" s="36"/>
      <c r="AGI13" s="36"/>
      <c r="AGJ13" s="36"/>
      <c r="AGK13" s="36"/>
      <c r="AGL13" s="36"/>
      <c r="AGM13" s="36"/>
      <c r="AGN13" s="36"/>
      <c r="AGO13" s="36"/>
      <c r="AGP13" s="36"/>
      <c r="AGQ13" s="36"/>
      <c r="AGR13" s="36"/>
      <c r="AGS13" s="36"/>
      <c r="AGT13" s="36"/>
      <c r="AGU13" s="36"/>
      <c r="AGV13" s="36"/>
      <c r="AGW13" s="36"/>
      <c r="AGX13" s="36"/>
      <c r="AGY13" s="36"/>
      <c r="AGZ13" s="36"/>
      <c r="AHA13" s="36"/>
      <c r="AHB13" s="36"/>
      <c r="AHC13" s="36"/>
      <c r="AHD13" s="36"/>
      <c r="AHE13" s="36"/>
      <c r="AHF13" s="36"/>
      <c r="AHG13" s="36"/>
      <c r="AHH13" s="36"/>
      <c r="AHI13" s="36"/>
      <c r="AHJ13" s="36"/>
      <c r="AHK13" s="36"/>
      <c r="AHL13" s="36"/>
      <c r="AHM13" s="36"/>
      <c r="AHN13" s="36"/>
      <c r="AHO13" s="36"/>
      <c r="AHP13" s="36"/>
      <c r="AHQ13" s="36"/>
      <c r="AHR13" s="36"/>
      <c r="AHS13" s="36"/>
      <c r="AHT13" s="36"/>
      <c r="AHU13" s="36"/>
      <c r="AHV13" s="36"/>
      <c r="AHW13" s="36"/>
      <c r="AHX13" s="36"/>
      <c r="AHY13" s="36"/>
      <c r="AHZ13" s="36"/>
      <c r="AIA13" s="36"/>
      <c r="AIB13" s="36"/>
      <c r="AIC13" s="36"/>
      <c r="AID13" s="36"/>
      <c r="AIE13" s="36"/>
      <c r="AIF13" s="36"/>
      <c r="AIG13" s="36"/>
      <c r="AIH13" s="36"/>
      <c r="AII13" s="36"/>
      <c r="AIJ13" s="36"/>
      <c r="AIK13" s="36"/>
      <c r="AIL13" s="36"/>
      <c r="AIM13" s="36"/>
      <c r="AIN13" s="36"/>
      <c r="AIO13" s="36"/>
      <c r="AIP13" s="36"/>
      <c r="AIQ13" s="36"/>
      <c r="AIR13" s="36"/>
      <c r="AIS13" s="36"/>
      <c r="AIT13" s="36"/>
      <c r="AIU13" s="36"/>
      <c r="AIV13" s="36"/>
      <c r="AIW13" s="36"/>
      <c r="AIX13" s="36"/>
      <c r="AIY13" s="36"/>
      <c r="AIZ13" s="36"/>
      <c r="AJA13" s="36"/>
      <c r="AJB13" s="36"/>
      <c r="AJC13" s="36"/>
      <c r="AJD13" s="36"/>
      <c r="AJE13" s="36"/>
      <c r="AJF13" s="36"/>
      <c r="AJG13" s="36"/>
      <c r="AJH13" s="36"/>
      <c r="AJI13" s="36"/>
      <c r="AJJ13" s="36"/>
      <c r="AJK13" s="36"/>
      <c r="AJL13" s="36"/>
      <c r="AJM13" s="36"/>
      <c r="AJN13" s="36"/>
      <c r="AJO13" s="36"/>
      <c r="AJP13" s="36"/>
      <c r="AJQ13" s="36"/>
      <c r="AJR13" s="36"/>
      <c r="AJS13" s="36"/>
      <c r="AJT13" s="36"/>
      <c r="AJU13" s="36"/>
      <c r="AJV13" s="36"/>
      <c r="AJW13" s="36"/>
      <c r="AJX13" s="36"/>
      <c r="AJY13" s="36"/>
      <c r="AJZ13" s="36"/>
      <c r="AKA13" s="36"/>
      <c r="AKB13" s="36"/>
      <c r="AKC13" s="36"/>
      <c r="AKD13" s="36"/>
      <c r="AKE13" s="36"/>
      <c r="AKF13" s="36"/>
      <c r="AKG13" s="36"/>
      <c r="AKH13" s="36"/>
      <c r="AKI13" s="36"/>
      <c r="AKJ13" s="36"/>
      <c r="AKK13" s="36"/>
      <c r="AKL13" s="36"/>
      <c r="AKM13" s="36"/>
      <c r="AKN13" s="36"/>
      <c r="AKO13" s="36"/>
      <c r="AKP13" s="36"/>
      <c r="AKQ13" s="36"/>
      <c r="AKR13" s="36"/>
      <c r="AKS13" s="36"/>
      <c r="AKT13" s="36"/>
      <c r="AKU13" s="36"/>
      <c r="AKV13" s="36"/>
      <c r="AKW13" s="36"/>
      <c r="AKX13" s="36"/>
      <c r="AKY13" s="36"/>
      <c r="AKZ13" s="36"/>
      <c r="ALA13" s="36"/>
      <c r="ALB13" s="36"/>
      <c r="ALC13" s="36"/>
      <c r="ALD13" s="36"/>
      <c r="ALE13" s="36"/>
      <c r="ALF13" s="36"/>
      <c r="ALG13" s="36"/>
      <c r="ALH13" s="36"/>
      <c r="ALI13" s="36"/>
      <c r="ALJ13" s="36"/>
      <c r="ALK13" s="36"/>
      <c r="ALL13" s="36"/>
      <c r="ALM13" s="36"/>
      <c r="ALN13" s="36"/>
      <c r="ALO13" s="36"/>
      <c r="ALP13" s="36"/>
      <c r="ALQ13" s="36"/>
      <c r="ALR13" s="36"/>
      <c r="ALS13" s="36"/>
      <c r="ALT13" s="36"/>
      <c r="ALU13" s="36"/>
      <c r="ALV13" s="36"/>
      <c r="ALW13" s="36"/>
      <c r="ALX13" s="36"/>
      <c r="ALY13" s="36"/>
      <c r="ALZ13" s="36"/>
      <c r="AMA13" s="36"/>
      <c r="AMB13" s="36"/>
      <c r="AMC13" s="36"/>
      <c r="AMD13" s="36"/>
      <c r="AME13" s="36"/>
      <c r="AMF13" s="36"/>
      <c r="AMG13" s="36"/>
      <c r="AMH13" s="36"/>
      <c r="AMI13" s="36"/>
      <c r="AMJ13" s="36"/>
      <c r="AMK13" s="36"/>
      <c r="AML13" s="36"/>
      <c r="AMM13" s="36"/>
      <c r="AMN13" s="36"/>
      <c r="AMO13" s="36"/>
      <c r="AMP13" s="36"/>
      <c r="AMQ13" s="36"/>
      <c r="AMR13" s="36"/>
      <c r="AMS13" s="36"/>
      <c r="AMT13" s="36"/>
      <c r="AMU13" s="36"/>
      <c r="AMV13" s="36"/>
      <c r="AMW13" s="36"/>
      <c r="AMX13" s="36"/>
      <c r="AMY13" s="36"/>
      <c r="AMZ13" s="36"/>
      <c r="ANA13" s="36"/>
      <c r="ANB13" s="36"/>
      <c r="ANC13" s="36"/>
      <c r="AND13" s="36"/>
      <c r="ANE13" s="36"/>
      <c r="ANF13" s="36"/>
      <c r="ANG13" s="36"/>
      <c r="ANH13" s="36"/>
      <c r="ANI13" s="36"/>
      <c r="ANJ13" s="36"/>
      <c r="ANK13" s="36"/>
      <c r="ANL13" s="36"/>
      <c r="ANM13" s="36"/>
      <c r="ANN13" s="36"/>
      <c r="ANO13" s="36"/>
      <c r="ANP13" s="36"/>
      <c r="ANQ13" s="36"/>
      <c r="ANR13" s="36"/>
      <c r="ANS13" s="36"/>
      <c r="ANT13" s="36"/>
      <c r="ANU13" s="36"/>
      <c r="ANV13" s="36"/>
      <c r="ANW13" s="36"/>
      <c r="ANX13" s="36"/>
      <c r="ANY13" s="36"/>
      <c r="ANZ13" s="36"/>
      <c r="AOA13" s="36"/>
      <c r="AOB13" s="36"/>
      <c r="AOC13" s="36"/>
      <c r="AOD13" s="36"/>
      <c r="AOE13" s="36"/>
      <c r="AOF13" s="36"/>
      <c r="AOG13" s="36"/>
      <c r="AOH13" s="36"/>
      <c r="AOI13" s="36"/>
      <c r="AOJ13" s="36"/>
      <c r="AOK13" s="36"/>
      <c r="AOL13" s="36"/>
      <c r="AOM13" s="36"/>
      <c r="AON13" s="36"/>
      <c r="AOO13" s="36"/>
      <c r="AOP13" s="36"/>
      <c r="AOQ13" s="36"/>
      <c r="AOR13" s="36"/>
      <c r="AOS13" s="36"/>
      <c r="AOT13" s="36"/>
      <c r="AOU13" s="36"/>
      <c r="AOV13" s="36"/>
      <c r="AOW13" s="36"/>
      <c r="AOX13" s="36"/>
      <c r="AOY13" s="36"/>
      <c r="AOZ13" s="36"/>
      <c r="APA13" s="36"/>
      <c r="APB13" s="36"/>
      <c r="APC13" s="36"/>
      <c r="APD13" s="36"/>
      <c r="APE13" s="36"/>
      <c r="APF13" s="36"/>
      <c r="APG13" s="36"/>
      <c r="APH13" s="36"/>
      <c r="API13" s="36"/>
      <c r="APJ13" s="36"/>
      <c r="APK13" s="36"/>
      <c r="APL13" s="36"/>
      <c r="APM13" s="36"/>
      <c r="APN13" s="36"/>
      <c r="APO13" s="36"/>
      <c r="APP13" s="36"/>
      <c r="APQ13" s="36"/>
      <c r="APR13" s="36"/>
      <c r="APS13" s="36"/>
      <c r="APT13" s="36"/>
      <c r="APU13" s="36"/>
      <c r="APV13" s="36"/>
      <c r="APW13" s="36"/>
      <c r="APX13" s="36"/>
      <c r="APY13" s="36"/>
      <c r="APZ13" s="36"/>
      <c r="AQA13" s="36"/>
      <c r="AQB13" s="36"/>
      <c r="AQC13" s="36"/>
      <c r="AQD13" s="36"/>
      <c r="AQE13" s="36"/>
      <c r="AQF13" s="36"/>
      <c r="AQG13" s="36"/>
      <c r="AQH13" s="36"/>
      <c r="AQI13" s="36"/>
      <c r="AQJ13" s="36"/>
      <c r="AQK13" s="36"/>
      <c r="AQL13" s="36"/>
      <c r="AQM13" s="36"/>
      <c r="AQN13" s="36"/>
      <c r="AQO13" s="36"/>
      <c r="AQP13" s="36"/>
      <c r="AQQ13" s="36"/>
      <c r="AQR13" s="36"/>
      <c r="AQS13" s="36"/>
      <c r="AQT13" s="36"/>
      <c r="AQU13" s="36"/>
      <c r="AQV13" s="36"/>
      <c r="AQW13" s="36"/>
      <c r="AQX13" s="36"/>
      <c r="AQY13" s="36"/>
      <c r="AQZ13" s="36"/>
      <c r="ARA13" s="36"/>
      <c r="ARB13" s="36"/>
      <c r="ARC13" s="36"/>
      <c r="ARD13" s="36"/>
      <c r="ARE13" s="36"/>
      <c r="ARF13" s="36"/>
      <c r="ARG13" s="36"/>
      <c r="ARH13" s="36"/>
      <c r="ARI13" s="36"/>
      <c r="ARJ13" s="36"/>
      <c r="ARK13" s="36"/>
      <c r="ARL13" s="36"/>
      <c r="ARM13" s="36"/>
      <c r="ARN13" s="36"/>
      <c r="ARO13" s="36"/>
      <c r="ARP13" s="36"/>
      <c r="ARQ13" s="36"/>
      <c r="ARR13" s="36"/>
      <c r="ARS13" s="36"/>
      <c r="ART13" s="36"/>
      <c r="ARU13" s="36"/>
      <c r="ARV13" s="36"/>
      <c r="ARW13" s="36"/>
      <c r="ARX13" s="36"/>
      <c r="ARY13" s="36"/>
      <c r="ARZ13" s="36"/>
      <c r="ASA13" s="36"/>
      <c r="ASB13" s="36"/>
      <c r="ASC13" s="36"/>
      <c r="ASD13" s="36"/>
      <c r="ASE13" s="36"/>
      <c r="ASF13" s="36"/>
      <c r="ASG13" s="36"/>
      <c r="ASH13" s="36"/>
      <c r="ASI13" s="36"/>
      <c r="ASJ13" s="36"/>
      <c r="ASK13" s="36"/>
      <c r="ASL13" s="36"/>
      <c r="ASM13" s="36"/>
      <c r="ASN13" s="36"/>
      <c r="ASO13" s="36"/>
      <c r="ASP13" s="36"/>
      <c r="ASQ13" s="36"/>
      <c r="ASR13" s="36"/>
      <c r="ASS13" s="36"/>
      <c r="AST13" s="36"/>
      <c r="ASU13" s="36"/>
      <c r="ASV13" s="36"/>
      <c r="ASW13" s="36"/>
      <c r="ASX13" s="36"/>
      <c r="ASY13" s="36"/>
      <c r="ASZ13" s="36"/>
      <c r="ATA13" s="36"/>
      <c r="ATB13" s="36"/>
      <c r="ATC13" s="36"/>
      <c r="ATD13" s="36"/>
      <c r="ATE13" s="36"/>
      <c r="ATF13" s="36"/>
      <c r="ATG13" s="36"/>
      <c r="ATH13" s="36"/>
      <c r="ATI13" s="36"/>
      <c r="ATJ13" s="36"/>
      <c r="ATK13" s="36"/>
      <c r="ATL13" s="36"/>
      <c r="ATM13" s="36"/>
      <c r="ATN13" s="36"/>
      <c r="ATO13" s="36"/>
      <c r="ATP13" s="36"/>
      <c r="ATQ13" s="36"/>
      <c r="ATR13" s="36"/>
      <c r="ATS13" s="36"/>
      <c r="ATT13" s="36"/>
      <c r="ATU13" s="36"/>
      <c r="ATV13" s="36"/>
      <c r="ATW13" s="36"/>
      <c r="ATX13" s="36"/>
      <c r="ATY13" s="36"/>
      <c r="ATZ13" s="36"/>
      <c r="AUA13" s="36"/>
      <c r="AUB13" s="36"/>
      <c r="AUC13" s="36"/>
      <c r="AUD13" s="36"/>
      <c r="AUE13" s="36"/>
      <c r="AUF13" s="36"/>
      <c r="AUG13" s="36"/>
      <c r="AUH13" s="36"/>
      <c r="AUI13" s="36"/>
      <c r="AUJ13" s="36"/>
      <c r="AUK13" s="36"/>
      <c r="AUL13" s="36"/>
      <c r="AUM13" s="36"/>
      <c r="AUN13" s="36"/>
      <c r="AUO13" s="36"/>
      <c r="AUP13" s="36"/>
      <c r="AUQ13" s="36"/>
      <c r="AUR13" s="36"/>
      <c r="AUS13" s="36"/>
      <c r="AUT13" s="36"/>
      <c r="AUU13" s="36"/>
      <c r="AUV13" s="36"/>
      <c r="AUW13" s="36"/>
      <c r="AUX13" s="36"/>
      <c r="AUY13" s="36"/>
      <c r="AUZ13" s="36"/>
      <c r="AVA13" s="36"/>
      <c r="AVB13" s="36"/>
      <c r="AVC13" s="36"/>
      <c r="AVD13" s="36"/>
      <c r="AVE13" s="36"/>
      <c r="AVF13" s="36"/>
      <c r="AVG13" s="36"/>
      <c r="AVH13" s="36"/>
      <c r="AVI13" s="36"/>
      <c r="AVJ13" s="36"/>
      <c r="AVK13" s="36"/>
      <c r="AVL13" s="36"/>
      <c r="AVM13" s="36"/>
      <c r="AVN13" s="36"/>
      <c r="AVO13" s="36"/>
      <c r="AVP13" s="36"/>
      <c r="AVQ13" s="36"/>
      <c r="AVR13" s="36"/>
      <c r="AVS13" s="36"/>
      <c r="AVT13" s="36"/>
      <c r="AVU13" s="36"/>
      <c r="AVV13" s="36"/>
      <c r="AVW13" s="36"/>
      <c r="AVX13" s="36"/>
      <c r="AVY13" s="36"/>
      <c r="AVZ13" s="36"/>
      <c r="AWA13" s="36"/>
      <c r="AWB13" s="36"/>
      <c r="AWC13" s="36"/>
      <c r="AWD13" s="36"/>
      <c r="AWE13" s="36"/>
      <c r="AWF13" s="36"/>
      <c r="AWG13" s="36"/>
      <c r="AWH13" s="36"/>
      <c r="AWI13" s="36"/>
      <c r="AWJ13" s="36"/>
      <c r="AWK13" s="36"/>
      <c r="AWL13" s="36"/>
      <c r="AWM13" s="36"/>
      <c r="AWN13" s="36"/>
      <c r="AWO13" s="36"/>
      <c r="AWP13" s="36"/>
      <c r="AWQ13" s="36"/>
      <c r="AWR13" s="36"/>
      <c r="AWS13" s="36"/>
      <c r="AWT13" s="36"/>
      <c r="AWU13" s="36"/>
      <c r="AWV13" s="36"/>
      <c r="AWW13" s="36"/>
      <c r="AWX13" s="36"/>
      <c r="AWY13" s="36"/>
      <c r="AWZ13" s="36"/>
      <c r="AXA13" s="36"/>
      <c r="AXB13" s="36"/>
      <c r="AXC13" s="36"/>
      <c r="AXD13" s="36"/>
      <c r="AXE13" s="36"/>
      <c r="AXF13" s="36"/>
      <c r="AXG13" s="36"/>
      <c r="AXH13" s="36"/>
      <c r="AXI13" s="36"/>
      <c r="AXJ13" s="36"/>
      <c r="AXK13" s="36"/>
      <c r="AXL13" s="36"/>
      <c r="AXM13" s="36"/>
      <c r="AXN13" s="36"/>
      <c r="AXO13" s="36"/>
      <c r="AXP13" s="36"/>
      <c r="AXQ13" s="36"/>
      <c r="AXR13" s="36"/>
      <c r="AXS13" s="36"/>
      <c r="AXT13" s="36"/>
      <c r="AXU13" s="36"/>
      <c r="AXV13" s="36"/>
      <c r="AXW13" s="36"/>
      <c r="AXX13" s="36"/>
      <c r="AXY13" s="36"/>
      <c r="AXZ13" s="36"/>
      <c r="AYA13" s="36"/>
      <c r="AYB13" s="36"/>
      <c r="AYC13" s="36"/>
      <c r="AYD13" s="36"/>
      <c r="AYE13" s="36"/>
      <c r="AYF13" s="36"/>
      <c r="AYG13" s="36"/>
      <c r="AYH13" s="36"/>
      <c r="AYI13" s="36"/>
      <c r="AYJ13" s="36"/>
      <c r="AYK13" s="36"/>
      <c r="AYL13" s="36"/>
      <c r="AYM13" s="36"/>
      <c r="AYN13" s="36"/>
      <c r="AYO13" s="36"/>
      <c r="AYP13" s="36"/>
      <c r="AYQ13" s="36"/>
      <c r="AYR13" s="36"/>
      <c r="AYS13" s="36"/>
      <c r="AYT13" s="36"/>
      <c r="AYU13" s="36"/>
      <c r="AYV13" s="36"/>
      <c r="AYW13" s="36"/>
      <c r="AYX13" s="36"/>
      <c r="AYY13" s="36"/>
      <c r="AYZ13" s="36"/>
      <c r="AZA13" s="36"/>
      <c r="AZB13" s="36"/>
      <c r="AZC13" s="36"/>
      <c r="AZD13" s="36"/>
      <c r="AZE13" s="36"/>
      <c r="AZF13" s="36"/>
      <c r="AZG13" s="36"/>
      <c r="AZH13" s="36"/>
      <c r="AZI13" s="36"/>
      <c r="AZJ13" s="36"/>
      <c r="AZK13" s="36"/>
      <c r="AZL13" s="36"/>
      <c r="AZM13" s="36"/>
      <c r="AZN13" s="36"/>
      <c r="AZO13" s="36"/>
      <c r="AZP13" s="36"/>
      <c r="AZQ13" s="36"/>
      <c r="AZR13" s="36"/>
      <c r="AZS13" s="36"/>
      <c r="AZT13" s="36"/>
      <c r="AZU13" s="36"/>
      <c r="AZV13" s="36"/>
      <c r="AZW13" s="36"/>
      <c r="AZX13" s="36"/>
      <c r="AZY13" s="36"/>
      <c r="AZZ13" s="36"/>
      <c r="BAA13" s="36"/>
      <c r="BAB13" s="36"/>
      <c r="BAC13" s="36"/>
      <c r="BAD13" s="36"/>
      <c r="BAE13" s="36"/>
      <c r="BAF13" s="36"/>
      <c r="BAG13" s="36"/>
      <c r="BAH13" s="36"/>
      <c r="BAI13" s="36"/>
      <c r="BAJ13" s="36"/>
      <c r="BAK13" s="36"/>
      <c r="BAL13" s="36"/>
      <c r="BAM13" s="36"/>
      <c r="BAN13" s="36"/>
      <c r="BAO13" s="36"/>
      <c r="BAP13" s="36"/>
      <c r="BAQ13" s="36"/>
      <c r="BAR13" s="36"/>
      <c r="BAS13" s="36"/>
      <c r="BAT13" s="36"/>
      <c r="BAU13" s="36"/>
      <c r="BAV13" s="36"/>
      <c r="BAW13" s="36"/>
      <c r="BAX13" s="36"/>
      <c r="BAY13" s="36"/>
      <c r="BAZ13" s="36"/>
      <c r="BBA13" s="36"/>
      <c r="BBB13" s="36"/>
      <c r="BBC13" s="36"/>
      <c r="BBD13" s="36"/>
      <c r="BBE13" s="36"/>
      <c r="BBF13" s="36"/>
      <c r="BBG13" s="36"/>
      <c r="BBH13" s="36"/>
      <c r="BBI13" s="36"/>
      <c r="BBJ13" s="36"/>
      <c r="BBK13" s="36"/>
      <c r="BBL13" s="36"/>
      <c r="BBM13" s="36"/>
      <c r="BBN13" s="36"/>
      <c r="BBO13" s="36"/>
      <c r="BBP13" s="36"/>
      <c r="BBQ13" s="36"/>
      <c r="BBR13" s="36"/>
      <c r="BBS13" s="36"/>
      <c r="BBT13" s="36"/>
      <c r="BBU13" s="36"/>
      <c r="BBV13" s="36"/>
      <c r="BBW13" s="36"/>
      <c r="BBX13" s="36"/>
      <c r="BBY13" s="36"/>
      <c r="BBZ13" s="36"/>
      <c r="BCA13" s="36"/>
      <c r="BCB13" s="36"/>
      <c r="BCC13" s="36"/>
      <c r="BCD13" s="36"/>
      <c r="BCE13" s="36"/>
      <c r="BCF13" s="36"/>
      <c r="BCG13" s="36"/>
      <c r="BCH13" s="36"/>
      <c r="BCI13" s="36"/>
      <c r="BCJ13" s="36"/>
      <c r="BCK13" s="36"/>
      <c r="BCL13" s="36"/>
      <c r="BCM13" s="36"/>
      <c r="BCN13" s="36"/>
      <c r="BCO13" s="36"/>
      <c r="BCP13" s="36"/>
      <c r="BCQ13" s="36"/>
      <c r="BCR13" s="36"/>
      <c r="BCS13" s="36"/>
      <c r="BCT13" s="36"/>
      <c r="BCU13" s="36"/>
      <c r="BCV13" s="36"/>
      <c r="BCW13" s="36"/>
      <c r="BCX13" s="36"/>
      <c r="BCY13" s="36"/>
      <c r="BCZ13" s="36"/>
      <c r="BDA13" s="36"/>
      <c r="BDB13" s="36"/>
      <c r="BDC13" s="36"/>
      <c r="BDD13" s="36"/>
      <c r="BDE13" s="36"/>
      <c r="BDF13" s="36"/>
      <c r="BDG13" s="36"/>
      <c r="BDH13" s="36"/>
      <c r="BDI13" s="36"/>
      <c r="BDJ13" s="36"/>
      <c r="BDK13" s="36"/>
      <c r="BDL13" s="36"/>
      <c r="BDM13" s="36"/>
      <c r="BDN13" s="36"/>
      <c r="BDO13" s="36"/>
      <c r="BDP13" s="36"/>
      <c r="BDQ13" s="36"/>
      <c r="BDR13" s="36"/>
      <c r="BDS13" s="36"/>
      <c r="BDT13" s="36"/>
      <c r="BDU13" s="36"/>
      <c r="BDV13" s="36"/>
      <c r="BDW13" s="36"/>
      <c r="BDX13" s="36"/>
      <c r="BDY13" s="36"/>
      <c r="BDZ13" s="36"/>
      <c r="BEA13" s="36"/>
      <c r="BEB13" s="36"/>
      <c r="BEC13" s="36"/>
      <c r="BED13" s="36"/>
      <c r="BEE13" s="36"/>
      <c r="BEF13" s="36"/>
      <c r="BEG13" s="36"/>
      <c r="BEH13" s="36"/>
      <c r="BEI13" s="36"/>
      <c r="BEJ13" s="36"/>
      <c r="BEK13" s="36"/>
      <c r="BEL13" s="36"/>
      <c r="BEM13" s="36"/>
      <c r="BEN13" s="36"/>
      <c r="BEO13" s="36"/>
      <c r="BEP13" s="36"/>
      <c r="BEQ13" s="36"/>
      <c r="BER13" s="36"/>
      <c r="BES13" s="36"/>
      <c r="BET13" s="36"/>
      <c r="BEU13" s="36"/>
      <c r="BEV13" s="36"/>
      <c r="BEW13" s="36"/>
      <c r="BEX13" s="36"/>
      <c r="BEY13" s="36"/>
      <c r="BEZ13" s="36"/>
      <c r="BFA13" s="36"/>
      <c r="BFB13" s="36"/>
      <c r="BFC13" s="36"/>
      <c r="BFD13" s="36"/>
      <c r="BFE13" s="36"/>
      <c r="BFF13" s="36"/>
      <c r="BFG13" s="36"/>
      <c r="BFH13" s="36"/>
      <c r="BFI13" s="36"/>
      <c r="BFJ13" s="36"/>
      <c r="BFK13" s="36"/>
      <c r="BFL13" s="36"/>
      <c r="BFM13" s="36"/>
      <c r="BFN13" s="36"/>
      <c r="BFO13" s="36"/>
      <c r="BFP13" s="36"/>
      <c r="BFQ13" s="36"/>
      <c r="BFR13" s="36"/>
      <c r="BFS13" s="36"/>
      <c r="BFT13" s="36"/>
      <c r="BFU13" s="36"/>
      <c r="BFV13" s="36"/>
      <c r="BFW13" s="36"/>
      <c r="BFX13" s="36"/>
      <c r="BFY13" s="36"/>
      <c r="BFZ13" s="36"/>
      <c r="BGA13" s="36"/>
      <c r="BGB13" s="36"/>
      <c r="BGC13" s="36"/>
      <c r="BGD13" s="36"/>
      <c r="BGE13" s="36"/>
      <c r="BGF13" s="36"/>
      <c r="BGG13" s="36"/>
      <c r="BGH13" s="36"/>
      <c r="BGI13" s="36"/>
      <c r="BGJ13" s="36"/>
      <c r="BGK13" s="36"/>
      <c r="BGL13" s="36"/>
      <c r="BGM13" s="36"/>
      <c r="BGN13" s="36"/>
      <c r="BGO13" s="36"/>
      <c r="BGP13" s="36"/>
      <c r="BGQ13" s="36"/>
      <c r="BGR13" s="36"/>
      <c r="BGS13" s="36"/>
      <c r="BGT13" s="36"/>
      <c r="BGU13" s="36"/>
      <c r="BGV13" s="36"/>
      <c r="BGW13" s="36"/>
      <c r="BGX13" s="36"/>
      <c r="BGY13" s="36"/>
      <c r="BGZ13" s="36"/>
      <c r="BHA13" s="36"/>
      <c r="BHB13" s="36"/>
      <c r="BHC13" s="36"/>
      <c r="BHD13" s="36"/>
      <c r="BHE13" s="36"/>
      <c r="BHF13" s="36"/>
      <c r="BHG13" s="36"/>
      <c r="BHH13" s="36"/>
      <c r="BHI13" s="36"/>
      <c r="BHJ13" s="36"/>
      <c r="BHK13" s="36"/>
      <c r="BHL13" s="36"/>
      <c r="BHM13" s="36"/>
      <c r="BHN13" s="36"/>
      <c r="BHO13" s="36"/>
      <c r="BHP13" s="36"/>
      <c r="BHQ13" s="36"/>
      <c r="BHR13" s="36"/>
      <c r="BHS13" s="36"/>
      <c r="BHT13" s="36"/>
      <c r="BHU13" s="36"/>
      <c r="BHV13" s="36"/>
      <c r="BHW13" s="36"/>
      <c r="BHX13" s="36"/>
      <c r="BHY13" s="36"/>
      <c r="BHZ13" s="36"/>
      <c r="BIA13" s="36"/>
      <c r="BIB13" s="36"/>
      <c r="BIC13" s="36"/>
      <c r="BID13" s="36"/>
      <c r="BIE13" s="36"/>
      <c r="BIF13" s="36"/>
      <c r="BIG13" s="36"/>
      <c r="BIH13" s="36"/>
      <c r="BII13" s="36"/>
      <c r="BIJ13" s="36"/>
      <c r="BIK13" s="36"/>
      <c r="BIL13" s="36"/>
      <c r="BIM13" s="36"/>
      <c r="BIN13" s="36"/>
      <c r="BIO13" s="36"/>
      <c r="BIP13" s="36"/>
      <c r="BIQ13" s="36"/>
      <c r="BIR13" s="36"/>
      <c r="BIS13" s="36"/>
      <c r="BIT13" s="36"/>
      <c r="BIU13" s="36"/>
      <c r="BIV13" s="36"/>
      <c r="BIW13" s="36"/>
      <c r="BIX13" s="36"/>
      <c r="BIY13" s="36"/>
      <c r="BIZ13" s="36"/>
      <c r="BJA13" s="36"/>
      <c r="BJB13" s="36"/>
      <c r="BJC13" s="36"/>
      <c r="BJD13" s="36"/>
      <c r="BJE13" s="36"/>
      <c r="BJF13" s="36"/>
      <c r="BJG13" s="36"/>
      <c r="BJH13" s="36"/>
      <c r="BJI13" s="36"/>
      <c r="BJJ13" s="36"/>
      <c r="BJK13" s="36"/>
      <c r="BJL13" s="36"/>
      <c r="BJM13" s="36"/>
      <c r="BJN13" s="36"/>
      <c r="BJO13" s="36"/>
      <c r="BJP13" s="36"/>
      <c r="BJQ13" s="36"/>
      <c r="BJR13" s="36"/>
      <c r="BJS13" s="36"/>
      <c r="BJT13" s="36"/>
      <c r="BJU13" s="36"/>
      <c r="BJV13" s="36"/>
      <c r="BJW13" s="36"/>
      <c r="BJX13" s="36"/>
      <c r="BJY13" s="36"/>
      <c r="BJZ13" s="36"/>
      <c r="BKA13" s="36"/>
      <c r="BKB13" s="36"/>
      <c r="BKC13" s="36"/>
      <c r="BKD13" s="36"/>
      <c r="BKE13" s="36"/>
      <c r="BKF13" s="36"/>
      <c r="BKG13" s="36"/>
      <c r="BKH13" s="36"/>
      <c r="BKI13" s="36"/>
      <c r="BKJ13" s="36"/>
      <c r="BKK13" s="36"/>
      <c r="BKL13" s="36"/>
      <c r="BKM13" s="36"/>
      <c r="BKN13" s="36"/>
      <c r="BKO13" s="36"/>
      <c r="BKP13" s="36"/>
      <c r="BKQ13" s="36"/>
      <c r="BKR13" s="36"/>
      <c r="BKS13" s="36"/>
      <c r="BKT13" s="36"/>
      <c r="BKU13" s="36"/>
      <c r="BKV13" s="36"/>
      <c r="BKW13" s="36"/>
      <c r="BKX13" s="36"/>
      <c r="BKY13" s="36"/>
      <c r="BKZ13" s="36"/>
      <c r="BLA13" s="36"/>
      <c r="BLB13" s="36"/>
      <c r="BLC13" s="36"/>
      <c r="BLD13" s="36"/>
      <c r="BLE13" s="36"/>
      <c r="BLF13" s="36"/>
      <c r="BLG13" s="36"/>
      <c r="BLH13" s="36"/>
      <c r="BLI13" s="36"/>
      <c r="BLJ13" s="36"/>
      <c r="BLK13" s="36"/>
      <c r="BLL13" s="36"/>
      <c r="BLM13" s="36"/>
      <c r="BLN13" s="36"/>
      <c r="BLO13" s="36"/>
      <c r="BLP13" s="36"/>
      <c r="BLQ13" s="36"/>
      <c r="BLR13" s="36"/>
      <c r="BLS13" s="36"/>
      <c r="BLT13" s="36"/>
      <c r="BLU13" s="36"/>
      <c r="BLV13" s="36"/>
      <c r="BLW13" s="36"/>
      <c r="BLX13" s="36"/>
      <c r="BLY13" s="36"/>
      <c r="BLZ13" s="36"/>
      <c r="BMA13" s="36"/>
      <c r="BMB13" s="36"/>
      <c r="BMC13" s="36"/>
      <c r="BMD13" s="36"/>
      <c r="BME13" s="36"/>
      <c r="BMF13" s="36"/>
      <c r="BMG13" s="36"/>
      <c r="BMH13" s="36"/>
      <c r="BMI13" s="36"/>
      <c r="BMJ13" s="36"/>
      <c r="BMK13" s="36"/>
      <c r="BML13" s="36"/>
      <c r="BMM13" s="36"/>
      <c r="BMN13" s="36"/>
      <c r="BMO13" s="36"/>
      <c r="BMP13" s="36"/>
      <c r="BMQ13" s="36"/>
      <c r="BMR13" s="36"/>
      <c r="BMS13" s="36"/>
      <c r="BMT13" s="36"/>
      <c r="BMU13" s="36"/>
      <c r="BMV13" s="36"/>
      <c r="BMW13" s="36"/>
      <c r="BMX13" s="36"/>
      <c r="BMY13" s="36"/>
      <c r="BMZ13" s="36"/>
      <c r="BNA13" s="36"/>
      <c r="BNB13" s="36"/>
      <c r="BNC13" s="36"/>
      <c r="BND13" s="36"/>
      <c r="BNE13" s="36"/>
      <c r="BNF13" s="36"/>
      <c r="BNG13" s="36"/>
      <c r="BNH13" s="36"/>
      <c r="BNI13" s="36"/>
      <c r="BNJ13" s="36"/>
      <c r="BNK13" s="36"/>
      <c r="BNL13" s="36"/>
      <c r="BNM13" s="36"/>
      <c r="BNN13" s="36"/>
      <c r="BNO13" s="36"/>
      <c r="BNP13" s="36"/>
      <c r="BNQ13" s="36"/>
      <c r="BNR13" s="36"/>
      <c r="BNS13" s="36"/>
      <c r="BNT13" s="36"/>
      <c r="BNU13" s="36"/>
      <c r="BNV13" s="36"/>
      <c r="BNW13" s="36"/>
      <c r="BNX13" s="36"/>
      <c r="BNY13" s="36"/>
      <c r="BNZ13" s="36"/>
      <c r="BOA13" s="36"/>
      <c r="BOB13" s="36"/>
      <c r="BOC13" s="36"/>
      <c r="BOD13" s="36"/>
      <c r="BOE13" s="36"/>
      <c r="BOF13" s="36"/>
      <c r="BOG13" s="36"/>
      <c r="BOH13" s="36"/>
      <c r="BOI13" s="36"/>
      <c r="BOJ13" s="36"/>
      <c r="BOK13" s="36"/>
      <c r="BOL13" s="36"/>
      <c r="BOM13" s="36"/>
      <c r="BON13" s="36"/>
      <c r="BOO13" s="36"/>
      <c r="BOP13" s="36"/>
      <c r="BOQ13" s="36"/>
      <c r="BOR13" s="36"/>
      <c r="BOS13" s="36"/>
      <c r="BOT13" s="36"/>
      <c r="BOU13" s="36"/>
      <c r="BOV13" s="36"/>
      <c r="BOW13" s="36"/>
      <c r="BOX13" s="36"/>
      <c r="BOY13" s="36"/>
      <c r="BOZ13" s="36"/>
      <c r="BPA13" s="36"/>
      <c r="BPB13" s="36"/>
      <c r="BPC13" s="36"/>
      <c r="BPD13" s="36"/>
      <c r="BPE13" s="36"/>
      <c r="BPF13" s="36"/>
      <c r="BPG13" s="36"/>
      <c r="BPH13" s="36"/>
      <c r="BPI13" s="36"/>
      <c r="BPJ13" s="36"/>
      <c r="BPK13" s="36"/>
      <c r="BPL13" s="36"/>
      <c r="BPM13" s="36"/>
      <c r="BPN13" s="36"/>
      <c r="BPO13" s="36"/>
      <c r="BPP13" s="36"/>
      <c r="BPQ13" s="36"/>
      <c r="BPR13" s="36"/>
      <c r="BPS13" s="36"/>
      <c r="BPT13" s="36"/>
      <c r="BPU13" s="36"/>
      <c r="BPV13" s="36"/>
      <c r="BPW13" s="36"/>
      <c r="BPX13" s="36"/>
      <c r="BPY13" s="36"/>
      <c r="BPZ13" s="36"/>
      <c r="BQA13" s="36"/>
      <c r="BQB13" s="36"/>
      <c r="BQC13" s="36"/>
      <c r="BQD13" s="36"/>
      <c r="BQE13" s="36"/>
      <c r="BQF13" s="36"/>
      <c r="BQG13" s="36"/>
      <c r="BQH13" s="36"/>
      <c r="BQI13" s="36"/>
      <c r="BQJ13" s="36"/>
      <c r="BQK13" s="36"/>
      <c r="BQL13" s="36"/>
      <c r="BQM13" s="36"/>
      <c r="BQN13" s="36"/>
      <c r="BQO13" s="36"/>
      <c r="BQP13" s="36"/>
      <c r="BQQ13" s="36"/>
      <c r="BQR13" s="36"/>
      <c r="BQS13" s="36"/>
      <c r="BQT13" s="36"/>
      <c r="BQU13" s="36"/>
      <c r="BQV13" s="36"/>
      <c r="BQW13" s="36"/>
      <c r="BQX13" s="36"/>
      <c r="BQY13" s="36"/>
      <c r="BQZ13" s="36"/>
      <c r="BRA13" s="36"/>
      <c r="BRB13" s="36"/>
      <c r="BRC13" s="36"/>
      <c r="BRD13" s="36"/>
      <c r="BRE13" s="36"/>
      <c r="BRF13" s="36"/>
      <c r="BRG13" s="36"/>
      <c r="BRH13" s="36"/>
      <c r="BRI13" s="36"/>
      <c r="BRJ13" s="36"/>
      <c r="BRK13" s="36"/>
      <c r="BRL13" s="36"/>
      <c r="BRM13" s="36"/>
      <c r="BRN13" s="36"/>
      <c r="BRO13" s="36"/>
      <c r="BRP13" s="36"/>
      <c r="BRQ13" s="36"/>
      <c r="BRR13" s="36"/>
      <c r="BRS13" s="36"/>
      <c r="BRT13" s="36"/>
      <c r="BRU13" s="36"/>
      <c r="BRV13" s="36"/>
      <c r="BRW13" s="36"/>
      <c r="BRX13" s="36"/>
      <c r="BRY13" s="36"/>
      <c r="BRZ13" s="36"/>
      <c r="BSA13" s="36"/>
      <c r="BSB13" s="36"/>
      <c r="BSC13" s="36"/>
      <c r="BSD13" s="36"/>
      <c r="BSE13" s="36"/>
      <c r="BSF13" s="36"/>
      <c r="BSG13" s="36"/>
      <c r="BSH13" s="36"/>
      <c r="BSI13" s="36"/>
      <c r="BSJ13" s="36"/>
      <c r="BSK13" s="36"/>
      <c r="BSL13" s="36"/>
      <c r="BSM13" s="36"/>
      <c r="BSN13" s="36"/>
      <c r="BSO13" s="36"/>
      <c r="BSP13" s="36"/>
      <c r="BSQ13" s="36"/>
      <c r="BSR13" s="36"/>
      <c r="BSS13" s="36"/>
      <c r="BST13" s="36"/>
      <c r="BSU13" s="36"/>
      <c r="BSV13" s="36"/>
      <c r="BSW13" s="36"/>
      <c r="BSX13" s="36"/>
      <c r="BSY13" s="36"/>
      <c r="BSZ13" s="36"/>
      <c r="BTA13" s="36"/>
      <c r="BTB13" s="36"/>
      <c r="BTC13" s="36"/>
      <c r="BTD13" s="36"/>
      <c r="BTE13" s="36"/>
      <c r="BTF13" s="36"/>
      <c r="BTG13" s="36"/>
      <c r="BTH13" s="36"/>
      <c r="BTI13" s="36"/>
      <c r="BTJ13" s="36"/>
      <c r="BTK13" s="36"/>
      <c r="BTL13" s="36"/>
      <c r="BTM13" s="36"/>
      <c r="BTN13" s="36"/>
      <c r="BTO13" s="36"/>
      <c r="BTP13" s="36"/>
      <c r="BTQ13" s="36"/>
      <c r="BTR13" s="36"/>
      <c r="BTS13" s="36"/>
      <c r="BTT13" s="36"/>
      <c r="BTU13" s="36"/>
      <c r="BTV13" s="36"/>
      <c r="BTW13" s="36"/>
      <c r="BTX13" s="36"/>
      <c r="BTY13" s="36"/>
      <c r="BTZ13" s="36"/>
      <c r="BUA13" s="36"/>
      <c r="BUB13" s="36"/>
      <c r="BUC13" s="36"/>
      <c r="BUD13" s="36"/>
      <c r="BUE13" s="36"/>
      <c r="BUF13" s="36"/>
      <c r="BUG13" s="36"/>
      <c r="BUH13" s="36"/>
      <c r="BUI13" s="36"/>
      <c r="BUJ13" s="36"/>
      <c r="BUK13" s="36"/>
      <c r="BUL13" s="36"/>
      <c r="BUM13" s="36"/>
      <c r="BUN13" s="36"/>
      <c r="BUO13" s="36"/>
      <c r="BUP13" s="36"/>
      <c r="BUQ13" s="36"/>
      <c r="BUR13" s="36"/>
      <c r="BUS13" s="36"/>
      <c r="BUT13" s="36"/>
      <c r="BUU13" s="36"/>
      <c r="BUV13" s="36"/>
      <c r="BUW13" s="36"/>
      <c r="BUX13" s="36"/>
      <c r="BUY13" s="36"/>
      <c r="BUZ13" s="36"/>
      <c r="BVA13" s="36"/>
      <c r="BVB13" s="36"/>
      <c r="BVC13" s="36"/>
      <c r="BVD13" s="36"/>
      <c r="BVE13" s="36"/>
      <c r="BVF13" s="36"/>
      <c r="BVG13" s="36"/>
      <c r="BVH13" s="36"/>
      <c r="BVI13" s="36"/>
      <c r="BVJ13" s="36"/>
      <c r="BVK13" s="36"/>
      <c r="BVL13" s="36"/>
      <c r="BVM13" s="36"/>
      <c r="BVN13" s="36"/>
      <c r="BVO13" s="36"/>
      <c r="BVP13" s="36"/>
      <c r="BVQ13" s="36"/>
      <c r="BVR13" s="36"/>
      <c r="BVS13" s="36"/>
      <c r="BVT13" s="36"/>
      <c r="BVU13" s="36"/>
      <c r="BVV13" s="36"/>
      <c r="BVW13" s="36"/>
      <c r="BVX13" s="36"/>
      <c r="BVY13" s="36"/>
      <c r="BVZ13" s="36"/>
      <c r="BWA13" s="36"/>
      <c r="BWB13" s="36"/>
      <c r="BWC13" s="36"/>
      <c r="BWD13" s="36"/>
      <c r="BWE13" s="36"/>
      <c r="BWF13" s="36"/>
      <c r="BWG13" s="36"/>
      <c r="BWH13" s="36"/>
      <c r="BWI13" s="36"/>
      <c r="BWJ13" s="36"/>
      <c r="BWK13" s="36"/>
      <c r="BWL13" s="36"/>
      <c r="BWM13" s="36"/>
      <c r="BWN13" s="36"/>
      <c r="BWO13" s="36"/>
      <c r="BWP13" s="36"/>
      <c r="BWQ13" s="36"/>
      <c r="BWR13" s="36"/>
      <c r="BWS13" s="36"/>
      <c r="BWT13" s="36"/>
      <c r="BWU13" s="36"/>
      <c r="BWV13" s="36"/>
      <c r="BWW13" s="36"/>
      <c r="BWX13" s="36"/>
      <c r="BWY13" s="36"/>
      <c r="BWZ13" s="36"/>
      <c r="BXA13" s="36"/>
      <c r="BXB13" s="36"/>
      <c r="BXC13" s="36"/>
      <c r="BXD13" s="36"/>
      <c r="BXE13" s="36"/>
      <c r="BXF13" s="36"/>
      <c r="BXG13" s="36"/>
      <c r="BXH13" s="36"/>
      <c r="BXI13" s="36"/>
      <c r="BXJ13" s="36"/>
      <c r="BXK13" s="36"/>
      <c r="BXL13" s="36"/>
      <c r="BXM13" s="36"/>
      <c r="BXN13" s="36"/>
      <c r="BXO13" s="36"/>
      <c r="BXP13" s="36"/>
      <c r="BXQ13" s="36"/>
      <c r="BXR13" s="36"/>
      <c r="BXS13" s="36"/>
      <c r="BXT13" s="36"/>
      <c r="BXU13" s="36"/>
      <c r="BXV13" s="36"/>
      <c r="BXW13" s="36"/>
      <c r="BXX13" s="36"/>
      <c r="BXY13" s="36"/>
      <c r="BXZ13" s="36"/>
      <c r="BYA13" s="36"/>
      <c r="BYB13" s="36"/>
      <c r="BYC13" s="36"/>
      <c r="BYD13" s="36"/>
      <c r="BYE13" s="36"/>
      <c r="BYF13" s="36"/>
      <c r="BYG13" s="36"/>
      <c r="BYH13" s="36"/>
      <c r="BYI13" s="36"/>
      <c r="BYJ13" s="36"/>
      <c r="BYK13" s="36"/>
      <c r="BYL13" s="36"/>
      <c r="BYM13" s="36"/>
      <c r="BYN13" s="36"/>
      <c r="BYO13" s="36"/>
      <c r="BYP13" s="36"/>
      <c r="BYQ13" s="36"/>
      <c r="BYR13" s="36"/>
      <c r="BYS13" s="36"/>
      <c r="BYT13" s="36"/>
      <c r="BYU13" s="36"/>
      <c r="BYV13" s="36"/>
      <c r="BYW13" s="36"/>
      <c r="BYX13" s="36"/>
      <c r="BYY13" s="36"/>
      <c r="BYZ13" s="36"/>
      <c r="BZA13" s="36"/>
      <c r="BZB13" s="36"/>
      <c r="BZC13" s="36"/>
      <c r="BZD13" s="36"/>
      <c r="BZE13" s="36"/>
      <c r="BZF13" s="36"/>
      <c r="BZG13" s="36"/>
      <c r="BZH13" s="36"/>
      <c r="BZI13" s="36"/>
      <c r="BZJ13" s="36"/>
      <c r="BZK13" s="36"/>
      <c r="BZL13" s="36"/>
      <c r="BZM13" s="36"/>
      <c r="BZN13" s="36"/>
      <c r="BZO13" s="36"/>
      <c r="BZP13" s="36"/>
      <c r="BZQ13" s="36"/>
      <c r="BZR13" s="36"/>
      <c r="BZS13" s="36"/>
      <c r="BZT13" s="36"/>
      <c r="BZU13" s="36"/>
      <c r="BZV13" s="36"/>
      <c r="BZW13" s="36"/>
      <c r="BZX13" s="36"/>
      <c r="BZY13" s="36"/>
      <c r="BZZ13" s="36"/>
      <c r="CAA13" s="36"/>
      <c r="CAB13" s="36"/>
      <c r="CAC13" s="36"/>
      <c r="CAD13" s="36"/>
      <c r="CAE13" s="36"/>
      <c r="CAF13" s="36"/>
      <c r="CAG13" s="36"/>
      <c r="CAH13" s="36"/>
      <c r="CAI13" s="36"/>
      <c r="CAJ13" s="36"/>
      <c r="CAK13" s="36"/>
      <c r="CAL13" s="36"/>
      <c r="CAM13" s="36"/>
      <c r="CAN13" s="36"/>
      <c r="CAO13" s="36"/>
      <c r="CAP13" s="36"/>
      <c r="CAQ13" s="36"/>
      <c r="CAR13" s="36"/>
      <c r="CAS13" s="36"/>
      <c r="CAT13" s="36"/>
      <c r="CAU13" s="36"/>
      <c r="CAV13" s="36"/>
      <c r="CAW13" s="36"/>
      <c r="CAX13" s="36"/>
      <c r="CAY13" s="36"/>
      <c r="CAZ13" s="36"/>
      <c r="CBA13" s="36"/>
      <c r="CBB13" s="36"/>
      <c r="CBC13" s="36"/>
      <c r="CBD13" s="36"/>
      <c r="CBE13" s="36"/>
      <c r="CBF13" s="36"/>
      <c r="CBG13" s="36"/>
      <c r="CBH13" s="36"/>
      <c r="CBI13" s="36"/>
      <c r="CBJ13" s="36"/>
      <c r="CBK13" s="36"/>
      <c r="CBL13" s="36"/>
      <c r="CBM13" s="36"/>
      <c r="CBN13" s="36"/>
      <c r="CBO13" s="36"/>
      <c r="CBP13" s="36"/>
      <c r="CBQ13" s="36"/>
      <c r="CBR13" s="36"/>
      <c r="CBS13" s="36"/>
      <c r="CBT13" s="36"/>
      <c r="CBU13" s="36"/>
      <c r="CBV13" s="36"/>
      <c r="CBW13" s="36"/>
      <c r="CBX13" s="36"/>
      <c r="CBY13" s="36"/>
      <c r="CBZ13" s="36"/>
      <c r="CCA13" s="36"/>
      <c r="CCB13" s="36"/>
      <c r="CCC13" s="36"/>
      <c r="CCD13" s="36"/>
      <c r="CCE13" s="36"/>
      <c r="CCF13" s="36"/>
      <c r="CCG13" s="36"/>
      <c r="CCH13" s="36"/>
      <c r="CCI13" s="36"/>
      <c r="CCJ13" s="36"/>
      <c r="CCK13" s="36"/>
      <c r="CCL13" s="36"/>
      <c r="CCM13" s="36"/>
      <c r="CCN13" s="36"/>
      <c r="CCO13" s="36"/>
      <c r="CCP13" s="36"/>
      <c r="CCQ13" s="36"/>
      <c r="CCR13" s="36"/>
      <c r="CCS13" s="36"/>
      <c r="CCT13" s="36"/>
      <c r="CCU13" s="36"/>
      <c r="CCV13" s="36"/>
      <c r="CCW13" s="36"/>
      <c r="CCX13" s="36"/>
      <c r="CCY13" s="36"/>
      <c r="CCZ13" s="36"/>
      <c r="CDA13" s="36"/>
      <c r="CDB13" s="36"/>
      <c r="CDC13" s="36"/>
      <c r="CDD13" s="36"/>
      <c r="CDE13" s="36"/>
      <c r="CDF13" s="36"/>
      <c r="CDG13" s="36"/>
      <c r="CDH13" s="36"/>
      <c r="CDI13" s="36"/>
      <c r="CDJ13" s="36"/>
      <c r="CDK13" s="36"/>
      <c r="CDL13" s="36"/>
      <c r="CDM13" s="36"/>
      <c r="CDN13" s="36"/>
      <c r="CDO13" s="36"/>
      <c r="CDP13" s="36"/>
      <c r="CDQ13" s="36"/>
      <c r="CDR13" s="36"/>
      <c r="CDS13" s="36"/>
      <c r="CDT13" s="36"/>
      <c r="CDU13" s="36"/>
      <c r="CDV13" s="36"/>
      <c r="CDW13" s="36"/>
      <c r="CDX13" s="36"/>
      <c r="CDY13" s="36"/>
      <c r="CDZ13" s="36"/>
      <c r="CEA13" s="36"/>
      <c r="CEB13" s="36"/>
      <c r="CEC13" s="36"/>
      <c r="CED13" s="36"/>
      <c r="CEE13" s="36"/>
      <c r="CEF13" s="36"/>
      <c r="CEG13" s="36"/>
      <c r="CEH13" s="36"/>
      <c r="CEI13" s="36"/>
      <c r="CEJ13" s="36"/>
      <c r="CEK13" s="36"/>
      <c r="CEL13" s="36"/>
      <c r="CEM13" s="36"/>
      <c r="CEN13" s="36"/>
      <c r="CEO13" s="36"/>
      <c r="CEP13" s="36"/>
      <c r="CEQ13" s="36"/>
      <c r="CER13" s="36"/>
      <c r="CES13" s="36"/>
      <c r="CET13" s="36"/>
      <c r="CEU13" s="36"/>
      <c r="CEV13" s="36"/>
      <c r="CEW13" s="36"/>
      <c r="CEX13" s="36"/>
      <c r="CEY13" s="36"/>
      <c r="CEZ13" s="36"/>
      <c r="CFA13" s="36"/>
      <c r="CFB13" s="36"/>
      <c r="CFC13" s="36"/>
      <c r="CFD13" s="36"/>
      <c r="CFE13" s="36"/>
      <c r="CFF13" s="36"/>
      <c r="CFG13" s="36"/>
      <c r="CFH13" s="36"/>
      <c r="CFI13" s="36"/>
      <c r="CFJ13" s="36"/>
      <c r="CFK13" s="36"/>
      <c r="CFL13" s="36"/>
      <c r="CFM13" s="36"/>
      <c r="CFN13" s="36"/>
      <c r="CFO13" s="36"/>
      <c r="CFP13" s="36"/>
      <c r="CFQ13" s="36"/>
      <c r="CFR13" s="36"/>
      <c r="CFS13" s="36"/>
      <c r="CFT13" s="36"/>
      <c r="CFU13" s="36"/>
      <c r="CFV13" s="36"/>
      <c r="CFW13" s="36"/>
      <c r="CFX13" s="36"/>
      <c r="CFY13" s="36"/>
      <c r="CFZ13" s="36"/>
      <c r="CGA13" s="36"/>
      <c r="CGB13" s="36"/>
      <c r="CGC13" s="36"/>
      <c r="CGD13" s="36"/>
      <c r="CGE13" s="36"/>
      <c r="CGF13" s="36"/>
      <c r="CGG13" s="36"/>
      <c r="CGH13" s="36"/>
      <c r="CGI13" s="36"/>
      <c r="CGJ13" s="36"/>
      <c r="CGK13" s="36"/>
      <c r="CGL13" s="36"/>
      <c r="CGM13" s="36"/>
      <c r="CGN13" s="36"/>
      <c r="CGO13" s="36"/>
      <c r="CGP13" s="36"/>
      <c r="CGQ13" s="36"/>
      <c r="CGR13" s="36"/>
      <c r="CGS13" s="36"/>
      <c r="CGT13" s="36"/>
      <c r="CGU13" s="36"/>
      <c r="CGV13" s="36"/>
      <c r="CGW13" s="36"/>
      <c r="CGX13" s="36"/>
      <c r="CGY13" s="36"/>
      <c r="CGZ13" s="36"/>
      <c r="CHA13" s="36"/>
      <c r="CHB13" s="36"/>
      <c r="CHC13" s="36"/>
      <c r="CHD13" s="36"/>
      <c r="CHE13" s="36"/>
      <c r="CHF13" s="36"/>
      <c r="CHG13" s="36"/>
      <c r="CHH13" s="36"/>
      <c r="CHI13" s="36"/>
      <c r="CHJ13" s="36"/>
      <c r="CHK13" s="36"/>
      <c r="CHL13" s="36"/>
      <c r="CHM13" s="36"/>
      <c r="CHN13" s="36"/>
      <c r="CHO13" s="36"/>
      <c r="CHP13" s="36"/>
      <c r="CHQ13" s="36"/>
      <c r="CHR13" s="36"/>
      <c r="CHS13" s="36"/>
      <c r="CHT13" s="36"/>
      <c r="CHU13" s="36"/>
      <c r="CHV13" s="36"/>
      <c r="CHW13" s="36"/>
      <c r="CHX13" s="36"/>
      <c r="CHY13" s="36"/>
      <c r="CHZ13" s="36"/>
      <c r="CIA13" s="36"/>
      <c r="CIB13" s="36"/>
      <c r="CIC13" s="36"/>
      <c r="CID13" s="36"/>
      <c r="CIE13" s="36"/>
      <c r="CIF13" s="36"/>
      <c r="CIG13" s="36"/>
      <c r="CIH13" s="36"/>
      <c r="CII13" s="36"/>
      <c r="CIJ13" s="36"/>
      <c r="CIK13" s="36"/>
      <c r="CIL13" s="36"/>
      <c r="CIM13" s="36"/>
      <c r="CIN13" s="36"/>
      <c r="CIO13" s="36"/>
      <c r="CIP13" s="36"/>
      <c r="CIQ13" s="36"/>
      <c r="CIR13" s="36"/>
      <c r="CIS13" s="36"/>
      <c r="CIT13" s="36"/>
      <c r="CIU13" s="36"/>
      <c r="CIV13" s="36"/>
      <c r="CIW13" s="36"/>
      <c r="CIX13" s="36"/>
      <c r="CIY13" s="36"/>
      <c r="CIZ13" s="36"/>
      <c r="CJA13" s="36"/>
      <c r="CJB13" s="36"/>
      <c r="CJC13" s="36"/>
      <c r="CJD13" s="36"/>
      <c r="CJE13" s="36"/>
      <c r="CJF13" s="36"/>
      <c r="CJG13" s="36"/>
      <c r="CJH13" s="36"/>
      <c r="CJI13" s="36"/>
      <c r="CJJ13" s="36"/>
      <c r="CJK13" s="36"/>
      <c r="CJL13" s="36"/>
      <c r="CJM13" s="36"/>
      <c r="CJN13" s="36"/>
      <c r="CJO13" s="36"/>
      <c r="CJP13" s="36"/>
      <c r="CJQ13" s="36"/>
      <c r="CJR13" s="36"/>
      <c r="CJS13" s="36"/>
      <c r="CJT13" s="36"/>
      <c r="CJU13" s="36"/>
      <c r="CJV13" s="36"/>
      <c r="CJW13" s="36"/>
      <c r="CJX13" s="36"/>
      <c r="CJY13" s="36"/>
      <c r="CJZ13" s="36"/>
      <c r="CKA13" s="36"/>
      <c r="CKB13" s="36"/>
      <c r="CKC13" s="36"/>
      <c r="CKD13" s="36"/>
      <c r="CKE13" s="36"/>
      <c r="CKF13" s="36"/>
      <c r="CKG13" s="36"/>
      <c r="CKH13" s="36"/>
      <c r="CKI13" s="36"/>
      <c r="CKJ13" s="36"/>
      <c r="CKK13" s="36"/>
      <c r="CKL13" s="36"/>
      <c r="CKM13" s="36"/>
      <c r="CKN13" s="36"/>
      <c r="CKO13" s="36"/>
      <c r="CKP13" s="36"/>
      <c r="CKQ13" s="36"/>
      <c r="CKR13" s="36"/>
      <c r="CKS13" s="36"/>
      <c r="CKT13" s="36"/>
      <c r="CKU13" s="36"/>
      <c r="CKV13" s="36"/>
      <c r="CKW13" s="36"/>
      <c r="CKX13" s="36"/>
      <c r="CKY13" s="36"/>
      <c r="CKZ13" s="36"/>
      <c r="CLA13" s="36"/>
      <c r="CLB13" s="36"/>
      <c r="CLC13" s="36"/>
      <c r="CLD13" s="36"/>
      <c r="CLE13" s="36"/>
      <c r="CLF13" s="36"/>
      <c r="CLG13" s="36"/>
      <c r="CLH13" s="36"/>
      <c r="CLI13" s="36"/>
      <c r="CLJ13" s="36"/>
      <c r="CLK13" s="36"/>
      <c r="CLL13" s="36"/>
      <c r="CLM13" s="36"/>
      <c r="CLN13" s="36"/>
      <c r="CLO13" s="36"/>
      <c r="CLP13" s="36"/>
      <c r="CLQ13" s="36"/>
      <c r="CLR13" s="36"/>
      <c r="CLS13" s="36"/>
      <c r="CLT13" s="36"/>
      <c r="CLU13" s="36"/>
      <c r="CLV13" s="36"/>
      <c r="CLW13" s="36"/>
      <c r="CLX13" s="36"/>
      <c r="CLY13" s="36"/>
      <c r="CLZ13" s="36"/>
      <c r="CMA13" s="36"/>
      <c r="CMB13" s="36"/>
      <c r="CMC13" s="36"/>
      <c r="CMD13" s="36"/>
      <c r="CME13" s="36"/>
      <c r="CMF13" s="36"/>
      <c r="CMG13" s="36"/>
      <c r="CMH13" s="36"/>
      <c r="CMI13" s="36"/>
      <c r="CMJ13" s="36"/>
      <c r="CMK13" s="36"/>
      <c r="CML13" s="36"/>
      <c r="CMM13" s="36"/>
      <c r="CMN13" s="36"/>
      <c r="CMO13" s="36"/>
      <c r="CMP13" s="36"/>
      <c r="CMQ13" s="36"/>
      <c r="CMR13" s="36"/>
      <c r="CMS13" s="36"/>
      <c r="CMT13" s="36"/>
      <c r="CMU13" s="36"/>
      <c r="CMV13" s="36"/>
      <c r="CMW13" s="36"/>
      <c r="CMX13" s="36"/>
      <c r="CMY13" s="36"/>
      <c r="CMZ13" s="36"/>
      <c r="CNA13" s="36"/>
      <c r="CNB13" s="36"/>
      <c r="CNC13" s="36"/>
      <c r="CND13" s="36"/>
      <c r="CNE13" s="36"/>
      <c r="CNF13" s="36"/>
      <c r="CNG13" s="36"/>
      <c r="CNH13" s="36"/>
      <c r="CNI13" s="36"/>
      <c r="CNJ13" s="36"/>
      <c r="CNK13" s="36"/>
      <c r="CNL13" s="36"/>
      <c r="CNM13" s="36"/>
      <c r="CNN13" s="36"/>
      <c r="CNO13" s="36"/>
      <c r="CNP13" s="36"/>
      <c r="CNQ13" s="36"/>
      <c r="CNR13" s="36"/>
      <c r="CNS13" s="36"/>
      <c r="CNT13" s="36"/>
      <c r="CNU13" s="36"/>
      <c r="CNV13" s="36"/>
      <c r="CNW13" s="36"/>
      <c r="CNX13" s="36"/>
      <c r="CNY13" s="36"/>
      <c r="CNZ13" s="36"/>
      <c r="COA13" s="36"/>
      <c r="COB13" s="36"/>
      <c r="COC13" s="36"/>
      <c r="COD13" s="36"/>
      <c r="COE13" s="36"/>
      <c r="COF13" s="36"/>
      <c r="COG13" s="36"/>
      <c r="COH13" s="36"/>
      <c r="COI13" s="36"/>
      <c r="COJ13" s="36"/>
      <c r="COK13" s="36"/>
      <c r="COL13" s="36"/>
      <c r="COM13" s="36"/>
      <c r="CON13" s="36"/>
      <c r="COO13" s="36"/>
      <c r="COP13" s="36"/>
      <c r="COQ13" s="36"/>
      <c r="COR13" s="36"/>
      <c r="COS13" s="36"/>
      <c r="COT13" s="36"/>
      <c r="COU13" s="36"/>
      <c r="COV13" s="36"/>
      <c r="COW13" s="36"/>
      <c r="COX13" s="36"/>
      <c r="COY13" s="36"/>
      <c r="COZ13" s="36"/>
      <c r="CPA13" s="36"/>
      <c r="CPB13" s="36"/>
      <c r="CPC13" s="36"/>
      <c r="CPD13" s="36"/>
      <c r="CPE13" s="36"/>
      <c r="CPF13" s="36"/>
      <c r="CPG13" s="36"/>
      <c r="CPH13" s="36"/>
      <c r="CPI13" s="36"/>
      <c r="CPJ13" s="36"/>
      <c r="CPK13" s="36"/>
      <c r="CPL13" s="36"/>
      <c r="CPM13" s="36"/>
      <c r="CPN13" s="36"/>
      <c r="CPO13" s="36"/>
      <c r="CPP13" s="36"/>
      <c r="CPQ13" s="36"/>
      <c r="CPR13" s="36"/>
      <c r="CPS13" s="36"/>
      <c r="CPT13" s="36"/>
      <c r="CPU13" s="36"/>
      <c r="CPV13" s="36"/>
      <c r="CPW13" s="36"/>
      <c r="CPX13" s="36"/>
      <c r="CPY13" s="36"/>
      <c r="CPZ13" s="36"/>
      <c r="CQA13" s="36"/>
      <c r="CQB13" s="36"/>
      <c r="CQC13" s="36"/>
      <c r="CQD13" s="36"/>
      <c r="CQE13" s="36"/>
      <c r="CQF13" s="36"/>
      <c r="CQG13" s="36"/>
      <c r="CQH13" s="36"/>
      <c r="CQI13" s="36"/>
      <c r="CQJ13" s="36"/>
      <c r="CQK13" s="36"/>
      <c r="CQL13" s="36"/>
      <c r="CQM13" s="36"/>
      <c r="CQN13" s="36"/>
      <c r="CQO13" s="36"/>
      <c r="CQP13" s="36"/>
      <c r="CQQ13" s="36"/>
      <c r="CQR13" s="36"/>
      <c r="CQS13" s="36"/>
      <c r="CQT13" s="36"/>
      <c r="CQU13" s="36"/>
      <c r="CQV13" s="36"/>
      <c r="CQW13" s="36"/>
      <c r="CQX13" s="36"/>
      <c r="CQY13" s="36"/>
      <c r="CQZ13" s="36"/>
      <c r="CRA13" s="36"/>
      <c r="CRB13" s="36"/>
      <c r="CRC13" s="36"/>
      <c r="CRD13" s="36"/>
      <c r="CRE13" s="36"/>
      <c r="CRF13" s="36"/>
      <c r="CRG13" s="36"/>
      <c r="CRH13" s="36"/>
      <c r="CRI13" s="36"/>
      <c r="CRJ13" s="36"/>
      <c r="CRK13" s="36"/>
      <c r="CRL13" s="36"/>
      <c r="CRM13" s="36"/>
      <c r="CRN13" s="36"/>
      <c r="CRO13" s="36"/>
      <c r="CRP13" s="36"/>
      <c r="CRQ13" s="36"/>
      <c r="CRR13" s="36"/>
      <c r="CRS13" s="36"/>
      <c r="CRT13" s="36"/>
      <c r="CRU13" s="36"/>
      <c r="CRV13" s="36"/>
      <c r="CRW13" s="36"/>
      <c r="CRX13" s="36"/>
      <c r="CRY13" s="36"/>
      <c r="CRZ13" s="36"/>
      <c r="CSA13" s="36"/>
      <c r="CSB13" s="36"/>
      <c r="CSC13" s="36"/>
      <c r="CSD13" s="36"/>
      <c r="CSE13" s="36"/>
      <c r="CSF13" s="36"/>
      <c r="CSG13" s="36"/>
      <c r="CSH13" s="36"/>
      <c r="CSI13" s="36"/>
      <c r="CSJ13" s="36"/>
      <c r="CSK13" s="36"/>
      <c r="CSL13" s="36"/>
      <c r="CSM13" s="36"/>
      <c r="CSN13" s="36"/>
      <c r="CSO13" s="36"/>
      <c r="CSP13" s="36"/>
      <c r="CSQ13" s="36"/>
      <c r="CSR13" s="36"/>
      <c r="CSS13" s="36"/>
      <c r="CST13" s="36"/>
      <c r="CSU13" s="36"/>
      <c r="CSV13" s="36"/>
      <c r="CSW13" s="36"/>
      <c r="CSX13" s="36"/>
      <c r="CSY13" s="36"/>
      <c r="CSZ13" s="36"/>
      <c r="CTA13" s="36"/>
      <c r="CTB13" s="36"/>
      <c r="CTC13" s="36"/>
      <c r="CTD13" s="36"/>
      <c r="CTE13" s="36"/>
      <c r="CTF13" s="36"/>
      <c r="CTG13" s="36"/>
      <c r="CTH13" s="36"/>
      <c r="CTI13" s="36"/>
      <c r="CTJ13" s="36"/>
      <c r="CTK13" s="36"/>
      <c r="CTL13" s="36"/>
      <c r="CTM13" s="36"/>
      <c r="CTN13" s="36"/>
      <c r="CTO13" s="36"/>
      <c r="CTP13" s="36"/>
      <c r="CTQ13" s="36"/>
      <c r="CTR13" s="36"/>
      <c r="CTS13" s="36"/>
      <c r="CTT13" s="36"/>
      <c r="CTU13" s="36"/>
      <c r="CTV13" s="36"/>
      <c r="CTW13" s="36"/>
      <c r="CTX13" s="36"/>
      <c r="CTY13" s="36"/>
      <c r="CTZ13" s="36"/>
      <c r="CUA13" s="36"/>
      <c r="CUB13" s="36"/>
      <c r="CUC13" s="36"/>
      <c r="CUD13" s="36"/>
      <c r="CUE13" s="36"/>
      <c r="CUF13" s="36"/>
      <c r="CUG13" s="36"/>
      <c r="CUH13" s="36"/>
      <c r="CUI13" s="36"/>
      <c r="CUJ13" s="36"/>
      <c r="CUK13" s="36"/>
      <c r="CUL13" s="36"/>
      <c r="CUM13" s="36"/>
      <c r="CUN13" s="36"/>
      <c r="CUO13" s="36"/>
      <c r="CUP13" s="36"/>
      <c r="CUQ13" s="36"/>
      <c r="CUR13" s="36"/>
      <c r="CUS13" s="36"/>
      <c r="CUT13" s="36"/>
      <c r="CUU13" s="36"/>
      <c r="CUV13" s="36"/>
      <c r="CUW13" s="36"/>
      <c r="CUX13" s="36"/>
      <c r="CUY13" s="36"/>
      <c r="CUZ13" s="36"/>
      <c r="CVA13" s="36"/>
      <c r="CVB13" s="36"/>
      <c r="CVC13" s="36"/>
      <c r="CVD13" s="36"/>
      <c r="CVE13" s="36"/>
      <c r="CVF13" s="36"/>
      <c r="CVG13" s="36"/>
      <c r="CVH13" s="36"/>
      <c r="CVI13" s="36"/>
      <c r="CVJ13" s="36"/>
      <c r="CVK13" s="36"/>
      <c r="CVL13" s="36"/>
      <c r="CVM13" s="36"/>
      <c r="CVN13" s="36"/>
      <c r="CVO13" s="36"/>
      <c r="CVP13" s="36"/>
      <c r="CVQ13" s="36"/>
      <c r="CVR13" s="36"/>
      <c r="CVS13" s="36"/>
      <c r="CVT13" s="36"/>
      <c r="CVU13" s="36"/>
      <c r="CVV13" s="36"/>
      <c r="CVW13" s="36"/>
      <c r="CVX13" s="36"/>
      <c r="CVY13" s="36"/>
      <c r="CVZ13" s="36"/>
      <c r="CWA13" s="36"/>
      <c r="CWB13" s="36"/>
      <c r="CWC13" s="36"/>
      <c r="CWD13" s="36"/>
      <c r="CWE13" s="36"/>
      <c r="CWF13" s="36"/>
      <c r="CWG13" s="36"/>
      <c r="CWH13" s="36"/>
      <c r="CWI13" s="36"/>
      <c r="CWJ13" s="36"/>
      <c r="CWK13" s="36"/>
      <c r="CWL13" s="36"/>
      <c r="CWM13" s="36"/>
      <c r="CWN13" s="36"/>
      <c r="CWO13" s="36"/>
      <c r="CWP13" s="36"/>
      <c r="CWQ13" s="36"/>
      <c r="CWR13" s="36"/>
      <c r="CWS13" s="36"/>
      <c r="CWT13" s="36"/>
      <c r="CWU13" s="36"/>
      <c r="CWV13" s="36"/>
      <c r="CWW13" s="36"/>
      <c r="CWX13" s="36"/>
      <c r="CWY13" s="36"/>
      <c r="CWZ13" s="36"/>
      <c r="CXA13" s="36"/>
      <c r="CXB13" s="36"/>
      <c r="CXC13" s="36"/>
      <c r="CXD13" s="36"/>
      <c r="CXE13" s="36"/>
      <c r="CXF13" s="36"/>
      <c r="CXG13" s="36"/>
      <c r="CXH13" s="36"/>
      <c r="CXI13" s="36"/>
      <c r="CXJ13" s="36"/>
      <c r="CXK13" s="36"/>
      <c r="CXL13" s="36"/>
      <c r="CXM13" s="36"/>
      <c r="CXN13" s="36"/>
      <c r="CXO13" s="36"/>
      <c r="CXP13" s="36"/>
      <c r="CXQ13" s="36"/>
      <c r="CXR13" s="36"/>
      <c r="CXS13" s="36"/>
      <c r="CXT13" s="36"/>
      <c r="CXU13" s="36"/>
      <c r="CXV13" s="36"/>
      <c r="CXW13" s="36"/>
      <c r="CXX13" s="36"/>
      <c r="CXY13" s="36"/>
      <c r="CXZ13" s="36"/>
      <c r="CYA13" s="36"/>
      <c r="CYB13" s="36"/>
      <c r="CYC13" s="36"/>
      <c r="CYD13" s="36"/>
      <c r="CYE13" s="36"/>
      <c r="CYF13" s="36"/>
      <c r="CYG13" s="36"/>
      <c r="CYH13" s="36"/>
      <c r="CYI13" s="36"/>
      <c r="CYJ13" s="36"/>
      <c r="CYK13" s="36"/>
      <c r="CYL13" s="36"/>
      <c r="CYM13" s="36"/>
      <c r="CYN13" s="36"/>
      <c r="CYO13" s="36"/>
      <c r="CYP13" s="36"/>
      <c r="CYQ13" s="36"/>
      <c r="CYR13" s="36"/>
      <c r="CYS13" s="36"/>
      <c r="CYT13" s="36"/>
      <c r="CYU13" s="36"/>
      <c r="CYV13" s="36"/>
      <c r="CYW13" s="36"/>
      <c r="CYX13" s="36"/>
      <c r="CYY13" s="36"/>
      <c r="CYZ13" s="36"/>
      <c r="CZA13" s="36"/>
      <c r="CZB13" s="36"/>
      <c r="CZC13" s="36"/>
      <c r="CZD13" s="36"/>
      <c r="CZE13" s="36"/>
      <c r="CZF13" s="36"/>
      <c r="CZG13" s="36"/>
      <c r="CZH13" s="36"/>
      <c r="CZI13" s="36"/>
      <c r="CZJ13" s="36"/>
      <c r="CZK13" s="36"/>
      <c r="CZL13" s="36"/>
      <c r="CZM13" s="36"/>
      <c r="CZN13" s="36"/>
      <c r="CZO13" s="36"/>
      <c r="CZP13" s="36"/>
      <c r="CZQ13" s="36"/>
      <c r="CZR13" s="36"/>
      <c r="CZS13" s="36"/>
      <c r="CZT13" s="36"/>
      <c r="CZU13" s="36"/>
      <c r="CZV13" s="36"/>
      <c r="CZW13" s="36"/>
      <c r="CZX13" s="36"/>
      <c r="CZY13" s="36"/>
      <c r="CZZ13" s="36"/>
      <c r="DAA13" s="36"/>
      <c r="DAB13" s="36"/>
      <c r="DAC13" s="36"/>
      <c r="DAD13" s="36"/>
      <c r="DAE13" s="36"/>
      <c r="DAF13" s="36"/>
      <c r="DAG13" s="36"/>
      <c r="DAH13" s="36"/>
      <c r="DAI13" s="36"/>
      <c r="DAJ13" s="36"/>
      <c r="DAK13" s="36"/>
      <c r="DAL13" s="36"/>
      <c r="DAM13" s="36"/>
      <c r="DAN13" s="36"/>
      <c r="DAO13" s="36"/>
      <c r="DAP13" s="36"/>
      <c r="DAQ13" s="36"/>
      <c r="DAR13" s="36"/>
      <c r="DAS13" s="36"/>
      <c r="DAT13" s="36"/>
      <c r="DAU13" s="36"/>
      <c r="DAV13" s="36"/>
      <c r="DAW13" s="36"/>
      <c r="DAX13" s="36"/>
      <c r="DAY13" s="36"/>
      <c r="DAZ13" s="36"/>
      <c r="DBA13" s="36"/>
      <c r="DBB13" s="36"/>
      <c r="DBC13" s="36"/>
      <c r="DBD13" s="36"/>
      <c r="DBE13" s="36"/>
      <c r="DBF13" s="36"/>
      <c r="DBG13" s="36"/>
      <c r="DBH13" s="36"/>
      <c r="DBI13" s="36"/>
      <c r="DBJ13" s="36"/>
      <c r="DBK13" s="36"/>
      <c r="DBL13" s="36"/>
      <c r="DBM13" s="36"/>
      <c r="DBN13" s="36"/>
      <c r="DBO13" s="36"/>
      <c r="DBP13" s="36"/>
      <c r="DBQ13" s="36"/>
      <c r="DBR13" s="36"/>
      <c r="DBS13" s="36"/>
      <c r="DBT13" s="36"/>
      <c r="DBU13" s="36"/>
      <c r="DBV13" s="36"/>
      <c r="DBW13" s="36"/>
      <c r="DBX13" s="36"/>
      <c r="DBY13" s="36"/>
      <c r="DBZ13" s="36"/>
      <c r="DCA13" s="36"/>
      <c r="DCB13" s="36"/>
      <c r="DCC13" s="36"/>
      <c r="DCD13" s="36"/>
      <c r="DCE13" s="36"/>
      <c r="DCF13" s="36"/>
      <c r="DCG13" s="36"/>
      <c r="DCH13" s="36"/>
      <c r="DCI13" s="36"/>
      <c r="DCJ13" s="36"/>
      <c r="DCK13" s="36"/>
      <c r="DCL13" s="36"/>
      <c r="DCM13" s="36"/>
      <c r="DCN13" s="36"/>
      <c r="DCO13" s="36"/>
      <c r="DCP13" s="36"/>
      <c r="DCQ13" s="36"/>
      <c r="DCR13" s="36"/>
      <c r="DCS13" s="36"/>
      <c r="DCT13" s="36"/>
      <c r="DCU13" s="36"/>
      <c r="DCV13" s="36"/>
      <c r="DCW13" s="36"/>
      <c r="DCX13" s="36"/>
      <c r="DCY13" s="36"/>
      <c r="DCZ13" s="36"/>
      <c r="DDA13" s="36"/>
      <c r="DDB13" s="36"/>
      <c r="DDC13" s="36"/>
      <c r="DDD13" s="36"/>
      <c r="DDE13" s="36"/>
      <c r="DDF13" s="36"/>
      <c r="DDG13" s="36"/>
      <c r="DDH13" s="36"/>
      <c r="DDI13" s="36"/>
      <c r="DDJ13" s="36"/>
      <c r="DDK13" s="36"/>
      <c r="DDL13" s="36"/>
      <c r="DDM13" s="36"/>
      <c r="DDN13" s="36"/>
      <c r="DDO13" s="36"/>
      <c r="DDP13" s="36"/>
      <c r="DDQ13" s="36"/>
      <c r="DDR13" s="36"/>
      <c r="DDS13" s="36"/>
      <c r="DDT13" s="36"/>
      <c r="DDU13" s="36"/>
      <c r="DDV13" s="36"/>
      <c r="DDW13" s="36"/>
      <c r="DDX13" s="36"/>
      <c r="DDY13" s="36"/>
      <c r="DDZ13" s="36"/>
      <c r="DEA13" s="36"/>
      <c r="DEB13" s="36"/>
      <c r="DEC13" s="36"/>
      <c r="DED13" s="36"/>
      <c r="DEE13" s="36"/>
      <c r="DEF13" s="36"/>
      <c r="DEG13" s="36"/>
      <c r="DEH13" s="36"/>
      <c r="DEI13" s="36"/>
      <c r="DEJ13" s="36"/>
      <c r="DEK13" s="36"/>
      <c r="DEL13" s="36"/>
      <c r="DEM13" s="36"/>
      <c r="DEN13" s="36"/>
      <c r="DEO13" s="36"/>
      <c r="DEP13" s="36"/>
      <c r="DEQ13" s="36"/>
      <c r="DER13" s="36"/>
      <c r="DES13" s="36"/>
      <c r="DET13" s="36"/>
      <c r="DEU13" s="36"/>
      <c r="DEV13" s="36"/>
      <c r="DEW13" s="36"/>
      <c r="DEX13" s="36"/>
      <c r="DEY13" s="36"/>
      <c r="DEZ13" s="36"/>
      <c r="DFA13" s="36"/>
      <c r="DFB13" s="36"/>
      <c r="DFC13" s="36"/>
      <c r="DFD13" s="36"/>
      <c r="DFE13" s="36"/>
      <c r="DFF13" s="36"/>
      <c r="DFG13" s="36"/>
      <c r="DFH13" s="36"/>
      <c r="DFI13" s="36"/>
      <c r="DFJ13" s="36"/>
      <c r="DFK13" s="36"/>
      <c r="DFL13" s="36"/>
      <c r="DFM13" s="36"/>
      <c r="DFN13" s="36"/>
      <c r="DFO13" s="36"/>
      <c r="DFP13" s="36"/>
      <c r="DFQ13" s="36"/>
      <c r="DFR13" s="36"/>
      <c r="DFS13" s="36"/>
      <c r="DFT13" s="36"/>
      <c r="DFU13" s="36"/>
      <c r="DFV13" s="36"/>
      <c r="DFW13" s="36"/>
      <c r="DFX13" s="36"/>
      <c r="DFY13" s="36"/>
      <c r="DFZ13" s="36"/>
      <c r="DGA13" s="36"/>
      <c r="DGB13" s="36"/>
      <c r="DGC13" s="36"/>
      <c r="DGD13" s="36"/>
      <c r="DGE13" s="36"/>
      <c r="DGF13" s="36"/>
      <c r="DGG13" s="36"/>
      <c r="DGH13" s="36"/>
      <c r="DGI13" s="36"/>
      <c r="DGJ13" s="36"/>
      <c r="DGK13" s="36"/>
      <c r="DGL13" s="36"/>
      <c r="DGM13" s="36"/>
      <c r="DGN13" s="36"/>
      <c r="DGO13" s="36"/>
      <c r="DGP13" s="36"/>
      <c r="DGQ13" s="36"/>
      <c r="DGR13" s="36"/>
      <c r="DGS13" s="36"/>
      <c r="DGT13" s="36"/>
      <c r="DGU13" s="36"/>
      <c r="DGV13" s="36"/>
      <c r="DGW13" s="36"/>
      <c r="DGX13" s="36"/>
      <c r="DGY13" s="36"/>
      <c r="DGZ13" s="36"/>
      <c r="DHA13" s="36"/>
      <c r="DHB13" s="36"/>
      <c r="DHC13" s="36"/>
      <c r="DHD13" s="36"/>
      <c r="DHE13" s="36"/>
      <c r="DHF13" s="36"/>
      <c r="DHG13" s="36"/>
      <c r="DHH13" s="36"/>
      <c r="DHI13" s="36"/>
      <c r="DHJ13" s="36"/>
      <c r="DHK13" s="36"/>
      <c r="DHL13" s="36"/>
      <c r="DHM13" s="36"/>
      <c r="DHN13" s="36"/>
      <c r="DHO13" s="36"/>
      <c r="DHP13" s="36"/>
      <c r="DHQ13" s="36"/>
      <c r="DHR13" s="36"/>
      <c r="DHS13" s="36"/>
      <c r="DHT13" s="36"/>
      <c r="DHU13" s="36"/>
      <c r="DHV13" s="36"/>
      <c r="DHW13" s="36"/>
      <c r="DHX13" s="36"/>
      <c r="DHY13" s="36"/>
      <c r="DHZ13" s="36"/>
      <c r="DIA13" s="36"/>
      <c r="DIB13" s="36"/>
      <c r="DIC13" s="36"/>
      <c r="DID13" s="36"/>
      <c r="DIE13" s="36"/>
      <c r="DIF13" s="36"/>
      <c r="DIG13" s="36"/>
      <c r="DIH13" s="36"/>
      <c r="DII13" s="36"/>
      <c r="DIJ13" s="36"/>
      <c r="DIK13" s="36"/>
      <c r="DIL13" s="36"/>
      <c r="DIM13" s="36"/>
      <c r="DIN13" s="36"/>
      <c r="DIO13" s="36"/>
      <c r="DIP13" s="36"/>
      <c r="DIQ13" s="36"/>
      <c r="DIR13" s="36"/>
      <c r="DIS13" s="36"/>
      <c r="DIT13" s="36"/>
      <c r="DIU13" s="36"/>
      <c r="DIV13" s="36"/>
      <c r="DIW13" s="36"/>
      <c r="DIX13" s="36"/>
      <c r="DIY13" s="36"/>
      <c r="DIZ13" s="36"/>
      <c r="DJA13" s="36"/>
      <c r="DJB13" s="36"/>
      <c r="DJC13" s="36"/>
      <c r="DJD13" s="36"/>
      <c r="DJE13" s="36"/>
      <c r="DJF13" s="36"/>
      <c r="DJG13" s="36"/>
      <c r="DJH13" s="36"/>
      <c r="DJI13" s="36"/>
      <c r="DJJ13" s="36"/>
      <c r="DJK13" s="36"/>
      <c r="DJL13" s="36"/>
      <c r="DJM13" s="36"/>
      <c r="DJN13" s="36"/>
      <c r="DJO13" s="36"/>
      <c r="DJP13" s="36"/>
      <c r="DJQ13" s="36"/>
      <c r="DJR13" s="36"/>
      <c r="DJS13" s="36"/>
      <c r="DJT13" s="36"/>
      <c r="DJU13" s="36"/>
      <c r="DJV13" s="36"/>
      <c r="DJW13" s="36"/>
      <c r="DJX13" s="36"/>
      <c r="DJY13" s="36"/>
      <c r="DJZ13" s="36"/>
      <c r="DKA13" s="36"/>
      <c r="DKB13" s="36"/>
      <c r="DKC13" s="36"/>
      <c r="DKD13" s="36"/>
      <c r="DKE13" s="36"/>
      <c r="DKF13" s="36"/>
      <c r="DKG13" s="36"/>
      <c r="DKH13" s="36"/>
      <c r="DKI13" s="36"/>
      <c r="DKJ13" s="36"/>
      <c r="DKK13" s="36"/>
      <c r="DKL13" s="36"/>
      <c r="DKM13" s="36"/>
      <c r="DKN13" s="36"/>
      <c r="DKO13" s="36"/>
      <c r="DKP13" s="36"/>
      <c r="DKQ13" s="36"/>
      <c r="DKR13" s="36"/>
      <c r="DKS13" s="36"/>
      <c r="DKT13" s="36"/>
      <c r="DKU13" s="36"/>
      <c r="DKV13" s="36"/>
      <c r="DKW13" s="36"/>
      <c r="DKX13" s="36"/>
      <c r="DKY13" s="36"/>
      <c r="DKZ13" s="36"/>
      <c r="DLA13" s="36"/>
      <c r="DLB13" s="36"/>
      <c r="DLC13" s="36"/>
      <c r="DLD13" s="36"/>
      <c r="DLE13" s="36"/>
      <c r="DLF13" s="36"/>
      <c r="DLG13" s="36"/>
      <c r="DLH13" s="36"/>
      <c r="DLI13" s="36"/>
      <c r="DLJ13" s="36"/>
      <c r="DLK13" s="36"/>
      <c r="DLL13" s="36"/>
      <c r="DLM13" s="36"/>
      <c r="DLN13" s="36"/>
      <c r="DLO13" s="36"/>
      <c r="DLP13" s="36"/>
      <c r="DLQ13" s="36"/>
      <c r="DLR13" s="36"/>
      <c r="DLS13" s="36"/>
      <c r="DLT13" s="36"/>
      <c r="DLU13" s="36"/>
      <c r="DLV13" s="36"/>
      <c r="DLW13" s="36"/>
      <c r="DLX13" s="36"/>
      <c r="DLY13" s="36"/>
      <c r="DLZ13" s="36"/>
      <c r="DMA13" s="36"/>
      <c r="DMB13" s="36"/>
      <c r="DMC13" s="36"/>
      <c r="DMD13" s="36"/>
      <c r="DME13" s="36"/>
      <c r="DMF13" s="36"/>
      <c r="DMG13" s="36"/>
      <c r="DMH13" s="36"/>
      <c r="DMI13" s="36"/>
      <c r="DMJ13" s="36"/>
      <c r="DMK13" s="36"/>
      <c r="DML13" s="36"/>
      <c r="DMM13" s="36"/>
      <c r="DMN13" s="36"/>
      <c r="DMO13" s="36"/>
      <c r="DMP13" s="36"/>
      <c r="DMQ13" s="36"/>
      <c r="DMR13" s="36"/>
      <c r="DMS13" s="36"/>
      <c r="DMT13" s="36"/>
      <c r="DMU13" s="36"/>
      <c r="DMV13" s="36"/>
      <c r="DMW13" s="36"/>
      <c r="DMX13" s="36"/>
      <c r="DMY13" s="36"/>
      <c r="DMZ13" s="36"/>
      <c r="DNA13" s="36"/>
      <c r="DNB13" s="36"/>
      <c r="DNC13" s="36"/>
      <c r="DND13" s="36"/>
      <c r="DNE13" s="36"/>
      <c r="DNF13" s="36"/>
      <c r="DNG13" s="36"/>
      <c r="DNH13" s="36"/>
      <c r="DNI13" s="36"/>
      <c r="DNJ13" s="36"/>
      <c r="DNK13" s="36"/>
      <c r="DNL13" s="36"/>
      <c r="DNM13" s="36"/>
      <c r="DNN13" s="36"/>
      <c r="DNO13" s="36"/>
      <c r="DNP13" s="36"/>
      <c r="DNQ13" s="36"/>
      <c r="DNR13" s="36"/>
      <c r="DNS13" s="36"/>
      <c r="DNT13" s="36"/>
      <c r="DNU13" s="36"/>
      <c r="DNV13" s="36"/>
      <c r="DNW13" s="36"/>
      <c r="DNX13" s="36"/>
      <c r="DNY13" s="36"/>
      <c r="DNZ13" s="36"/>
      <c r="DOA13" s="36"/>
      <c r="DOB13" s="36"/>
      <c r="DOC13" s="36"/>
      <c r="DOD13" s="36"/>
      <c r="DOE13" s="36"/>
      <c r="DOF13" s="36"/>
      <c r="DOG13" s="36"/>
      <c r="DOH13" s="36"/>
      <c r="DOI13" s="36"/>
      <c r="DOJ13" s="36"/>
      <c r="DOK13" s="36"/>
      <c r="DOL13" s="36"/>
      <c r="DOM13" s="36"/>
      <c r="DON13" s="36"/>
      <c r="DOO13" s="36"/>
      <c r="DOP13" s="36"/>
      <c r="DOQ13" s="36"/>
      <c r="DOR13" s="36"/>
      <c r="DOS13" s="36"/>
      <c r="DOT13" s="36"/>
      <c r="DOU13" s="36"/>
      <c r="DOV13" s="36"/>
      <c r="DOW13" s="36"/>
      <c r="DOX13" s="36"/>
      <c r="DOY13" s="36"/>
      <c r="DOZ13" s="36"/>
      <c r="DPA13" s="36"/>
      <c r="DPB13" s="36"/>
      <c r="DPC13" s="36"/>
      <c r="DPD13" s="36"/>
      <c r="DPE13" s="36"/>
      <c r="DPF13" s="36"/>
      <c r="DPG13" s="36"/>
      <c r="DPH13" s="36"/>
      <c r="DPI13" s="36"/>
      <c r="DPJ13" s="36"/>
      <c r="DPK13" s="36"/>
      <c r="DPL13" s="36"/>
      <c r="DPM13" s="36"/>
      <c r="DPN13" s="36"/>
      <c r="DPO13" s="36"/>
      <c r="DPP13" s="36"/>
      <c r="DPQ13" s="36"/>
      <c r="DPR13" s="36"/>
      <c r="DPS13" s="36"/>
      <c r="DPT13" s="36"/>
      <c r="DPU13" s="36"/>
      <c r="DPV13" s="36"/>
      <c r="DPW13" s="36"/>
      <c r="DPX13" s="36"/>
      <c r="DPY13" s="36"/>
      <c r="DPZ13" s="36"/>
      <c r="DQA13" s="36"/>
      <c r="DQB13" s="36"/>
      <c r="DQC13" s="36"/>
      <c r="DQD13" s="36"/>
      <c r="DQE13" s="36"/>
      <c r="DQF13" s="36"/>
      <c r="DQG13" s="36"/>
      <c r="DQH13" s="36"/>
      <c r="DQI13" s="36"/>
      <c r="DQJ13" s="36"/>
      <c r="DQK13" s="36"/>
      <c r="DQL13" s="36"/>
      <c r="DQM13" s="36"/>
      <c r="DQN13" s="36"/>
      <c r="DQO13" s="36"/>
      <c r="DQP13" s="36"/>
      <c r="DQQ13" s="36"/>
      <c r="DQR13" s="36"/>
      <c r="DQS13" s="36"/>
      <c r="DQT13" s="36"/>
      <c r="DQU13" s="36"/>
      <c r="DQV13" s="36"/>
      <c r="DQW13" s="36"/>
      <c r="DQX13" s="36"/>
      <c r="DQY13" s="36"/>
      <c r="DQZ13" s="36"/>
      <c r="DRA13" s="36"/>
      <c r="DRB13" s="36"/>
      <c r="DRC13" s="36"/>
      <c r="DRD13" s="36"/>
      <c r="DRE13" s="36"/>
      <c r="DRF13" s="36"/>
      <c r="DRG13" s="36"/>
      <c r="DRH13" s="36"/>
      <c r="DRI13" s="36"/>
      <c r="DRJ13" s="36"/>
      <c r="DRK13" s="36"/>
      <c r="DRL13" s="36"/>
      <c r="DRM13" s="36"/>
      <c r="DRN13" s="36"/>
      <c r="DRO13" s="36"/>
      <c r="DRP13" s="36"/>
      <c r="DRQ13" s="36"/>
      <c r="DRR13" s="36"/>
      <c r="DRS13" s="36"/>
      <c r="DRT13" s="36"/>
      <c r="DRU13" s="36"/>
      <c r="DRV13" s="36"/>
      <c r="DRW13" s="36"/>
      <c r="DRX13" s="36"/>
      <c r="DRY13" s="36"/>
      <c r="DRZ13" s="36"/>
      <c r="DSA13" s="36"/>
      <c r="DSB13" s="36"/>
      <c r="DSC13" s="36"/>
      <c r="DSD13" s="36"/>
      <c r="DSE13" s="36"/>
      <c r="DSF13" s="36"/>
      <c r="DSG13" s="36"/>
      <c r="DSH13" s="36"/>
      <c r="DSI13" s="36"/>
      <c r="DSJ13" s="36"/>
      <c r="DSK13" s="36"/>
      <c r="DSL13" s="36"/>
      <c r="DSM13" s="36"/>
      <c r="DSN13" s="36"/>
      <c r="DSO13" s="36"/>
      <c r="DSP13" s="36"/>
      <c r="DSQ13" s="36"/>
      <c r="DSR13" s="36"/>
      <c r="DSS13" s="36"/>
      <c r="DST13" s="36"/>
      <c r="DSU13" s="36"/>
      <c r="DSV13" s="36"/>
      <c r="DSW13" s="36"/>
      <c r="DSX13" s="36"/>
      <c r="DSY13" s="36"/>
      <c r="DSZ13" s="36"/>
      <c r="DTA13" s="36"/>
      <c r="DTB13" s="36"/>
      <c r="DTC13" s="36"/>
      <c r="DTD13" s="36"/>
      <c r="DTE13" s="36"/>
      <c r="DTF13" s="36"/>
      <c r="DTG13" s="36"/>
      <c r="DTH13" s="36"/>
      <c r="DTI13" s="36"/>
      <c r="DTJ13" s="36"/>
      <c r="DTK13" s="36"/>
      <c r="DTL13" s="36"/>
      <c r="DTM13" s="36"/>
      <c r="DTN13" s="36"/>
      <c r="DTO13" s="36"/>
      <c r="DTP13" s="36"/>
      <c r="DTQ13" s="36"/>
      <c r="DTR13" s="36"/>
      <c r="DTS13" s="36"/>
      <c r="DTT13" s="36"/>
      <c r="DTU13" s="36"/>
      <c r="DTV13" s="36"/>
      <c r="DTW13" s="36"/>
      <c r="DTX13" s="36"/>
      <c r="DTY13" s="36"/>
      <c r="DTZ13" s="36"/>
      <c r="DUA13" s="36"/>
      <c r="DUB13" s="36"/>
      <c r="DUC13" s="36"/>
      <c r="DUD13" s="36"/>
      <c r="DUE13" s="36"/>
      <c r="DUF13" s="36"/>
      <c r="DUG13" s="36"/>
      <c r="DUH13" s="36"/>
      <c r="DUI13" s="36"/>
      <c r="DUJ13" s="36"/>
      <c r="DUK13" s="36"/>
      <c r="DUL13" s="36"/>
      <c r="DUM13" s="36"/>
      <c r="DUN13" s="36"/>
      <c r="DUO13" s="36"/>
      <c r="DUP13" s="36"/>
      <c r="DUQ13" s="36"/>
      <c r="DUR13" s="36"/>
      <c r="DUS13" s="36"/>
      <c r="DUT13" s="36"/>
      <c r="DUU13" s="36"/>
      <c r="DUV13" s="36"/>
      <c r="DUW13" s="36"/>
      <c r="DUX13" s="36"/>
      <c r="DUY13" s="36"/>
      <c r="DUZ13" s="36"/>
      <c r="DVA13" s="36"/>
      <c r="DVB13" s="36"/>
      <c r="DVC13" s="36"/>
      <c r="DVD13" s="36"/>
      <c r="DVE13" s="36"/>
      <c r="DVF13" s="36"/>
      <c r="DVG13" s="36"/>
      <c r="DVH13" s="36"/>
      <c r="DVI13" s="36"/>
      <c r="DVJ13" s="36"/>
      <c r="DVK13" s="36"/>
      <c r="DVL13" s="36"/>
      <c r="DVM13" s="36"/>
      <c r="DVN13" s="36"/>
      <c r="DVO13" s="36"/>
      <c r="DVP13" s="36"/>
      <c r="DVQ13" s="36"/>
      <c r="DVR13" s="36"/>
      <c r="DVS13" s="36"/>
      <c r="DVT13" s="36"/>
      <c r="DVU13" s="36"/>
      <c r="DVV13" s="36"/>
      <c r="DVW13" s="36"/>
      <c r="DVX13" s="36"/>
      <c r="DVY13" s="36"/>
      <c r="DVZ13" s="36"/>
      <c r="DWA13" s="36"/>
      <c r="DWB13" s="36"/>
      <c r="DWC13" s="36"/>
      <c r="DWD13" s="36"/>
      <c r="DWE13" s="36"/>
      <c r="DWF13" s="36"/>
      <c r="DWG13" s="36"/>
      <c r="DWH13" s="36"/>
      <c r="DWI13" s="36"/>
      <c r="DWJ13" s="36"/>
      <c r="DWK13" s="36"/>
      <c r="DWL13" s="36"/>
      <c r="DWM13" s="36"/>
      <c r="DWN13" s="36"/>
      <c r="DWO13" s="36"/>
      <c r="DWP13" s="36"/>
      <c r="DWQ13" s="36"/>
      <c r="DWR13" s="36"/>
      <c r="DWS13" s="36"/>
      <c r="DWT13" s="36"/>
      <c r="DWU13" s="36"/>
      <c r="DWV13" s="36"/>
      <c r="DWW13" s="36"/>
      <c r="DWX13" s="36"/>
      <c r="DWY13" s="36"/>
      <c r="DWZ13" s="36"/>
      <c r="DXA13" s="36"/>
      <c r="DXB13" s="36"/>
      <c r="DXC13" s="36"/>
      <c r="DXD13" s="36"/>
      <c r="DXE13" s="36"/>
      <c r="DXF13" s="36"/>
      <c r="DXG13" s="36"/>
      <c r="DXH13" s="36"/>
      <c r="DXI13" s="36"/>
      <c r="DXJ13" s="36"/>
      <c r="DXK13" s="36"/>
      <c r="DXL13" s="36"/>
      <c r="DXM13" s="36"/>
      <c r="DXN13" s="36"/>
      <c r="DXO13" s="36"/>
      <c r="DXP13" s="36"/>
      <c r="DXQ13" s="36"/>
      <c r="DXR13" s="36"/>
      <c r="DXS13" s="36"/>
      <c r="DXT13" s="36"/>
      <c r="DXU13" s="36"/>
      <c r="DXV13" s="36"/>
      <c r="DXW13" s="36"/>
      <c r="DXX13" s="36"/>
      <c r="DXY13" s="36"/>
      <c r="DXZ13" s="36"/>
      <c r="DYA13" s="36"/>
      <c r="DYB13" s="36"/>
      <c r="DYC13" s="36"/>
      <c r="DYD13" s="36"/>
      <c r="DYE13" s="36"/>
      <c r="DYF13" s="36"/>
      <c r="DYG13" s="36"/>
      <c r="DYH13" s="36"/>
      <c r="DYI13" s="36"/>
      <c r="DYJ13" s="36"/>
      <c r="DYK13" s="36"/>
      <c r="DYL13" s="36"/>
      <c r="DYM13" s="36"/>
      <c r="DYN13" s="36"/>
      <c r="DYO13" s="36"/>
      <c r="DYP13" s="36"/>
      <c r="DYQ13" s="36"/>
      <c r="DYR13" s="36"/>
      <c r="DYS13" s="36"/>
      <c r="DYT13" s="36"/>
      <c r="DYU13" s="36"/>
      <c r="DYV13" s="36"/>
      <c r="DYW13" s="36"/>
      <c r="DYX13" s="36"/>
      <c r="DYY13" s="36"/>
      <c r="DYZ13" s="36"/>
      <c r="DZA13" s="36"/>
      <c r="DZB13" s="36"/>
      <c r="DZC13" s="36"/>
      <c r="DZD13" s="36"/>
      <c r="DZE13" s="36"/>
      <c r="DZF13" s="36"/>
      <c r="DZG13" s="36"/>
      <c r="DZH13" s="36"/>
      <c r="DZI13" s="36"/>
      <c r="DZJ13" s="36"/>
      <c r="DZK13" s="36"/>
      <c r="DZL13" s="36"/>
      <c r="DZM13" s="36"/>
      <c r="DZN13" s="36"/>
      <c r="DZO13" s="36"/>
      <c r="DZP13" s="36"/>
      <c r="DZQ13" s="36"/>
      <c r="DZR13" s="36"/>
      <c r="DZS13" s="36"/>
      <c r="DZT13" s="36"/>
      <c r="DZU13" s="36"/>
      <c r="DZV13" s="36"/>
      <c r="DZW13" s="36"/>
      <c r="DZX13" s="36"/>
      <c r="DZY13" s="36"/>
      <c r="DZZ13" s="36"/>
      <c r="EAA13" s="36"/>
      <c r="EAB13" s="36"/>
      <c r="EAC13" s="36"/>
      <c r="EAD13" s="36"/>
      <c r="EAE13" s="36"/>
      <c r="EAF13" s="36"/>
      <c r="EAG13" s="36"/>
      <c r="EAH13" s="36"/>
      <c r="EAI13" s="36"/>
      <c r="EAJ13" s="36"/>
      <c r="EAK13" s="36"/>
      <c r="EAL13" s="36"/>
      <c r="EAM13" s="36"/>
      <c r="EAN13" s="36"/>
      <c r="EAO13" s="36"/>
      <c r="EAP13" s="36"/>
      <c r="EAQ13" s="36"/>
      <c r="EAR13" s="36"/>
      <c r="EAS13" s="36"/>
      <c r="EAT13" s="36"/>
      <c r="EAU13" s="36"/>
      <c r="EAV13" s="36"/>
      <c r="EAW13" s="36"/>
      <c r="EAX13" s="36"/>
      <c r="EAY13" s="36"/>
      <c r="EAZ13" s="36"/>
      <c r="EBA13" s="36"/>
      <c r="EBB13" s="36"/>
      <c r="EBC13" s="36"/>
      <c r="EBD13" s="36"/>
      <c r="EBE13" s="36"/>
      <c r="EBF13" s="36"/>
      <c r="EBG13" s="36"/>
      <c r="EBH13" s="36"/>
      <c r="EBI13" s="36"/>
      <c r="EBJ13" s="36"/>
      <c r="EBK13" s="36"/>
      <c r="EBL13" s="36"/>
      <c r="EBM13" s="36"/>
      <c r="EBN13" s="36"/>
      <c r="EBO13" s="36"/>
      <c r="EBP13" s="36"/>
      <c r="EBQ13" s="36"/>
      <c r="EBR13" s="36"/>
      <c r="EBS13" s="36"/>
      <c r="EBT13" s="36"/>
      <c r="EBU13" s="36"/>
      <c r="EBV13" s="36"/>
      <c r="EBW13" s="36"/>
      <c r="EBX13" s="36"/>
      <c r="EBY13" s="36"/>
      <c r="EBZ13" s="36"/>
      <c r="ECA13" s="36"/>
      <c r="ECB13" s="36"/>
      <c r="ECC13" s="36"/>
      <c r="ECD13" s="36"/>
      <c r="ECE13" s="36"/>
      <c r="ECF13" s="36"/>
      <c r="ECG13" s="36"/>
      <c r="ECH13" s="36"/>
      <c r="ECI13" s="36"/>
      <c r="ECJ13" s="36"/>
      <c r="ECK13" s="36"/>
      <c r="ECL13" s="36"/>
      <c r="ECM13" s="36"/>
      <c r="ECN13" s="36"/>
      <c r="ECO13" s="36"/>
      <c r="ECP13" s="36"/>
      <c r="ECQ13" s="36"/>
      <c r="ECR13" s="36"/>
      <c r="ECS13" s="36"/>
      <c r="ECT13" s="36"/>
      <c r="ECU13" s="36"/>
      <c r="ECV13" s="36"/>
      <c r="ECW13" s="36"/>
      <c r="ECX13" s="36"/>
      <c r="ECY13" s="36"/>
      <c r="ECZ13" s="36"/>
      <c r="EDA13" s="36"/>
      <c r="EDB13" s="36"/>
      <c r="EDC13" s="36"/>
      <c r="EDD13" s="36"/>
      <c r="EDE13" s="36"/>
      <c r="EDF13" s="36"/>
      <c r="EDG13" s="36"/>
      <c r="EDH13" s="36"/>
      <c r="EDI13" s="36"/>
      <c r="EDJ13" s="36"/>
      <c r="EDK13" s="36"/>
      <c r="EDL13" s="36"/>
      <c r="EDM13" s="36"/>
      <c r="EDN13" s="36"/>
      <c r="EDO13" s="36"/>
      <c r="EDP13" s="36"/>
      <c r="EDQ13" s="36"/>
      <c r="EDR13" s="36"/>
      <c r="EDS13" s="36"/>
      <c r="EDT13" s="36"/>
      <c r="EDU13" s="36"/>
      <c r="EDV13" s="36"/>
      <c r="EDW13" s="36"/>
      <c r="EDX13" s="36"/>
      <c r="EDY13" s="36"/>
      <c r="EDZ13" s="36"/>
      <c r="EEA13" s="36"/>
      <c r="EEB13" s="36"/>
      <c r="EEC13" s="36"/>
      <c r="EED13" s="36"/>
      <c r="EEE13" s="36"/>
      <c r="EEF13" s="36"/>
      <c r="EEG13" s="36"/>
      <c r="EEH13" s="36"/>
      <c r="EEI13" s="36"/>
      <c r="EEJ13" s="36"/>
      <c r="EEK13" s="36"/>
      <c r="EEL13" s="36"/>
      <c r="EEM13" s="36"/>
      <c r="EEN13" s="36"/>
      <c r="EEO13" s="36"/>
      <c r="EEP13" s="36"/>
      <c r="EEQ13" s="36"/>
      <c r="EER13" s="36"/>
      <c r="EES13" s="36"/>
      <c r="EET13" s="36"/>
      <c r="EEU13" s="36"/>
      <c r="EEV13" s="36"/>
      <c r="EEW13" s="36"/>
      <c r="EEX13" s="36"/>
      <c r="EEY13" s="36"/>
      <c r="EEZ13" s="36"/>
      <c r="EFA13" s="36"/>
      <c r="EFB13" s="36"/>
      <c r="EFC13" s="36"/>
      <c r="EFD13" s="36"/>
      <c r="EFE13" s="36"/>
      <c r="EFF13" s="36"/>
      <c r="EFG13" s="36"/>
      <c r="EFH13" s="36"/>
      <c r="EFI13" s="36"/>
      <c r="EFJ13" s="36"/>
      <c r="EFK13" s="36"/>
      <c r="EFL13" s="36"/>
      <c r="EFM13" s="36"/>
      <c r="EFN13" s="36"/>
      <c r="EFO13" s="36"/>
      <c r="EFP13" s="36"/>
      <c r="EFQ13" s="36"/>
      <c r="EFR13" s="36"/>
      <c r="EFS13" s="36"/>
      <c r="EFT13" s="36"/>
      <c r="EFU13" s="36"/>
      <c r="EFV13" s="36"/>
      <c r="EFW13" s="36"/>
      <c r="EFX13" s="36"/>
      <c r="EFY13" s="36"/>
      <c r="EFZ13" s="36"/>
      <c r="EGA13" s="36"/>
      <c r="EGB13" s="36"/>
      <c r="EGC13" s="36"/>
      <c r="EGD13" s="36"/>
      <c r="EGE13" s="36"/>
      <c r="EGF13" s="36"/>
      <c r="EGG13" s="36"/>
      <c r="EGH13" s="36"/>
      <c r="EGI13" s="36"/>
      <c r="EGJ13" s="36"/>
      <c r="EGK13" s="36"/>
      <c r="EGL13" s="36"/>
      <c r="EGM13" s="36"/>
      <c r="EGN13" s="36"/>
      <c r="EGO13" s="36"/>
      <c r="EGP13" s="36"/>
      <c r="EGQ13" s="36"/>
      <c r="EGR13" s="36"/>
      <c r="EGS13" s="36"/>
      <c r="EGT13" s="36"/>
      <c r="EGU13" s="36"/>
      <c r="EGV13" s="36"/>
      <c r="EGW13" s="36"/>
      <c r="EGX13" s="36"/>
      <c r="EGY13" s="36"/>
      <c r="EGZ13" s="36"/>
      <c r="EHA13" s="36"/>
      <c r="EHB13" s="36"/>
      <c r="EHC13" s="36"/>
      <c r="EHD13" s="36"/>
      <c r="EHE13" s="36"/>
      <c r="EHF13" s="36"/>
      <c r="EHG13" s="36"/>
      <c r="EHH13" s="36"/>
      <c r="EHI13" s="36"/>
      <c r="EHJ13" s="36"/>
      <c r="EHK13" s="36"/>
      <c r="EHL13" s="36"/>
      <c r="EHM13" s="36"/>
      <c r="EHN13" s="36"/>
      <c r="EHO13" s="36"/>
      <c r="EHP13" s="36"/>
      <c r="EHQ13" s="36"/>
      <c r="EHR13" s="36"/>
      <c r="EHS13" s="36"/>
      <c r="EHT13" s="36"/>
      <c r="EHU13" s="36"/>
      <c r="EHV13" s="36"/>
      <c r="EHW13" s="36"/>
      <c r="EHX13" s="36"/>
      <c r="EHY13" s="36"/>
      <c r="EHZ13" s="36"/>
      <c r="EIA13" s="36"/>
      <c r="EIB13" s="36"/>
      <c r="EIC13" s="36"/>
      <c r="EID13" s="36"/>
      <c r="EIE13" s="36"/>
      <c r="EIF13" s="36"/>
      <c r="EIG13" s="36"/>
      <c r="EIH13" s="36"/>
      <c r="EII13" s="36"/>
      <c r="EIJ13" s="36"/>
      <c r="EIK13" s="36"/>
      <c r="EIL13" s="36"/>
      <c r="EIM13" s="36"/>
      <c r="EIN13" s="36"/>
      <c r="EIO13" s="36"/>
      <c r="EIP13" s="36"/>
      <c r="EIQ13" s="36"/>
      <c r="EIR13" s="36"/>
      <c r="EIS13" s="36"/>
      <c r="EIT13" s="36"/>
      <c r="EIU13" s="36"/>
      <c r="EIV13" s="36"/>
      <c r="EIW13" s="36"/>
      <c r="EIX13" s="36"/>
      <c r="EIY13" s="36"/>
      <c r="EIZ13" s="36"/>
      <c r="EJA13" s="36"/>
      <c r="EJB13" s="36"/>
      <c r="EJC13" s="36"/>
      <c r="EJD13" s="36"/>
      <c r="EJE13" s="36"/>
      <c r="EJF13" s="36"/>
      <c r="EJG13" s="36"/>
      <c r="EJH13" s="36"/>
      <c r="EJI13" s="36"/>
      <c r="EJJ13" s="36"/>
      <c r="EJK13" s="36"/>
      <c r="EJL13" s="36"/>
      <c r="EJM13" s="36"/>
      <c r="EJN13" s="36"/>
      <c r="EJO13" s="36"/>
      <c r="EJP13" s="36"/>
      <c r="EJQ13" s="36"/>
      <c r="EJR13" s="36"/>
      <c r="EJS13" s="36"/>
      <c r="EJT13" s="36"/>
      <c r="EJU13" s="36"/>
      <c r="EJV13" s="36"/>
      <c r="EJW13" s="36"/>
      <c r="EJX13" s="36"/>
      <c r="EJY13" s="36"/>
      <c r="EJZ13" s="36"/>
      <c r="EKA13" s="36"/>
      <c r="EKB13" s="36"/>
      <c r="EKC13" s="36"/>
      <c r="EKD13" s="36"/>
      <c r="EKE13" s="36"/>
      <c r="EKF13" s="36"/>
      <c r="EKG13" s="36"/>
      <c r="EKH13" s="36"/>
      <c r="EKI13" s="36"/>
      <c r="EKJ13" s="36"/>
      <c r="EKK13" s="36"/>
      <c r="EKL13" s="36"/>
      <c r="EKM13" s="36"/>
      <c r="EKN13" s="36"/>
      <c r="EKO13" s="36"/>
      <c r="EKP13" s="36"/>
      <c r="EKQ13" s="36"/>
      <c r="EKR13" s="36"/>
      <c r="EKS13" s="36"/>
      <c r="EKT13" s="36"/>
      <c r="EKU13" s="36"/>
      <c r="EKV13" s="36"/>
      <c r="EKW13" s="36"/>
      <c r="EKX13" s="36"/>
      <c r="EKY13" s="36"/>
      <c r="EKZ13" s="36"/>
      <c r="ELA13" s="36"/>
      <c r="ELB13" s="36"/>
      <c r="ELC13" s="36"/>
      <c r="ELD13" s="36"/>
      <c r="ELE13" s="36"/>
      <c r="ELF13" s="36"/>
      <c r="ELG13" s="36"/>
      <c r="ELH13" s="36"/>
      <c r="ELI13" s="36"/>
      <c r="ELJ13" s="36"/>
      <c r="ELK13" s="36"/>
      <c r="ELL13" s="36"/>
      <c r="ELM13" s="36"/>
      <c r="ELN13" s="36"/>
      <c r="ELO13" s="36"/>
      <c r="ELP13" s="36"/>
      <c r="ELQ13" s="36"/>
      <c r="ELR13" s="36"/>
      <c r="ELS13" s="36"/>
      <c r="ELT13" s="36"/>
      <c r="ELU13" s="36"/>
      <c r="ELV13" s="36"/>
      <c r="ELW13" s="36"/>
      <c r="ELX13" s="36"/>
      <c r="ELY13" s="36"/>
      <c r="ELZ13" s="36"/>
      <c r="EMA13" s="36"/>
      <c r="EMB13" s="36"/>
      <c r="EMC13" s="36"/>
      <c r="EMD13" s="36"/>
      <c r="EME13" s="36"/>
      <c r="EMF13" s="36"/>
      <c r="EMG13" s="36"/>
      <c r="EMH13" s="36"/>
      <c r="EMI13" s="36"/>
      <c r="EMJ13" s="36"/>
      <c r="EMK13" s="36"/>
      <c r="EML13" s="36"/>
      <c r="EMM13" s="36"/>
      <c r="EMN13" s="36"/>
      <c r="EMO13" s="36"/>
      <c r="EMP13" s="36"/>
      <c r="EMQ13" s="36"/>
      <c r="EMR13" s="36"/>
      <c r="EMS13" s="36"/>
      <c r="EMT13" s="36"/>
      <c r="EMU13" s="36"/>
      <c r="EMV13" s="36"/>
      <c r="EMW13" s="36"/>
      <c r="EMX13" s="36"/>
      <c r="EMY13" s="36"/>
      <c r="EMZ13" s="36"/>
      <c r="ENA13" s="36"/>
      <c r="ENB13" s="36"/>
      <c r="ENC13" s="36"/>
      <c r="END13" s="36"/>
      <c r="ENE13" s="36"/>
      <c r="ENF13" s="36"/>
      <c r="ENG13" s="36"/>
      <c r="ENH13" s="36"/>
      <c r="ENI13" s="36"/>
      <c r="ENJ13" s="36"/>
      <c r="ENK13" s="36"/>
      <c r="ENL13" s="36"/>
      <c r="ENM13" s="36"/>
      <c r="ENN13" s="36"/>
      <c r="ENO13" s="36"/>
      <c r="ENP13" s="36"/>
      <c r="ENQ13" s="36"/>
      <c r="ENR13" s="36"/>
      <c r="ENS13" s="36"/>
      <c r="ENT13" s="36"/>
      <c r="ENU13" s="36"/>
      <c r="ENV13" s="36"/>
      <c r="ENW13" s="36"/>
      <c r="ENX13" s="36"/>
      <c r="ENY13" s="36"/>
      <c r="ENZ13" s="36"/>
      <c r="EOA13" s="36"/>
      <c r="EOB13" s="36"/>
      <c r="EOC13" s="36"/>
      <c r="EOD13" s="36"/>
      <c r="EOE13" s="36"/>
      <c r="EOF13" s="36"/>
      <c r="EOG13" s="36"/>
      <c r="EOH13" s="36"/>
      <c r="EOI13" s="36"/>
      <c r="EOJ13" s="36"/>
      <c r="EOK13" s="36"/>
      <c r="EOL13" s="36"/>
      <c r="EOM13" s="36"/>
      <c r="EON13" s="36"/>
      <c r="EOO13" s="36"/>
      <c r="EOP13" s="36"/>
      <c r="EOQ13" s="36"/>
      <c r="EOR13" s="36"/>
      <c r="EOS13" s="36"/>
      <c r="EOT13" s="36"/>
      <c r="EOU13" s="36"/>
      <c r="EOV13" s="36"/>
      <c r="EOW13" s="36"/>
      <c r="EOX13" s="36"/>
      <c r="EOY13" s="36"/>
      <c r="EOZ13" s="36"/>
      <c r="EPA13" s="36"/>
      <c r="EPB13" s="36"/>
      <c r="EPC13" s="36"/>
      <c r="EPD13" s="36"/>
      <c r="EPE13" s="36"/>
      <c r="EPF13" s="36"/>
      <c r="EPG13" s="36"/>
      <c r="EPH13" s="36"/>
      <c r="EPI13" s="36"/>
      <c r="EPJ13" s="36"/>
      <c r="EPK13" s="36"/>
      <c r="EPL13" s="36"/>
      <c r="EPM13" s="36"/>
      <c r="EPN13" s="36"/>
      <c r="EPO13" s="36"/>
      <c r="EPP13" s="36"/>
      <c r="EPQ13" s="36"/>
      <c r="EPR13" s="36"/>
      <c r="EPS13" s="36"/>
      <c r="EPT13" s="36"/>
      <c r="EPU13" s="36"/>
      <c r="EPV13" s="36"/>
      <c r="EPW13" s="36"/>
      <c r="EPX13" s="36"/>
      <c r="EPY13" s="36"/>
      <c r="EPZ13" s="36"/>
      <c r="EQA13" s="36"/>
      <c r="EQB13" s="36"/>
      <c r="EQC13" s="36"/>
      <c r="EQD13" s="36"/>
      <c r="EQE13" s="36"/>
      <c r="EQF13" s="36"/>
      <c r="EQG13" s="36"/>
      <c r="EQH13" s="36"/>
      <c r="EQI13" s="36"/>
      <c r="EQJ13" s="36"/>
      <c r="EQK13" s="36"/>
      <c r="EQL13" s="36"/>
      <c r="EQM13" s="36"/>
      <c r="EQN13" s="36"/>
      <c r="EQO13" s="36"/>
      <c r="EQP13" s="36"/>
      <c r="EQQ13" s="36"/>
      <c r="EQR13" s="36"/>
      <c r="EQS13" s="36"/>
      <c r="EQT13" s="36"/>
      <c r="EQU13" s="36"/>
      <c r="EQV13" s="36"/>
      <c r="EQW13" s="36"/>
      <c r="EQX13" s="36"/>
      <c r="EQY13" s="36"/>
      <c r="EQZ13" s="36"/>
      <c r="ERA13" s="36"/>
      <c r="ERB13" s="36"/>
      <c r="ERC13" s="36"/>
      <c r="ERD13" s="36"/>
      <c r="ERE13" s="36"/>
      <c r="ERF13" s="36"/>
      <c r="ERG13" s="36"/>
      <c r="ERH13" s="36"/>
      <c r="ERI13" s="36"/>
      <c r="ERJ13" s="36"/>
      <c r="ERK13" s="36"/>
      <c r="ERL13" s="36"/>
      <c r="ERM13" s="36"/>
      <c r="ERN13" s="36"/>
      <c r="ERO13" s="36"/>
      <c r="ERP13" s="36"/>
      <c r="ERQ13" s="36"/>
      <c r="ERR13" s="36"/>
      <c r="ERS13" s="36"/>
      <c r="ERT13" s="36"/>
      <c r="ERU13" s="36"/>
      <c r="ERV13" s="36"/>
      <c r="ERW13" s="36"/>
      <c r="ERX13" s="36"/>
      <c r="ERY13" s="36"/>
      <c r="ERZ13" s="36"/>
      <c r="ESA13" s="36"/>
      <c r="ESB13" s="36"/>
      <c r="ESC13" s="36"/>
      <c r="ESD13" s="36"/>
      <c r="ESE13" s="36"/>
      <c r="ESF13" s="36"/>
      <c r="ESG13" s="36"/>
      <c r="ESH13" s="36"/>
      <c r="ESI13" s="36"/>
      <c r="ESJ13" s="36"/>
      <c r="ESK13" s="36"/>
      <c r="ESL13" s="36"/>
      <c r="ESM13" s="36"/>
      <c r="ESN13" s="36"/>
      <c r="ESO13" s="36"/>
      <c r="ESP13" s="36"/>
      <c r="ESQ13" s="36"/>
      <c r="ESR13" s="36"/>
      <c r="ESS13" s="36"/>
      <c r="EST13" s="36"/>
      <c r="ESU13" s="36"/>
      <c r="ESV13" s="36"/>
      <c r="ESW13" s="36"/>
      <c r="ESX13" s="36"/>
      <c r="ESY13" s="36"/>
      <c r="ESZ13" s="36"/>
      <c r="ETA13" s="36"/>
      <c r="ETB13" s="36"/>
      <c r="ETC13" s="36"/>
      <c r="ETD13" s="36"/>
      <c r="ETE13" s="36"/>
      <c r="ETF13" s="36"/>
      <c r="ETG13" s="36"/>
      <c r="ETH13" s="36"/>
      <c r="ETI13" s="36"/>
      <c r="ETJ13" s="36"/>
      <c r="ETK13" s="36"/>
      <c r="ETL13" s="36"/>
      <c r="ETM13" s="36"/>
      <c r="ETN13" s="36"/>
      <c r="ETO13" s="36"/>
      <c r="ETP13" s="36"/>
      <c r="ETQ13" s="36"/>
      <c r="ETR13" s="36"/>
      <c r="ETS13" s="36"/>
      <c r="ETT13" s="36"/>
      <c r="ETU13" s="36"/>
      <c r="ETV13" s="36"/>
      <c r="ETW13" s="36"/>
      <c r="ETX13" s="36"/>
      <c r="ETY13" s="36"/>
      <c r="ETZ13" s="36"/>
      <c r="EUA13" s="36"/>
      <c r="EUB13" s="36"/>
      <c r="EUC13" s="36"/>
      <c r="EUD13" s="36"/>
      <c r="EUE13" s="36"/>
      <c r="EUF13" s="36"/>
      <c r="EUG13" s="36"/>
      <c r="EUH13" s="36"/>
      <c r="EUI13" s="36"/>
      <c r="EUJ13" s="36"/>
      <c r="EUK13" s="36"/>
      <c r="EUL13" s="36"/>
      <c r="EUM13" s="36"/>
      <c r="EUN13" s="36"/>
      <c r="EUO13" s="36"/>
      <c r="EUP13" s="36"/>
      <c r="EUQ13" s="36"/>
      <c r="EUR13" s="36"/>
      <c r="EUS13" s="36"/>
      <c r="EUT13" s="36"/>
      <c r="EUU13" s="36"/>
      <c r="EUV13" s="36"/>
      <c r="EUW13" s="36"/>
      <c r="EUX13" s="36"/>
      <c r="EUY13" s="36"/>
      <c r="EUZ13" s="36"/>
      <c r="EVA13" s="36"/>
      <c r="EVB13" s="36"/>
      <c r="EVC13" s="36"/>
      <c r="EVD13" s="36"/>
      <c r="EVE13" s="36"/>
      <c r="EVF13" s="36"/>
      <c r="EVG13" s="36"/>
      <c r="EVH13" s="36"/>
      <c r="EVI13" s="36"/>
      <c r="EVJ13" s="36"/>
      <c r="EVK13" s="36"/>
      <c r="EVL13" s="36"/>
      <c r="EVM13" s="36"/>
      <c r="EVN13" s="36"/>
      <c r="EVO13" s="36"/>
      <c r="EVP13" s="36"/>
      <c r="EVQ13" s="36"/>
      <c r="EVR13" s="36"/>
      <c r="EVS13" s="36"/>
      <c r="EVT13" s="36"/>
      <c r="EVU13" s="36"/>
      <c r="EVV13" s="36"/>
      <c r="EVW13" s="36"/>
      <c r="EVX13" s="36"/>
      <c r="EVY13" s="36"/>
      <c r="EVZ13" s="36"/>
      <c r="EWA13" s="36"/>
      <c r="EWB13" s="36"/>
      <c r="EWC13" s="36"/>
      <c r="EWD13" s="36"/>
      <c r="EWE13" s="36"/>
      <c r="EWF13" s="36"/>
      <c r="EWG13" s="36"/>
      <c r="EWH13" s="36"/>
      <c r="EWI13" s="36"/>
      <c r="EWJ13" s="36"/>
      <c r="EWK13" s="36"/>
      <c r="EWL13" s="36"/>
      <c r="EWM13" s="36"/>
      <c r="EWN13" s="36"/>
      <c r="EWO13" s="36"/>
      <c r="EWP13" s="36"/>
      <c r="EWQ13" s="36"/>
      <c r="EWR13" s="36"/>
      <c r="EWS13" s="36"/>
      <c r="EWT13" s="36"/>
      <c r="EWU13" s="36"/>
      <c r="EWV13" s="36"/>
      <c r="EWW13" s="36"/>
      <c r="EWX13" s="36"/>
      <c r="EWY13" s="36"/>
      <c r="EWZ13" s="36"/>
      <c r="EXA13" s="36"/>
      <c r="EXB13" s="36"/>
      <c r="EXC13" s="36"/>
      <c r="EXD13" s="36"/>
      <c r="EXE13" s="36"/>
      <c r="EXF13" s="36"/>
      <c r="EXG13" s="36"/>
      <c r="EXH13" s="36"/>
      <c r="EXI13" s="36"/>
      <c r="EXJ13" s="36"/>
      <c r="EXK13" s="36"/>
      <c r="EXL13" s="36"/>
      <c r="EXM13" s="36"/>
      <c r="EXN13" s="36"/>
      <c r="EXO13" s="36"/>
      <c r="EXP13" s="36"/>
      <c r="EXQ13" s="36"/>
      <c r="EXR13" s="36"/>
      <c r="EXS13" s="36"/>
      <c r="EXT13" s="36"/>
      <c r="EXU13" s="36"/>
      <c r="EXV13" s="36"/>
      <c r="EXW13" s="36"/>
      <c r="EXX13" s="36"/>
      <c r="EXY13" s="36"/>
      <c r="EXZ13" s="36"/>
      <c r="EYA13" s="36"/>
      <c r="EYB13" s="36"/>
      <c r="EYC13" s="36"/>
      <c r="EYD13" s="36"/>
      <c r="EYE13" s="36"/>
      <c r="EYF13" s="36"/>
      <c r="EYG13" s="36"/>
      <c r="EYH13" s="36"/>
      <c r="EYI13" s="36"/>
      <c r="EYJ13" s="36"/>
      <c r="EYK13" s="36"/>
      <c r="EYL13" s="36"/>
      <c r="EYM13" s="36"/>
      <c r="EYN13" s="36"/>
      <c r="EYO13" s="36"/>
      <c r="EYP13" s="36"/>
      <c r="EYQ13" s="36"/>
      <c r="EYR13" s="36"/>
      <c r="EYS13" s="36"/>
      <c r="EYT13" s="36"/>
      <c r="EYU13" s="36"/>
      <c r="EYV13" s="36"/>
      <c r="EYW13" s="36"/>
      <c r="EYX13" s="36"/>
      <c r="EYY13" s="36"/>
      <c r="EYZ13" s="36"/>
      <c r="EZA13" s="36"/>
      <c r="EZB13" s="36"/>
      <c r="EZC13" s="36"/>
      <c r="EZD13" s="36"/>
      <c r="EZE13" s="36"/>
      <c r="EZF13" s="36"/>
      <c r="EZG13" s="36"/>
      <c r="EZH13" s="36"/>
      <c r="EZI13" s="36"/>
      <c r="EZJ13" s="36"/>
      <c r="EZK13" s="36"/>
      <c r="EZL13" s="36"/>
      <c r="EZM13" s="36"/>
      <c r="EZN13" s="36"/>
      <c r="EZO13" s="36"/>
      <c r="EZP13" s="36"/>
      <c r="EZQ13" s="36"/>
      <c r="EZR13" s="36"/>
      <c r="EZS13" s="36"/>
      <c r="EZT13" s="36"/>
      <c r="EZU13" s="36"/>
      <c r="EZV13" s="36"/>
      <c r="EZW13" s="36"/>
      <c r="EZX13" s="36"/>
      <c r="EZY13" s="36"/>
      <c r="EZZ13" s="36"/>
      <c r="FAA13" s="36"/>
      <c r="FAB13" s="36"/>
      <c r="FAC13" s="36"/>
      <c r="FAD13" s="36"/>
      <c r="FAE13" s="36"/>
      <c r="FAF13" s="36"/>
      <c r="FAG13" s="36"/>
      <c r="FAH13" s="36"/>
      <c r="FAI13" s="36"/>
      <c r="FAJ13" s="36"/>
      <c r="FAK13" s="36"/>
      <c r="FAL13" s="36"/>
      <c r="FAM13" s="36"/>
      <c r="FAN13" s="36"/>
      <c r="FAO13" s="36"/>
      <c r="FAP13" s="36"/>
      <c r="FAQ13" s="36"/>
      <c r="FAR13" s="36"/>
      <c r="FAS13" s="36"/>
      <c r="FAT13" s="36"/>
      <c r="FAU13" s="36"/>
      <c r="FAV13" s="36"/>
      <c r="FAW13" s="36"/>
      <c r="FAX13" s="36"/>
      <c r="FAY13" s="36"/>
      <c r="FAZ13" s="36"/>
      <c r="FBA13" s="36"/>
      <c r="FBB13" s="36"/>
      <c r="FBC13" s="36"/>
      <c r="FBD13" s="36"/>
      <c r="FBE13" s="36"/>
      <c r="FBF13" s="36"/>
      <c r="FBG13" s="36"/>
      <c r="FBH13" s="36"/>
      <c r="FBI13" s="36"/>
      <c r="FBJ13" s="36"/>
      <c r="FBK13" s="36"/>
      <c r="FBL13" s="36"/>
      <c r="FBM13" s="36"/>
      <c r="FBN13" s="36"/>
      <c r="FBO13" s="36"/>
      <c r="FBP13" s="36"/>
      <c r="FBQ13" s="36"/>
      <c r="FBR13" s="36"/>
      <c r="FBS13" s="36"/>
      <c r="FBT13" s="36"/>
      <c r="FBU13" s="36"/>
      <c r="FBV13" s="36"/>
      <c r="FBW13" s="36"/>
      <c r="FBX13" s="36"/>
      <c r="FBY13" s="36"/>
      <c r="FBZ13" s="36"/>
      <c r="FCA13" s="36"/>
      <c r="FCB13" s="36"/>
      <c r="FCC13" s="36"/>
      <c r="FCD13" s="36"/>
      <c r="FCE13" s="36"/>
      <c r="FCF13" s="36"/>
      <c r="FCG13" s="36"/>
      <c r="FCH13" s="36"/>
      <c r="FCI13" s="36"/>
      <c r="FCJ13" s="36"/>
      <c r="FCK13" s="36"/>
      <c r="FCL13" s="36"/>
      <c r="FCM13" s="36"/>
      <c r="FCN13" s="36"/>
      <c r="FCO13" s="36"/>
      <c r="FCP13" s="36"/>
      <c r="FCQ13" s="36"/>
      <c r="FCR13" s="36"/>
      <c r="FCS13" s="36"/>
      <c r="FCT13" s="36"/>
      <c r="FCU13" s="36"/>
      <c r="FCV13" s="36"/>
      <c r="FCW13" s="36"/>
      <c r="FCX13" s="36"/>
      <c r="FCY13" s="36"/>
      <c r="FCZ13" s="36"/>
      <c r="FDA13" s="36"/>
      <c r="FDB13" s="36"/>
      <c r="FDC13" s="36"/>
      <c r="FDD13" s="36"/>
      <c r="FDE13" s="36"/>
      <c r="FDF13" s="36"/>
      <c r="FDG13" s="36"/>
      <c r="FDH13" s="36"/>
      <c r="FDI13" s="36"/>
      <c r="FDJ13" s="36"/>
      <c r="FDK13" s="36"/>
      <c r="FDL13" s="36"/>
      <c r="FDM13" s="36"/>
      <c r="FDN13" s="36"/>
      <c r="FDO13" s="36"/>
      <c r="FDP13" s="36"/>
      <c r="FDQ13" s="36"/>
      <c r="FDR13" s="36"/>
      <c r="FDS13" s="36"/>
      <c r="FDT13" s="36"/>
      <c r="FDU13" s="36"/>
      <c r="FDV13" s="36"/>
      <c r="FDW13" s="36"/>
      <c r="FDX13" s="36"/>
      <c r="FDY13" s="36"/>
      <c r="FDZ13" s="36"/>
      <c r="FEA13" s="36"/>
      <c r="FEB13" s="36"/>
      <c r="FEC13" s="36"/>
      <c r="FED13" s="36"/>
      <c r="FEE13" s="36"/>
      <c r="FEF13" s="36"/>
      <c r="FEG13" s="36"/>
      <c r="FEH13" s="36"/>
      <c r="FEI13" s="36"/>
      <c r="FEJ13" s="36"/>
      <c r="FEK13" s="36"/>
      <c r="FEL13" s="36"/>
      <c r="FEM13" s="36"/>
      <c r="FEN13" s="36"/>
      <c r="FEO13" s="36"/>
      <c r="FEP13" s="36"/>
      <c r="FEQ13" s="36"/>
      <c r="FER13" s="36"/>
      <c r="FES13" s="36"/>
      <c r="FET13" s="36"/>
      <c r="FEU13" s="36"/>
      <c r="FEV13" s="36"/>
      <c r="FEW13" s="36"/>
      <c r="FEX13" s="36"/>
      <c r="FEY13" s="36"/>
      <c r="FEZ13" s="36"/>
      <c r="FFA13" s="36"/>
      <c r="FFB13" s="36"/>
      <c r="FFC13" s="36"/>
      <c r="FFD13" s="36"/>
      <c r="FFE13" s="36"/>
      <c r="FFF13" s="36"/>
      <c r="FFG13" s="36"/>
      <c r="FFH13" s="36"/>
      <c r="FFI13" s="36"/>
      <c r="FFJ13" s="36"/>
      <c r="FFK13" s="36"/>
      <c r="FFL13" s="36"/>
      <c r="FFM13" s="36"/>
      <c r="FFN13" s="36"/>
      <c r="FFO13" s="36"/>
      <c r="FFP13" s="36"/>
      <c r="FFQ13" s="36"/>
      <c r="FFR13" s="36"/>
      <c r="FFS13" s="36"/>
      <c r="FFT13" s="36"/>
      <c r="FFU13" s="36"/>
      <c r="FFV13" s="36"/>
      <c r="FFW13" s="36"/>
      <c r="FFX13" s="36"/>
      <c r="FFY13" s="36"/>
      <c r="FFZ13" s="36"/>
      <c r="FGA13" s="36"/>
      <c r="FGB13" s="36"/>
      <c r="FGC13" s="36"/>
      <c r="FGD13" s="36"/>
      <c r="FGE13" s="36"/>
      <c r="FGF13" s="36"/>
      <c r="FGG13" s="36"/>
      <c r="FGH13" s="36"/>
      <c r="FGI13" s="36"/>
      <c r="FGJ13" s="36"/>
      <c r="FGK13" s="36"/>
      <c r="FGL13" s="36"/>
      <c r="FGM13" s="36"/>
      <c r="FGN13" s="36"/>
      <c r="FGO13" s="36"/>
      <c r="FGP13" s="36"/>
      <c r="FGQ13" s="36"/>
      <c r="FGR13" s="36"/>
      <c r="FGS13" s="36"/>
      <c r="FGT13" s="36"/>
      <c r="FGU13" s="36"/>
      <c r="FGV13" s="36"/>
      <c r="FGW13" s="36"/>
      <c r="FGX13" s="36"/>
      <c r="FGY13" s="36"/>
      <c r="FGZ13" s="36"/>
      <c r="FHA13" s="36"/>
      <c r="FHB13" s="36"/>
      <c r="FHC13" s="36"/>
      <c r="FHD13" s="36"/>
      <c r="FHE13" s="36"/>
      <c r="FHF13" s="36"/>
      <c r="FHG13" s="36"/>
      <c r="FHH13" s="36"/>
      <c r="FHI13" s="36"/>
      <c r="FHJ13" s="36"/>
      <c r="FHK13" s="36"/>
      <c r="FHL13" s="36"/>
      <c r="FHM13" s="36"/>
      <c r="FHN13" s="36"/>
      <c r="FHO13" s="36"/>
      <c r="FHP13" s="36"/>
      <c r="FHQ13" s="36"/>
      <c r="FHR13" s="36"/>
      <c r="FHS13" s="36"/>
      <c r="FHT13" s="36"/>
      <c r="FHU13" s="36"/>
      <c r="FHV13" s="36"/>
      <c r="FHW13" s="36"/>
      <c r="FHX13" s="36"/>
      <c r="FHY13" s="36"/>
      <c r="FHZ13" s="36"/>
      <c r="FIA13" s="36"/>
      <c r="FIB13" s="36"/>
      <c r="FIC13" s="36"/>
      <c r="FID13" s="36"/>
      <c r="FIE13" s="36"/>
      <c r="FIF13" s="36"/>
      <c r="FIG13" s="36"/>
      <c r="FIH13" s="36"/>
      <c r="FII13" s="36"/>
      <c r="FIJ13" s="36"/>
      <c r="FIK13" s="36"/>
      <c r="FIL13" s="36"/>
      <c r="FIM13" s="36"/>
      <c r="FIN13" s="36"/>
      <c r="FIO13" s="36"/>
      <c r="FIP13" s="36"/>
      <c r="FIQ13" s="36"/>
      <c r="FIR13" s="36"/>
      <c r="FIS13" s="36"/>
      <c r="FIT13" s="36"/>
      <c r="FIU13" s="36"/>
      <c r="FIV13" s="36"/>
      <c r="FIW13" s="36"/>
      <c r="FIX13" s="36"/>
      <c r="FIY13" s="36"/>
      <c r="FIZ13" s="36"/>
      <c r="FJA13" s="36"/>
      <c r="FJB13" s="36"/>
      <c r="FJC13" s="36"/>
      <c r="FJD13" s="36"/>
      <c r="FJE13" s="36"/>
      <c r="FJF13" s="36"/>
      <c r="FJG13" s="36"/>
      <c r="FJH13" s="36"/>
      <c r="FJI13" s="36"/>
      <c r="FJJ13" s="36"/>
      <c r="FJK13" s="36"/>
      <c r="FJL13" s="36"/>
      <c r="FJM13" s="36"/>
      <c r="FJN13" s="36"/>
      <c r="FJO13" s="36"/>
      <c r="FJP13" s="36"/>
      <c r="FJQ13" s="36"/>
      <c r="FJR13" s="36"/>
      <c r="FJS13" s="36"/>
      <c r="FJT13" s="36"/>
      <c r="FJU13" s="36"/>
      <c r="FJV13" s="36"/>
      <c r="FJW13" s="36"/>
      <c r="FJX13" s="36"/>
      <c r="FJY13" s="36"/>
      <c r="FJZ13" s="36"/>
      <c r="FKA13" s="36"/>
      <c r="FKB13" s="36"/>
      <c r="FKC13" s="36"/>
      <c r="FKD13" s="36"/>
      <c r="FKE13" s="36"/>
      <c r="FKF13" s="36"/>
      <c r="FKG13" s="36"/>
      <c r="FKH13" s="36"/>
      <c r="FKI13" s="36"/>
      <c r="FKJ13" s="36"/>
      <c r="FKK13" s="36"/>
      <c r="FKL13" s="36"/>
      <c r="FKM13" s="36"/>
      <c r="FKN13" s="36"/>
      <c r="FKO13" s="36"/>
      <c r="FKP13" s="36"/>
      <c r="FKQ13" s="36"/>
      <c r="FKR13" s="36"/>
      <c r="FKS13" s="36"/>
      <c r="FKT13" s="36"/>
      <c r="FKU13" s="36"/>
      <c r="FKV13" s="36"/>
      <c r="FKW13" s="36"/>
      <c r="FKX13" s="36"/>
      <c r="FKY13" s="36"/>
      <c r="FKZ13" s="36"/>
      <c r="FLA13" s="36"/>
      <c r="FLB13" s="36"/>
      <c r="FLC13" s="36"/>
      <c r="FLD13" s="36"/>
      <c r="FLE13" s="36"/>
      <c r="FLF13" s="36"/>
      <c r="FLG13" s="36"/>
      <c r="FLH13" s="36"/>
      <c r="FLI13" s="36"/>
      <c r="FLJ13" s="36"/>
      <c r="FLK13" s="36"/>
      <c r="FLL13" s="36"/>
      <c r="FLM13" s="36"/>
      <c r="FLN13" s="36"/>
      <c r="FLO13" s="36"/>
      <c r="FLP13" s="36"/>
      <c r="FLQ13" s="36"/>
      <c r="FLR13" s="36"/>
      <c r="FLS13" s="36"/>
      <c r="FLT13" s="36"/>
      <c r="FLU13" s="36"/>
      <c r="FLV13" s="36"/>
      <c r="FLW13" s="36"/>
      <c r="FLX13" s="36"/>
      <c r="FLY13" s="36"/>
      <c r="FLZ13" s="36"/>
      <c r="FMA13" s="36"/>
      <c r="FMB13" s="36"/>
      <c r="FMC13" s="36"/>
      <c r="FMD13" s="36"/>
      <c r="FME13" s="36"/>
      <c r="FMF13" s="36"/>
      <c r="FMG13" s="36"/>
      <c r="FMH13" s="36"/>
      <c r="FMI13" s="36"/>
      <c r="FMJ13" s="36"/>
      <c r="FMK13" s="36"/>
      <c r="FML13" s="36"/>
      <c r="FMM13" s="36"/>
      <c r="FMN13" s="36"/>
      <c r="FMO13" s="36"/>
      <c r="FMP13" s="36"/>
      <c r="FMQ13" s="36"/>
      <c r="FMR13" s="36"/>
      <c r="FMS13" s="36"/>
      <c r="FMT13" s="36"/>
      <c r="FMU13" s="36"/>
      <c r="FMV13" s="36"/>
      <c r="FMW13" s="36"/>
      <c r="FMX13" s="36"/>
      <c r="FMY13" s="36"/>
      <c r="FMZ13" s="36"/>
      <c r="FNA13" s="36"/>
      <c r="FNB13" s="36"/>
      <c r="FNC13" s="36"/>
      <c r="FND13" s="36"/>
      <c r="FNE13" s="36"/>
      <c r="FNF13" s="36"/>
      <c r="FNG13" s="36"/>
      <c r="FNH13" s="36"/>
      <c r="FNI13" s="36"/>
      <c r="FNJ13" s="36"/>
      <c r="FNK13" s="36"/>
      <c r="FNL13" s="36"/>
      <c r="FNM13" s="36"/>
      <c r="FNN13" s="36"/>
      <c r="FNO13" s="36"/>
      <c r="FNP13" s="36"/>
      <c r="FNQ13" s="36"/>
      <c r="FNR13" s="36"/>
      <c r="FNS13" s="36"/>
      <c r="FNT13" s="36"/>
      <c r="FNU13" s="36"/>
      <c r="FNV13" s="36"/>
      <c r="FNW13" s="36"/>
      <c r="FNX13" s="36"/>
      <c r="FNY13" s="36"/>
      <c r="FNZ13" s="36"/>
      <c r="FOA13" s="36"/>
      <c r="FOB13" s="36"/>
      <c r="FOC13" s="36"/>
      <c r="FOD13" s="36"/>
      <c r="FOE13" s="36"/>
      <c r="FOF13" s="36"/>
      <c r="FOG13" s="36"/>
      <c r="FOH13" s="36"/>
      <c r="FOI13" s="36"/>
      <c r="FOJ13" s="36"/>
      <c r="FOK13" s="36"/>
      <c r="FOL13" s="36"/>
      <c r="FOM13" s="36"/>
      <c r="FON13" s="36"/>
      <c r="FOO13" s="36"/>
      <c r="FOP13" s="36"/>
      <c r="FOQ13" s="36"/>
      <c r="FOR13" s="36"/>
      <c r="FOS13" s="36"/>
      <c r="FOT13" s="36"/>
      <c r="FOU13" s="36"/>
      <c r="FOV13" s="36"/>
      <c r="FOW13" s="36"/>
      <c r="FOX13" s="36"/>
      <c r="FOY13" s="36"/>
      <c r="FOZ13" s="36"/>
      <c r="FPA13" s="36"/>
      <c r="FPB13" s="36"/>
      <c r="FPC13" s="36"/>
      <c r="FPD13" s="36"/>
      <c r="FPE13" s="36"/>
      <c r="FPF13" s="36"/>
      <c r="FPG13" s="36"/>
      <c r="FPH13" s="36"/>
      <c r="FPI13" s="36"/>
      <c r="FPJ13" s="36"/>
      <c r="FPK13" s="36"/>
      <c r="FPL13" s="36"/>
      <c r="FPM13" s="36"/>
      <c r="FPN13" s="36"/>
      <c r="FPO13" s="36"/>
      <c r="FPP13" s="36"/>
      <c r="FPQ13" s="36"/>
      <c r="FPR13" s="36"/>
      <c r="FPS13" s="36"/>
      <c r="FPT13" s="36"/>
      <c r="FPU13" s="36"/>
      <c r="FPV13" s="36"/>
      <c r="FPW13" s="36"/>
      <c r="FPX13" s="36"/>
      <c r="FPY13" s="36"/>
      <c r="FPZ13" s="36"/>
      <c r="FQA13" s="36"/>
      <c r="FQB13" s="36"/>
      <c r="FQC13" s="36"/>
      <c r="FQD13" s="36"/>
      <c r="FQE13" s="36"/>
      <c r="FQF13" s="36"/>
      <c r="FQG13" s="36"/>
      <c r="FQH13" s="36"/>
      <c r="FQI13" s="36"/>
      <c r="FQJ13" s="36"/>
      <c r="FQK13" s="36"/>
      <c r="FQL13" s="36"/>
      <c r="FQM13" s="36"/>
      <c r="FQN13" s="36"/>
      <c r="FQO13" s="36"/>
      <c r="FQP13" s="36"/>
      <c r="FQQ13" s="36"/>
      <c r="FQR13" s="36"/>
      <c r="FQS13" s="36"/>
      <c r="FQT13" s="36"/>
      <c r="FQU13" s="36"/>
      <c r="FQV13" s="36"/>
      <c r="FQW13" s="36"/>
      <c r="FQX13" s="36"/>
      <c r="FQY13" s="36"/>
      <c r="FQZ13" s="36"/>
      <c r="FRA13" s="36"/>
      <c r="FRB13" s="36"/>
      <c r="FRC13" s="36"/>
      <c r="FRD13" s="36"/>
      <c r="FRE13" s="36"/>
      <c r="FRF13" s="36"/>
      <c r="FRG13" s="36"/>
      <c r="FRH13" s="36"/>
      <c r="FRI13" s="36"/>
      <c r="FRJ13" s="36"/>
      <c r="FRK13" s="36"/>
      <c r="FRL13" s="36"/>
      <c r="FRM13" s="36"/>
      <c r="FRN13" s="36"/>
      <c r="FRO13" s="36"/>
      <c r="FRP13" s="36"/>
      <c r="FRQ13" s="36"/>
      <c r="FRR13" s="36"/>
      <c r="FRS13" s="36"/>
      <c r="FRT13" s="36"/>
      <c r="FRU13" s="36"/>
      <c r="FRV13" s="36"/>
      <c r="FRW13" s="36"/>
      <c r="FRX13" s="36"/>
      <c r="FRY13" s="36"/>
      <c r="FRZ13" s="36"/>
      <c r="FSA13" s="36"/>
      <c r="FSB13" s="36"/>
      <c r="FSC13" s="36"/>
      <c r="FSD13" s="36"/>
      <c r="FSE13" s="36"/>
      <c r="FSF13" s="36"/>
      <c r="FSG13" s="36"/>
      <c r="FSH13" s="36"/>
      <c r="FSI13" s="36"/>
      <c r="FSJ13" s="36"/>
      <c r="FSK13" s="36"/>
      <c r="FSL13" s="36"/>
      <c r="FSM13" s="36"/>
      <c r="FSN13" s="36"/>
      <c r="FSO13" s="36"/>
      <c r="FSP13" s="36"/>
      <c r="FSQ13" s="36"/>
      <c r="FSR13" s="36"/>
      <c r="FSS13" s="36"/>
      <c r="FST13" s="36"/>
      <c r="FSU13" s="36"/>
      <c r="FSV13" s="36"/>
      <c r="FSW13" s="36"/>
      <c r="FSX13" s="36"/>
      <c r="FSY13" s="36"/>
      <c r="FSZ13" s="36"/>
      <c r="FTA13" s="36"/>
      <c r="FTB13" s="36"/>
      <c r="FTC13" s="36"/>
      <c r="FTD13" s="36"/>
      <c r="FTE13" s="36"/>
      <c r="FTF13" s="36"/>
      <c r="FTG13" s="36"/>
      <c r="FTH13" s="36"/>
      <c r="FTI13" s="36"/>
      <c r="FTJ13" s="36"/>
      <c r="FTK13" s="36"/>
      <c r="FTL13" s="36"/>
      <c r="FTM13" s="36"/>
      <c r="FTN13" s="36"/>
      <c r="FTO13" s="36"/>
      <c r="FTP13" s="36"/>
      <c r="FTQ13" s="36"/>
      <c r="FTR13" s="36"/>
      <c r="FTS13" s="36"/>
      <c r="FTT13" s="36"/>
      <c r="FTU13" s="36"/>
      <c r="FTV13" s="36"/>
      <c r="FTW13" s="36"/>
      <c r="FTX13" s="36"/>
      <c r="FTY13" s="36"/>
      <c r="FTZ13" s="36"/>
      <c r="FUA13" s="36"/>
      <c r="FUB13" s="36"/>
      <c r="FUC13" s="36"/>
      <c r="FUD13" s="36"/>
      <c r="FUE13" s="36"/>
      <c r="FUF13" s="36"/>
      <c r="FUG13" s="36"/>
      <c r="FUH13" s="36"/>
      <c r="FUI13" s="36"/>
      <c r="FUJ13" s="36"/>
      <c r="FUK13" s="36"/>
      <c r="FUL13" s="36"/>
      <c r="FUM13" s="36"/>
      <c r="FUN13" s="36"/>
      <c r="FUO13" s="36"/>
      <c r="FUP13" s="36"/>
      <c r="FUQ13" s="36"/>
      <c r="FUR13" s="36"/>
      <c r="FUS13" s="36"/>
      <c r="FUT13" s="36"/>
      <c r="FUU13" s="36"/>
      <c r="FUV13" s="36"/>
      <c r="FUW13" s="36"/>
      <c r="FUX13" s="36"/>
      <c r="FUY13" s="36"/>
      <c r="FUZ13" s="36"/>
      <c r="FVA13" s="36"/>
      <c r="FVB13" s="36"/>
      <c r="FVC13" s="36"/>
      <c r="FVD13" s="36"/>
      <c r="FVE13" s="36"/>
      <c r="FVF13" s="36"/>
      <c r="FVG13" s="36"/>
      <c r="FVH13" s="36"/>
      <c r="FVI13" s="36"/>
      <c r="FVJ13" s="36"/>
      <c r="FVK13" s="36"/>
      <c r="FVL13" s="36"/>
      <c r="FVM13" s="36"/>
      <c r="FVN13" s="36"/>
      <c r="FVO13" s="36"/>
      <c r="FVP13" s="36"/>
      <c r="FVQ13" s="36"/>
      <c r="FVR13" s="36"/>
      <c r="FVS13" s="36"/>
      <c r="FVT13" s="36"/>
      <c r="FVU13" s="36"/>
      <c r="FVV13" s="36"/>
      <c r="FVW13" s="36"/>
      <c r="FVX13" s="36"/>
      <c r="FVY13" s="36"/>
      <c r="FVZ13" s="36"/>
      <c r="FWA13" s="36"/>
      <c r="FWB13" s="36"/>
      <c r="FWC13" s="36"/>
      <c r="FWD13" s="36"/>
      <c r="FWE13" s="36"/>
      <c r="FWF13" s="36"/>
      <c r="FWG13" s="36"/>
      <c r="FWH13" s="36"/>
      <c r="FWI13" s="36"/>
      <c r="FWJ13" s="36"/>
      <c r="FWK13" s="36"/>
      <c r="FWL13" s="36"/>
      <c r="FWM13" s="36"/>
      <c r="FWN13" s="36"/>
      <c r="FWO13" s="36"/>
      <c r="FWP13" s="36"/>
      <c r="FWQ13" s="36"/>
      <c r="FWR13" s="36"/>
      <c r="FWS13" s="36"/>
      <c r="FWT13" s="36"/>
      <c r="FWU13" s="36"/>
      <c r="FWV13" s="36"/>
      <c r="FWW13" s="36"/>
      <c r="FWX13" s="36"/>
      <c r="FWY13" s="36"/>
      <c r="FWZ13" s="36"/>
      <c r="FXA13" s="36"/>
      <c r="FXB13" s="36"/>
      <c r="FXC13" s="36"/>
      <c r="FXD13" s="36"/>
      <c r="FXE13" s="36"/>
      <c r="FXF13" s="36"/>
      <c r="FXG13" s="36"/>
      <c r="FXH13" s="36"/>
      <c r="FXI13" s="36"/>
      <c r="FXJ13" s="36"/>
      <c r="FXK13" s="36"/>
      <c r="FXL13" s="36"/>
      <c r="FXM13" s="36"/>
      <c r="FXN13" s="36"/>
      <c r="FXO13" s="36"/>
      <c r="FXP13" s="36"/>
      <c r="FXQ13" s="36"/>
      <c r="FXR13" s="36"/>
      <c r="FXS13" s="36"/>
      <c r="FXT13" s="36"/>
      <c r="FXU13" s="36"/>
      <c r="FXV13" s="36"/>
      <c r="FXW13" s="36"/>
      <c r="FXX13" s="36"/>
      <c r="FXY13" s="36"/>
      <c r="FXZ13" s="36"/>
      <c r="FYA13" s="36"/>
      <c r="FYB13" s="36"/>
      <c r="FYC13" s="36"/>
      <c r="FYD13" s="36"/>
      <c r="FYE13" s="36"/>
      <c r="FYF13" s="36"/>
      <c r="FYG13" s="36"/>
      <c r="FYH13" s="36"/>
      <c r="FYI13" s="36"/>
      <c r="FYJ13" s="36"/>
      <c r="FYK13" s="36"/>
      <c r="FYL13" s="36"/>
      <c r="FYM13" s="36"/>
      <c r="FYN13" s="36"/>
      <c r="FYO13" s="36"/>
      <c r="FYP13" s="36"/>
      <c r="FYQ13" s="36"/>
      <c r="FYR13" s="36"/>
      <c r="FYS13" s="36"/>
      <c r="FYT13" s="36"/>
      <c r="FYU13" s="36"/>
      <c r="FYV13" s="36"/>
      <c r="FYW13" s="36"/>
      <c r="FYX13" s="36"/>
      <c r="FYY13" s="36"/>
      <c r="FYZ13" s="36"/>
      <c r="FZA13" s="36"/>
      <c r="FZB13" s="36"/>
      <c r="FZC13" s="36"/>
      <c r="FZD13" s="36"/>
      <c r="FZE13" s="36"/>
      <c r="FZF13" s="36"/>
      <c r="FZG13" s="36"/>
      <c r="FZH13" s="36"/>
      <c r="FZI13" s="36"/>
      <c r="FZJ13" s="36"/>
      <c r="FZK13" s="36"/>
      <c r="FZL13" s="36"/>
      <c r="FZM13" s="36"/>
      <c r="FZN13" s="36"/>
      <c r="FZO13" s="36"/>
      <c r="FZP13" s="36"/>
      <c r="FZQ13" s="36"/>
      <c r="FZR13" s="36"/>
      <c r="FZS13" s="36"/>
      <c r="FZT13" s="36"/>
      <c r="FZU13" s="36"/>
      <c r="FZV13" s="36"/>
      <c r="FZW13" s="36"/>
      <c r="FZX13" s="36"/>
      <c r="FZY13" s="36"/>
      <c r="FZZ13" s="36"/>
      <c r="GAA13" s="36"/>
      <c r="GAB13" s="36"/>
      <c r="GAC13" s="36"/>
      <c r="GAD13" s="36"/>
      <c r="GAE13" s="36"/>
      <c r="GAF13" s="36"/>
      <c r="GAG13" s="36"/>
      <c r="GAH13" s="36"/>
      <c r="GAI13" s="36"/>
      <c r="GAJ13" s="36"/>
      <c r="GAK13" s="36"/>
      <c r="GAL13" s="36"/>
      <c r="GAM13" s="36"/>
      <c r="GAN13" s="36"/>
      <c r="GAO13" s="36"/>
      <c r="GAP13" s="36"/>
      <c r="GAQ13" s="36"/>
      <c r="GAR13" s="36"/>
      <c r="GAS13" s="36"/>
      <c r="GAT13" s="36"/>
      <c r="GAU13" s="36"/>
      <c r="GAV13" s="36"/>
      <c r="GAW13" s="36"/>
      <c r="GAX13" s="36"/>
      <c r="GAY13" s="36"/>
      <c r="GAZ13" s="36"/>
      <c r="GBA13" s="36"/>
      <c r="GBB13" s="36"/>
      <c r="GBC13" s="36"/>
      <c r="GBD13" s="36"/>
      <c r="GBE13" s="36"/>
      <c r="GBF13" s="36"/>
      <c r="GBG13" s="36"/>
      <c r="GBH13" s="36"/>
      <c r="GBI13" s="36"/>
      <c r="GBJ13" s="36"/>
      <c r="GBK13" s="36"/>
      <c r="GBL13" s="36"/>
      <c r="GBM13" s="36"/>
      <c r="GBN13" s="36"/>
      <c r="GBO13" s="36"/>
      <c r="GBP13" s="36"/>
      <c r="GBQ13" s="36"/>
      <c r="GBR13" s="36"/>
      <c r="GBS13" s="36"/>
      <c r="GBT13" s="36"/>
      <c r="GBU13" s="36"/>
      <c r="GBV13" s="36"/>
      <c r="GBW13" s="36"/>
      <c r="GBX13" s="36"/>
      <c r="GBY13" s="36"/>
      <c r="GBZ13" s="36"/>
      <c r="GCA13" s="36"/>
      <c r="GCB13" s="36"/>
      <c r="GCC13" s="36"/>
      <c r="GCD13" s="36"/>
      <c r="GCE13" s="36"/>
      <c r="GCF13" s="36"/>
      <c r="GCG13" s="36"/>
      <c r="GCH13" s="36"/>
      <c r="GCI13" s="36"/>
      <c r="GCJ13" s="36"/>
      <c r="GCK13" s="36"/>
      <c r="GCL13" s="36"/>
      <c r="GCM13" s="36"/>
      <c r="GCN13" s="36"/>
      <c r="GCO13" s="36"/>
      <c r="GCP13" s="36"/>
      <c r="GCQ13" s="36"/>
      <c r="GCR13" s="36"/>
      <c r="GCS13" s="36"/>
      <c r="GCT13" s="36"/>
      <c r="GCU13" s="36"/>
      <c r="GCV13" s="36"/>
      <c r="GCW13" s="36"/>
      <c r="GCX13" s="36"/>
      <c r="GCY13" s="36"/>
      <c r="GCZ13" s="36"/>
      <c r="GDA13" s="36"/>
      <c r="GDB13" s="36"/>
      <c r="GDC13" s="36"/>
      <c r="GDD13" s="36"/>
      <c r="GDE13" s="36"/>
      <c r="GDF13" s="36"/>
      <c r="GDG13" s="36"/>
      <c r="GDH13" s="36"/>
      <c r="GDI13" s="36"/>
      <c r="GDJ13" s="36"/>
      <c r="GDK13" s="36"/>
      <c r="GDL13" s="36"/>
      <c r="GDM13" s="36"/>
      <c r="GDN13" s="36"/>
      <c r="GDO13" s="36"/>
      <c r="GDP13" s="36"/>
      <c r="GDQ13" s="36"/>
      <c r="GDR13" s="36"/>
      <c r="GDS13" s="36"/>
      <c r="GDT13" s="36"/>
      <c r="GDU13" s="36"/>
      <c r="GDV13" s="36"/>
      <c r="GDW13" s="36"/>
      <c r="GDX13" s="36"/>
      <c r="GDY13" s="36"/>
      <c r="GDZ13" s="36"/>
      <c r="GEA13" s="36"/>
      <c r="GEB13" s="36"/>
      <c r="GEC13" s="36"/>
      <c r="GED13" s="36"/>
      <c r="GEE13" s="36"/>
      <c r="GEF13" s="36"/>
      <c r="GEG13" s="36"/>
      <c r="GEH13" s="36"/>
      <c r="GEI13" s="36"/>
      <c r="GEJ13" s="36"/>
      <c r="GEK13" s="36"/>
      <c r="GEL13" s="36"/>
      <c r="GEM13" s="36"/>
      <c r="GEN13" s="36"/>
      <c r="GEO13" s="36"/>
      <c r="GEP13" s="36"/>
      <c r="GEQ13" s="36"/>
      <c r="GER13" s="36"/>
      <c r="GES13" s="36"/>
      <c r="GET13" s="36"/>
      <c r="GEU13" s="36"/>
      <c r="GEV13" s="36"/>
      <c r="GEW13" s="36"/>
      <c r="GEX13" s="36"/>
      <c r="GEY13" s="36"/>
      <c r="GEZ13" s="36"/>
      <c r="GFA13" s="36"/>
      <c r="GFB13" s="36"/>
      <c r="GFC13" s="36"/>
      <c r="GFD13" s="36"/>
      <c r="GFE13" s="36"/>
      <c r="GFF13" s="36"/>
      <c r="GFG13" s="36"/>
      <c r="GFH13" s="36"/>
      <c r="GFI13" s="36"/>
      <c r="GFJ13" s="36"/>
      <c r="GFK13" s="36"/>
      <c r="GFL13" s="36"/>
      <c r="GFM13" s="36"/>
      <c r="GFN13" s="36"/>
      <c r="GFO13" s="36"/>
      <c r="GFP13" s="36"/>
      <c r="GFQ13" s="36"/>
      <c r="GFR13" s="36"/>
      <c r="GFS13" s="36"/>
      <c r="GFT13" s="36"/>
      <c r="GFU13" s="36"/>
      <c r="GFV13" s="36"/>
      <c r="GFW13" s="36"/>
      <c r="GFX13" s="36"/>
      <c r="GFY13" s="36"/>
      <c r="GFZ13" s="36"/>
      <c r="GGA13" s="36"/>
      <c r="GGB13" s="36"/>
      <c r="GGC13" s="36"/>
      <c r="GGD13" s="36"/>
      <c r="GGE13" s="36"/>
      <c r="GGF13" s="36"/>
      <c r="GGG13" s="36"/>
      <c r="GGH13" s="36"/>
      <c r="GGI13" s="36"/>
      <c r="GGJ13" s="36"/>
      <c r="GGK13" s="36"/>
      <c r="GGL13" s="36"/>
      <c r="GGM13" s="36"/>
      <c r="GGN13" s="36"/>
      <c r="GGO13" s="36"/>
      <c r="GGP13" s="36"/>
      <c r="GGQ13" s="36"/>
      <c r="GGR13" s="36"/>
      <c r="GGS13" s="36"/>
      <c r="GGT13" s="36"/>
      <c r="GGU13" s="36"/>
      <c r="GGV13" s="36"/>
      <c r="GGW13" s="36"/>
      <c r="GGX13" s="36"/>
      <c r="GGY13" s="36"/>
      <c r="GGZ13" s="36"/>
      <c r="GHA13" s="36"/>
      <c r="GHB13" s="36"/>
      <c r="GHC13" s="36"/>
      <c r="GHD13" s="36"/>
      <c r="GHE13" s="36"/>
      <c r="GHF13" s="36"/>
      <c r="GHG13" s="36"/>
      <c r="GHH13" s="36"/>
      <c r="GHI13" s="36"/>
      <c r="GHJ13" s="36"/>
      <c r="GHK13" s="36"/>
      <c r="GHL13" s="36"/>
      <c r="GHM13" s="36"/>
      <c r="GHN13" s="36"/>
      <c r="GHO13" s="36"/>
      <c r="GHP13" s="36"/>
      <c r="GHQ13" s="36"/>
      <c r="GHR13" s="36"/>
      <c r="GHS13" s="36"/>
      <c r="GHT13" s="36"/>
      <c r="GHU13" s="36"/>
      <c r="GHV13" s="36"/>
      <c r="GHW13" s="36"/>
      <c r="GHX13" s="36"/>
      <c r="GHY13" s="36"/>
      <c r="GHZ13" s="36"/>
      <c r="GIA13" s="36"/>
      <c r="GIB13" s="36"/>
      <c r="GIC13" s="36"/>
      <c r="GID13" s="36"/>
      <c r="GIE13" s="36"/>
      <c r="GIF13" s="36"/>
      <c r="GIG13" s="36"/>
      <c r="GIH13" s="36"/>
      <c r="GII13" s="36"/>
      <c r="GIJ13" s="36"/>
      <c r="GIK13" s="36"/>
      <c r="GIL13" s="36"/>
      <c r="GIM13" s="36"/>
      <c r="GIN13" s="36"/>
      <c r="GIO13" s="36"/>
      <c r="GIP13" s="36"/>
      <c r="GIQ13" s="36"/>
      <c r="GIR13" s="36"/>
      <c r="GIS13" s="36"/>
      <c r="GIT13" s="36"/>
      <c r="GIU13" s="36"/>
      <c r="GIV13" s="36"/>
      <c r="GIW13" s="36"/>
      <c r="GIX13" s="36"/>
      <c r="GIY13" s="36"/>
      <c r="GIZ13" s="36"/>
      <c r="GJA13" s="36"/>
      <c r="GJB13" s="36"/>
      <c r="GJC13" s="36"/>
      <c r="GJD13" s="36"/>
      <c r="GJE13" s="36"/>
      <c r="GJF13" s="36"/>
      <c r="GJG13" s="36"/>
      <c r="GJH13" s="36"/>
      <c r="GJI13" s="36"/>
      <c r="GJJ13" s="36"/>
      <c r="GJK13" s="36"/>
      <c r="GJL13" s="36"/>
      <c r="GJM13" s="36"/>
      <c r="GJN13" s="36"/>
      <c r="GJO13" s="36"/>
      <c r="GJP13" s="36"/>
      <c r="GJQ13" s="36"/>
      <c r="GJR13" s="36"/>
      <c r="GJS13" s="36"/>
      <c r="GJT13" s="36"/>
      <c r="GJU13" s="36"/>
      <c r="GJV13" s="36"/>
      <c r="GJW13" s="36"/>
      <c r="GJX13" s="36"/>
      <c r="GJY13" s="36"/>
      <c r="GJZ13" s="36"/>
      <c r="GKA13" s="36"/>
      <c r="GKB13" s="36"/>
      <c r="GKC13" s="36"/>
      <c r="GKD13" s="36"/>
      <c r="GKE13" s="36"/>
      <c r="GKF13" s="36"/>
      <c r="GKG13" s="36"/>
      <c r="GKH13" s="36"/>
      <c r="GKI13" s="36"/>
      <c r="GKJ13" s="36"/>
      <c r="GKK13" s="36"/>
      <c r="GKL13" s="36"/>
      <c r="GKM13" s="36"/>
      <c r="GKN13" s="36"/>
      <c r="GKO13" s="36"/>
      <c r="GKP13" s="36"/>
      <c r="GKQ13" s="36"/>
      <c r="GKR13" s="36"/>
      <c r="GKS13" s="36"/>
      <c r="GKT13" s="36"/>
      <c r="GKU13" s="36"/>
      <c r="GKV13" s="36"/>
      <c r="GKW13" s="36"/>
      <c r="GKX13" s="36"/>
      <c r="GKY13" s="36"/>
      <c r="GKZ13" s="36"/>
      <c r="GLA13" s="36"/>
      <c r="GLB13" s="36"/>
      <c r="GLC13" s="36"/>
      <c r="GLD13" s="36"/>
      <c r="GLE13" s="36"/>
      <c r="GLF13" s="36"/>
      <c r="GLG13" s="36"/>
      <c r="GLH13" s="36"/>
      <c r="GLI13" s="36"/>
      <c r="GLJ13" s="36"/>
      <c r="GLK13" s="36"/>
      <c r="GLL13" s="36"/>
      <c r="GLM13" s="36"/>
      <c r="GLN13" s="36"/>
      <c r="GLO13" s="36"/>
      <c r="GLP13" s="36"/>
      <c r="GLQ13" s="36"/>
      <c r="GLR13" s="36"/>
      <c r="GLS13" s="36"/>
      <c r="GLT13" s="36"/>
      <c r="GLU13" s="36"/>
      <c r="GLV13" s="36"/>
      <c r="GLW13" s="36"/>
      <c r="GLX13" s="36"/>
      <c r="GLY13" s="36"/>
      <c r="GLZ13" s="36"/>
      <c r="GMA13" s="36"/>
      <c r="GMB13" s="36"/>
      <c r="GMC13" s="36"/>
      <c r="GMD13" s="36"/>
      <c r="GME13" s="36"/>
      <c r="GMF13" s="36"/>
      <c r="GMG13" s="36"/>
      <c r="GMH13" s="36"/>
      <c r="GMI13" s="36"/>
      <c r="GMJ13" s="36"/>
      <c r="GMK13" s="36"/>
      <c r="GML13" s="36"/>
      <c r="GMM13" s="36"/>
      <c r="GMN13" s="36"/>
      <c r="GMO13" s="36"/>
      <c r="GMP13" s="36"/>
      <c r="GMQ13" s="36"/>
      <c r="GMR13" s="36"/>
      <c r="GMS13" s="36"/>
      <c r="GMT13" s="36"/>
      <c r="GMU13" s="36"/>
      <c r="GMV13" s="36"/>
      <c r="GMW13" s="36"/>
      <c r="GMX13" s="36"/>
      <c r="GMY13" s="36"/>
      <c r="GMZ13" s="36"/>
      <c r="GNA13" s="36"/>
      <c r="GNB13" s="36"/>
      <c r="GNC13" s="36"/>
      <c r="GND13" s="36"/>
      <c r="GNE13" s="36"/>
      <c r="GNF13" s="36"/>
      <c r="GNG13" s="36"/>
      <c r="GNH13" s="36"/>
      <c r="GNI13" s="36"/>
      <c r="GNJ13" s="36"/>
      <c r="GNK13" s="36"/>
      <c r="GNL13" s="36"/>
      <c r="GNM13" s="36"/>
      <c r="GNN13" s="36"/>
      <c r="GNO13" s="36"/>
      <c r="GNP13" s="36"/>
      <c r="GNQ13" s="36"/>
      <c r="GNR13" s="36"/>
      <c r="GNS13" s="36"/>
      <c r="GNT13" s="36"/>
      <c r="GNU13" s="36"/>
      <c r="GNV13" s="36"/>
      <c r="GNW13" s="36"/>
      <c r="GNX13" s="36"/>
      <c r="GNY13" s="36"/>
      <c r="GNZ13" s="36"/>
      <c r="GOA13" s="36"/>
      <c r="GOB13" s="36"/>
      <c r="GOC13" s="36"/>
      <c r="GOD13" s="36"/>
      <c r="GOE13" s="36"/>
      <c r="GOF13" s="36"/>
      <c r="GOG13" s="36"/>
      <c r="GOH13" s="36"/>
      <c r="GOI13" s="36"/>
      <c r="GOJ13" s="36"/>
      <c r="GOK13" s="36"/>
      <c r="GOL13" s="36"/>
      <c r="GOM13" s="36"/>
      <c r="GON13" s="36"/>
      <c r="GOO13" s="36"/>
      <c r="GOP13" s="36"/>
      <c r="GOQ13" s="36"/>
      <c r="GOR13" s="36"/>
      <c r="GOS13" s="36"/>
      <c r="GOT13" s="36"/>
      <c r="GOU13" s="36"/>
      <c r="GOV13" s="36"/>
      <c r="GOW13" s="36"/>
      <c r="GOX13" s="36"/>
      <c r="GOY13" s="36"/>
      <c r="GOZ13" s="36"/>
      <c r="GPA13" s="36"/>
      <c r="GPB13" s="36"/>
      <c r="GPC13" s="36"/>
      <c r="GPD13" s="36"/>
      <c r="GPE13" s="36"/>
      <c r="GPF13" s="36"/>
      <c r="GPG13" s="36"/>
      <c r="GPH13" s="36"/>
      <c r="GPI13" s="36"/>
      <c r="GPJ13" s="36"/>
      <c r="GPK13" s="36"/>
      <c r="GPL13" s="36"/>
      <c r="GPM13" s="36"/>
      <c r="GPN13" s="36"/>
      <c r="GPO13" s="36"/>
      <c r="GPP13" s="36"/>
      <c r="GPQ13" s="36"/>
      <c r="GPR13" s="36"/>
      <c r="GPS13" s="36"/>
      <c r="GPT13" s="36"/>
      <c r="GPU13" s="36"/>
      <c r="GPV13" s="36"/>
      <c r="GPW13" s="36"/>
      <c r="GPX13" s="36"/>
      <c r="GPY13" s="36"/>
      <c r="GPZ13" s="36"/>
      <c r="GQA13" s="36"/>
      <c r="GQB13" s="36"/>
      <c r="GQC13" s="36"/>
      <c r="GQD13" s="36"/>
      <c r="GQE13" s="36"/>
      <c r="GQF13" s="36"/>
      <c r="GQG13" s="36"/>
      <c r="GQH13" s="36"/>
      <c r="GQI13" s="36"/>
      <c r="GQJ13" s="36"/>
      <c r="GQK13" s="36"/>
      <c r="GQL13" s="36"/>
      <c r="GQM13" s="36"/>
      <c r="GQN13" s="36"/>
      <c r="GQO13" s="36"/>
      <c r="GQP13" s="36"/>
      <c r="GQQ13" s="36"/>
      <c r="GQR13" s="36"/>
      <c r="GQS13" s="36"/>
      <c r="GQT13" s="36"/>
      <c r="GQU13" s="36"/>
      <c r="GQV13" s="36"/>
      <c r="GQW13" s="36"/>
      <c r="GQX13" s="36"/>
      <c r="GQY13" s="36"/>
      <c r="GQZ13" s="36"/>
      <c r="GRA13" s="36"/>
      <c r="GRB13" s="36"/>
      <c r="GRC13" s="36"/>
      <c r="GRD13" s="36"/>
      <c r="GRE13" s="36"/>
      <c r="GRF13" s="36"/>
      <c r="GRG13" s="36"/>
      <c r="GRH13" s="36"/>
      <c r="GRI13" s="36"/>
      <c r="GRJ13" s="36"/>
      <c r="GRK13" s="36"/>
      <c r="GRL13" s="36"/>
      <c r="GRM13" s="36"/>
      <c r="GRN13" s="36"/>
      <c r="GRO13" s="36"/>
      <c r="GRP13" s="36"/>
      <c r="GRQ13" s="36"/>
      <c r="GRR13" s="36"/>
      <c r="GRS13" s="36"/>
      <c r="GRT13" s="36"/>
      <c r="GRU13" s="36"/>
      <c r="GRV13" s="36"/>
      <c r="GRW13" s="36"/>
      <c r="GRX13" s="36"/>
      <c r="GRY13" s="36"/>
      <c r="GRZ13" s="36"/>
      <c r="GSA13" s="36"/>
      <c r="GSB13" s="36"/>
      <c r="GSC13" s="36"/>
      <c r="GSD13" s="36"/>
      <c r="GSE13" s="36"/>
      <c r="GSF13" s="36"/>
      <c r="GSG13" s="36"/>
      <c r="GSH13" s="36"/>
      <c r="GSI13" s="36"/>
      <c r="GSJ13" s="36"/>
      <c r="GSK13" s="36"/>
      <c r="GSL13" s="36"/>
      <c r="GSM13" s="36"/>
      <c r="GSN13" s="36"/>
      <c r="GSO13" s="36"/>
      <c r="GSP13" s="36"/>
      <c r="GSQ13" s="36"/>
      <c r="GSR13" s="36"/>
      <c r="GSS13" s="36"/>
      <c r="GST13" s="36"/>
      <c r="GSU13" s="36"/>
      <c r="GSV13" s="36"/>
      <c r="GSW13" s="36"/>
      <c r="GSX13" s="36"/>
      <c r="GSY13" s="36"/>
      <c r="GSZ13" s="36"/>
      <c r="GTA13" s="36"/>
      <c r="GTB13" s="36"/>
      <c r="GTC13" s="36"/>
      <c r="GTD13" s="36"/>
      <c r="GTE13" s="36"/>
      <c r="GTF13" s="36"/>
      <c r="GTG13" s="36"/>
      <c r="GTH13" s="36"/>
      <c r="GTI13" s="36"/>
      <c r="GTJ13" s="36"/>
      <c r="GTK13" s="36"/>
      <c r="GTL13" s="36"/>
      <c r="GTM13" s="36"/>
      <c r="GTN13" s="36"/>
      <c r="GTO13" s="36"/>
      <c r="GTP13" s="36"/>
      <c r="GTQ13" s="36"/>
      <c r="GTR13" s="36"/>
      <c r="GTS13" s="36"/>
      <c r="GTT13" s="36"/>
      <c r="GTU13" s="36"/>
      <c r="GTV13" s="36"/>
      <c r="GTW13" s="36"/>
      <c r="GTX13" s="36"/>
      <c r="GTY13" s="36"/>
      <c r="GTZ13" s="36"/>
      <c r="GUA13" s="36"/>
      <c r="GUB13" s="36"/>
      <c r="GUC13" s="36"/>
      <c r="GUD13" s="36"/>
      <c r="GUE13" s="36"/>
      <c r="GUF13" s="36"/>
      <c r="GUG13" s="36"/>
      <c r="GUH13" s="36"/>
      <c r="GUI13" s="36"/>
      <c r="GUJ13" s="36"/>
      <c r="GUK13" s="36"/>
      <c r="GUL13" s="36"/>
      <c r="GUM13" s="36"/>
      <c r="GUN13" s="36"/>
      <c r="GUO13" s="36"/>
      <c r="GUP13" s="36"/>
      <c r="GUQ13" s="36"/>
      <c r="GUR13" s="36"/>
      <c r="GUS13" s="36"/>
      <c r="GUT13" s="36"/>
      <c r="GUU13" s="36"/>
      <c r="GUV13" s="36"/>
      <c r="GUW13" s="36"/>
      <c r="GUX13" s="36"/>
      <c r="GUY13" s="36"/>
      <c r="GUZ13" s="36"/>
      <c r="GVA13" s="36"/>
      <c r="GVB13" s="36"/>
      <c r="GVC13" s="36"/>
      <c r="GVD13" s="36"/>
      <c r="GVE13" s="36"/>
      <c r="GVF13" s="36"/>
      <c r="GVG13" s="36"/>
      <c r="GVH13" s="36"/>
      <c r="GVI13" s="36"/>
      <c r="GVJ13" s="36"/>
      <c r="GVK13" s="36"/>
      <c r="GVL13" s="36"/>
      <c r="GVM13" s="36"/>
      <c r="GVN13" s="36"/>
      <c r="GVO13" s="36"/>
      <c r="GVP13" s="36"/>
      <c r="GVQ13" s="36"/>
      <c r="GVR13" s="36"/>
      <c r="GVS13" s="36"/>
      <c r="GVT13" s="36"/>
      <c r="GVU13" s="36"/>
      <c r="GVV13" s="36"/>
      <c r="GVW13" s="36"/>
      <c r="GVX13" s="36"/>
      <c r="GVY13" s="36"/>
      <c r="GVZ13" s="36"/>
      <c r="GWA13" s="36"/>
      <c r="GWB13" s="36"/>
      <c r="GWC13" s="36"/>
      <c r="GWD13" s="36"/>
      <c r="GWE13" s="36"/>
      <c r="GWF13" s="36"/>
      <c r="GWG13" s="36"/>
      <c r="GWH13" s="36"/>
      <c r="GWI13" s="36"/>
      <c r="GWJ13" s="36"/>
      <c r="GWK13" s="36"/>
      <c r="GWL13" s="36"/>
      <c r="GWM13" s="36"/>
      <c r="GWN13" s="36"/>
      <c r="GWO13" s="36"/>
      <c r="GWP13" s="36"/>
      <c r="GWQ13" s="36"/>
      <c r="GWR13" s="36"/>
      <c r="GWS13" s="36"/>
      <c r="GWT13" s="36"/>
      <c r="GWU13" s="36"/>
      <c r="GWV13" s="36"/>
      <c r="GWW13" s="36"/>
      <c r="GWX13" s="36"/>
      <c r="GWY13" s="36"/>
      <c r="GWZ13" s="36"/>
      <c r="GXA13" s="36"/>
      <c r="GXB13" s="36"/>
      <c r="GXC13" s="36"/>
      <c r="GXD13" s="36"/>
      <c r="GXE13" s="36"/>
      <c r="GXF13" s="36"/>
      <c r="GXG13" s="36"/>
      <c r="GXH13" s="36"/>
      <c r="GXI13" s="36"/>
      <c r="GXJ13" s="36"/>
      <c r="GXK13" s="36"/>
      <c r="GXL13" s="36"/>
      <c r="GXM13" s="36"/>
      <c r="GXN13" s="36"/>
      <c r="GXO13" s="36"/>
      <c r="GXP13" s="36"/>
      <c r="GXQ13" s="36"/>
      <c r="GXR13" s="36"/>
      <c r="GXS13" s="36"/>
      <c r="GXT13" s="36"/>
      <c r="GXU13" s="36"/>
      <c r="GXV13" s="36"/>
      <c r="GXW13" s="36"/>
      <c r="GXX13" s="36"/>
      <c r="GXY13" s="36"/>
      <c r="GXZ13" s="36"/>
      <c r="GYA13" s="36"/>
      <c r="GYB13" s="36"/>
      <c r="GYC13" s="36"/>
      <c r="GYD13" s="36"/>
      <c r="GYE13" s="36"/>
      <c r="GYF13" s="36"/>
      <c r="GYG13" s="36"/>
      <c r="GYH13" s="36"/>
      <c r="GYI13" s="36"/>
      <c r="GYJ13" s="36"/>
      <c r="GYK13" s="36"/>
      <c r="GYL13" s="36"/>
      <c r="GYM13" s="36"/>
      <c r="GYN13" s="36"/>
      <c r="GYO13" s="36"/>
      <c r="GYP13" s="36"/>
      <c r="GYQ13" s="36"/>
      <c r="GYR13" s="36"/>
      <c r="GYS13" s="36"/>
      <c r="GYT13" s="36"/>
      <c r="GYU13" s="36"/>
      <c r="GYV13" s="36"/>
      <c r="GYW13" s="36"/>
      <c r="GYX13" s="36"/>
      <c r="GYY13" s="36"/>
      <c r="GYZ13" s="36"/>
      <c r="GZA13" s="36"/>
      <c r="GZB13" s="36"/>
      <c r="GZC13" s="36"/>
      <c r="GZD13" s="36"/>
      <c r="GZE13" s="36"/>
      <c r="GZF13" s="36"/>
      <c r="GZG13" s="36"/>
      <c r="GZH13" s="36"/>
      <c r="GZI13" s="36"/>
      <c r="GZJ13" s="36"/>
      <c r="GZK13" s="36"/>
      <c r="GZL13" s="36"/>
      <c r="GZM13" s="36"/>
      <c r="GZN13" s="36"/>
      <c r="GZO13" s="36"/>
      <c r="GZP13" s="36"/>
      <c r="GZQ13" s="36"/>
      <c r="GZR13" s="36"/>
      <c r="GZS13" s="36"/>
      <c r="GZT13" s="36"/>
      <c r="GZU13" s="36"/>
      <c r="GZV13" s="36"/>
      <c r="GZW13" s="36"/>
      <c r="GZX13" s="36"/>
      <c r="GZY13" s="36"/>
      <c r="GZZ13" s="36"/>
      <c r="HAA13" s="36"/>
      <c r="HAB13" s="36"/>
      <c r="HAC13" s="36"/>
      <c r="HAD13" s="36"/>
      <c r="HAE13" s="36"/>
      <c r="HAF13" s="36"/>
      <c r="HAG13" s="36"/>
      <c r="HAH13" s="36"/>
      <c r="HAI13" s="36"/>
      <c r="HAJ13" s="36"/>
      <c r="HAK13" s="36"/>
      <c r="HAL13" s="36"/>
      <c r="HAM13" s="36"/>
      <c r="HAN13" s="36"/>
      <c r="HAO13" s="36"/>
      <c r="HAP13" s="36"/>
      <c r="HAQ13" s="36"/>
      <c r="HAR13" s="36"/>
      <c r="HAS13" s="36"/>
      <c r="HAT13" s="36"/>
      <c r="HAU13" s="36"/>
      <c r="HAV13" s="36"/>
      <c r="HAW13" s="36"/>
      <c r="HAX13" s="36"/>
      <c r="HAY13" s="36"/>
      <c r="HAZ13" s="36"/>
      <c r="HBA13" s="36"/>
      <c r="HBB13" s="36"/>
      <c r="HBC13" s="36"/>
      <c r="HBD13" s="36"/>
      <c r="HBE13" s="36"/>
      <c r="HBF13" s="36"/>
      <c r="HBG13" s="36"/>
      <c r="HBH13" s="36"/>
      <c r="HBI13" s="36"/>
      <c r="HBJ13" s="36"/>
      <c r="HBK13" s="36"/>
      <c r="HBL13" s="36"/>
      <c r="HBM13" s="36"/>
      <c r="HBN13" s="36"/>
      <c r="HBO13" s="36"/>
      <c r="HBP13" s="36"/>
      <c r="HBQ13" s="36"/>
      <c r="HBR13" s="36"/>
      <c r="HBS13" s="36"/>
      <c r="HBT13" s="36"/>
      <c r="HBU13" s="36"/>
      <c r="HBV13" s="36"/>
      <c r="HBW13" s="36"/>
      <c r="HBX13" s="36"/>
      <c r="HBY13" s="36"/>
      <c r="HBZ13" s="36"/>
      <c r="HCA13" s="36"/>
      <c r="HCB13" s="36"/>
      <c r="HCC13" s="36"/>
      <c r="HCD13" s="36"/>
      <c r="HCE13" s="36"/>
      <c r="HCF13" s="36"/>
      <c r="HCG13" s="36"/>
      <c r="HCH13" s="36"/>
      <c r="HCI13" s="36"/>
      <c r="HCJ13" s="36"/>
      <c r="HCK13" s="36"/>
      <c r="HCL13" s="36"/>
      <c r="HCM13" s="36"/>
      <c r="HCN13" s="36"/>
      <c r="HCO13" s="36"/>
      <c r="HCP13" s="36"/>
      <c r="HCQ13" s="36"/>
      <c r="HCR13" s="36"/>
      <c r="HCS13" s="36"/>
      <c r="HCT13" s="36"/>
      <c r="HCU13" s="36"/>
      <c r="HCV13" s="36"/>
      <c r="HCW13" s="36"/>
      <c r="HCX13" s="36"/>
      <c r="HCY13" s="36"/>
      <c r="HCZ13" s="36"/>
      <c r="HDA13" s="36"/>
      <c r="HDB13" s="36"/>
      <c r="HDC13" s="36"/>
      <c r="HDD13" s="36"/>
      <c r="HDE13" s="36"/>
      <c r="HDF13" s="36"/>
      <c r="HDG13" s="36"/>
      <c r="HDH13" s="36"/>
      <c r="HDI13" s="36"/>
      <c r="HDJ13" s="36"/>
      <c r="HDK13" s="36"/>
      <c r="HDL13" s="36"/>
      <c r="HDM13" s="36"/>
      <c r="HDN13" s="36"/>
      <c r="HDO13" s="36"/>
      <c r="HDP13" s="36"/>
      <c r="HDQ13" s="36"/>
      <c r="HDR13" s="36"/>
      <c r="HDS13" s="36"/>
      <c r="HDT13" s="36"/>
      <c r="HDU13" s="36"/>
      <c r="HDV13" s="36"/>
      <c r="HDW13" s="36"/>
      <c r="HDX13" s="36"/>
      <c r="HDY13" s="36"/>
      <c r="HDZ13" s="36"/>
      <c r="HEA13" s="36"/>
      <c r="HEB13" s="36"/>
      <c r="HEC13" s="36"/>
      <c r="HED13" s="36"/>
      <c r="HEE13" s="36"/>
      <c r="HEF13" s="36"/>
      <c r="HEG13" s="36"/>
      <c r="HEH13" s="36"/>
      <c r="HEI13" s="36"/>
      <c r="HEJ13" s="36"/>
      <c r="HEK13" s="36"/>
      <c r="HEL13" s="36"/>
      <c r="HEM13" s="36"/>
      <c r="HEN13" s="36"/>
      <c r="HEO13" s="36"/>
      <c r="HEP13" s="36"/>
      <c r="HEQ13" s="36"/>
      <c r="HER13" s="36"/>
      <c r="HES13" s="36"/>
      <c r="HET13" s="36"/>
      <c r="HEU13" s="36"/>
      <c r="HEV13" s="36"/>
      <c r="HEW13" s="36"/>
      <c r="HEX13" s="36"/>
      <c r="HEY13" s="36"/>
      <c r="HEZ13" s="36"/>
      <c r="HFA13" s="36"/>
      <c r="HFB13" s="36"/>
      <c r="HFC13" s="36"/>
      <c r="HFD13" s="36"/>
      <c r="HFE13" s="36"/>
      <c r="HFF13" s="36"/>
      <c r="HFG13" s="36"/>
      <c r="HFH13" s="36"/>
      <c r="HFI13" s="36"/>
      <c r="HFJ13" s="36"/>
      <c r="HFK13" s="36"/>
      <c r="HFL13" s="36"/>
      <c r="HFM13" s="36"/>
      <c r="HFN13" s="36"/>
      <c r="HFO13" s="36"/>
      <c r="HFP13" s="36"/>
      <c r="HFQ13" s="36"/>
      <c r="HFR13" s="36"/>
      <c r="HFS13" s="36"/>
      <c r="HFT13" s="36"/>
      <c r="HFU13" s="36"/>
      <c r="HFV13" s="36"/>
      <c r="HFW13" s="36"/>
      <c r="HFX13" s="36"/>
      <c r="HFY13" s="36"/>
      <c r="HFZ13" s="36"/>
      <c r="HGA13" s="36"/>
      <c r="HGB13" s="36"/>
      <c r="HGC13" s="36"/>
      <c r="HGD13" s="36"/>
      <c r="HGE13" s="36"/>
      <c r="HGF13" s="36"/>
      <c r="HGG13" s="36"/>
      <c r="HGH13" s="36"/>
      <c r="HGI13" s="36"/>
      <c r="HGJ13" s="36"/>
      <c r="HGK13" s="36"/>
      <c r="HGL13" s="36"/>
      <c r="HGM13" s="36"/>
      <c r="HGN13" s="36"/>
      <c r="HGO13" s="36"/>
      <c r="HGP13" s="36"/>
      <c r="HGQ13" s="36"/>
      <c r="HGR13" s="36"/>
      <c r="HGS13" s="36"/>
      <c r="HGT13" s="36"/>
      <c r="HGU13" s="36"/>
      <c r="HGV13" s="36"/>
      <c r="HGW13" s="36"/>
      <c r="HGX13" s="36"/>
      <c r="HGY13" s="36"/>
      <c r="HGZ13" s="36"/>
      <c r="HHA13" s="36"/>
      <c r="HHB13" s="36"/>
      <c r="HHC13" s="36"/>
      <c r="HHD13" s="36"/>
      <c r="HHE13" s="36"/>
      <c r="HHF13" s="36"/>
      <c r="HHG13" s="36"/>
      <c r="HHH13" s="36"/>
      <c r="HHI13" s="36"/>
      <c r="HHJ13" s="36"/>
      <c r="HHK13" s="36"/>
      <c r="HHL13" s="36"/>
      <c r="HHM13" s="36"/>
      <c r="HHN13" s="36"/>
      <c r="HHO13" s="36"/>
      <c r="HHP13" s="36"/>
      <c r="HHQ13" s="36"/>
      <c r="HHR13" s="36"/>
      <c r="HHS13" s="36"/>
      <c r="HHT13" s="36"/>
      <c r="HHU13" s="36"/>
      <c r="HHV13" s="36"/>
      <c r="HHW13" s="36"/>
      <c r="HHX13" s="36"/>
      <c r="HHY13" s="36"/>
      <c r="HHZ13" s="36"/>
      <c r="HIA13" s="36"/>
      <c r="HIB13" s="36"/>
      <c r="HIC13" s="36"/>
      <c r="HID13" s="36"/>
      <c r="HIE13" s="36"/>
      <c r="HIF13" s="36"/>
      <c r="HIG13" s="36"/>
      <c r="HIH13" s="36"/>
      <c r="HII13" s="36"/>
      <c r="HIJ13" s="36"/>
      <c r="HIK13" s="36"/>
      <c r="HIL13" s="36"/>
      <c r="HIM13" s="36"/>
      <c r="HIN13" s="36"/>
      <c r="HIO13" s="36"/>
      <c r="HIP13" s="36"/>
      <c r="HIQ13" s="36"/>
      <c r="HIR13" s="36"/>
      <c r="HIS13" s="36"/>
      <c r="HIT13" s="36"/>
      <c r="HIU13" s="36"/>
      <c r="HIV13" s="36"/>
      <c r="HIW13" s="36"/>
      <c r="HIX13" s="36"/>
      <c r="HIY13" s="36"/>
      <c r="HIZ13" s="36"/>
      <c r="HJA13" s="36"/>
      <c r="HJB13" s="36"/>
      <c r="HJC13" s="36"/>
      <c r="HJD13" s="36"/>
      <c r="HJE13" s="36"/>
      <c r="HJF13" s="36"/>
      <c r="HJG13" s="36"/>
      <c r="HJH13" s="36"/>
      <c r="HJI13" s="36"/>
      <c r="HJJ13" s="36"/>
      <c r="HJK13" s="36"/>
      <c r="HJL13" s="36"/>
      <c r="HJM13" s="36"/>
      <c r="HJN13" s="36"/>
      <c r="HJO13" s="36"/>
      <c r="HJP13" s="36"/>
      <c r="HJQ13" s="36"/>
      <c r="HJR13" s="36"/>
      <c r="HJS13" s="36"/>
      <c r="HJT13" s="36"/>
      <c r="HJU13" s="36"/>
      <c r="HJV13" s="36"/>
      <c r="HJW13" s="36"/>
      <c r="HJX13" s="36"/>
      <c r="HJY13" s="36"/>
      <c r="HJZ13" s="36"/>
      <c r="HKA13" s="36"/>
      <c r="HKB13" s="36"/>
      <c r="HKC13" s="36"/>
      <c r="HKD13" s="36"/>
      <c r="HKE13" s="36"/>
      <c r="HKF13" s="36"/>
      <c r="HKG13" s="36"/>
      <c r="HKH13" s="36"/>
      <c r="HKI13" s="36"/>
      <c r="HKJ13" s="36"/>
      <c r="HKK13" s="36"/>
      <c r="HKL13" s="36"/>
      <c r="HKM13" s="36"/>
      <c r="HKN13" s="36"/>
      <c r="HKO13" s="36"/>
      <c r="HKP13" s="36"/>
      <c r="HKQ13" s="36"/>
      <c r="HKR13" s="36"/>
      <c r="HKS13" s="36"/>
      <c r="HKT13" s="36"/>
      <c r="HKU13" s="36"/>
      <c r="HKV13" s="36"/>
      <c r="HKW13" s="36"/>
      <c r="HKX13" s="36"/>
      <c r="HKY13" s="36"/>
      <c r="HKZ13" s="36"/>
      <c r="HLA13" s="36"/>
      <c r="HLB13" s="36"/>
      <c r="HLC13" s="36"/>
      <c r="HLD13" s="36"/>
      <c r="HLE13" s="36"/>
      <c r="HLF13" s="36"/>
      <c r="HLG13" s="36"/>
      <c r="HLH13" s="36"/>
      <c r="HLI13" s="36"/>
      <c r="HLJ13" s="36"/>
      <c r="HLK13" s="36"/>
      <c r="HLL13" s="36"/>
      <c r="HLM13" s="36"/>
      <c r="HLN13" s="36"/>
      <c r="HLO13" s="36"/>
      <c r="HLP13" s="36"/>
      <c r="HLQ13" s="36"/>
      <c r="HLR13" s="36"/>
      <c r="HLS13" s="36"/>
      <c r="HLT13" s="36"/>
      <c r="HLU13" s="36"/>
      <c r="HLV13" s="36"/>
      <c r="HLW13" s="36"/>
      <c r="HLX13" s="36"/>
      <c r="HLY13" s="36"/>
      <c r="HLZ13" s="36"/>
      <c r="HMA13" s="36"/>
      <c r="HMB13" s="36"/>
      <c r="HMC13" s="36"/>
      <c r="HMD13" s="36"/>
      <c r="HME13" s="36"/>
      <c r="HMF13" s="36"/>
      <c r="HMG13" s="36"/>
      <c r="HMH13" s="36"/>
      <c r="HMI13" s="36"/>
      <c r="HMJ13" s="36"/>
      <c r="HMK13" s="36"/>
      <c r="HML13" s="36"/>
      <c r="HMM13" s="36"/>
      <c r="HMN13" s="36"/>
      <c r="HMO13" s="36"/>
      <c r="HMP13" s="36"/>
      <c r="HMQ13" s="36"/>
      <c r="HMR13" s="36"/>
      <c r="HMS13" s="36"/>
      <c r="HMT13" s="36"/>
      <c r="HMU13" s="36"/>
      <c r="HMV13" s="36"/>
      <c r="HMW13" s="36"/>
      <c r="HMX13" s="36"/>
      <c r="HMY13" s="36"/>
      <c r="HMZ13" s="36"/>
      <c r="HNA13" s="36"/>
      <c r="HNB13" s="36"/>
      <c r="HNC13" s="36"/>
      <c r="HND13" s="36"/>
      <c r="HNE13" s="36"/>
      <c r="HNF13" s="36"/>
      <c r="HNG13" s="36"/>
      <c r="HNH13" s="36"/>
      <c r="HNI13" s="36"/>
      <c r="HNJ13" s="36"/>
      <c r="HNK13" s="36"/>
      <c r="HNL13" s="36"/>
      <c r="HNM13" s="36"/>
      <c r="HNN13" s="36"/>
      <c r="HNO13" s="36"/>
      <c r="HNP13" s="36"/>
      <c r="HNQ13" s="36"/>
      <c r="HNR13" s="36"/>
      <c r="HNS13" s="36"/>
      <c r="HNT13" s="36"/>
      <c r="HNU13" s="36"/>
      <c r="HNV13" s="36"/>
      <c r="HNW13" s="36"/>
      <c r="HNX13" s="36"/>
      <c r="HNY13" s="36"/>
      <c r="HNZ13" s="36"/>
      <c r="HOA13" s="36"/>
      <c r="HOB13" s="36"/>
      <c r="HOC13" s="36"/>
      <c r="HOD13" s="36"/>
      <c r="HOE13" s="36"/>
      <c r="HOF13" s="36"/>
      <c r="HOG13" s="36"/>
      <c r="HOH13" s="36"/>
      <c r="HOI13" s="36"/>
      <c r="HOJ13" s="36"/>
      <c r="HOK13" s="36"/>
      <c r="HOL13" s="36"/>
      <c r="HOM13" s="36"/>
      <c r="HON13" s="36"/>
      <c r="HOO13" s="36"/>
      <c r="HOP13" s="36"/>
      <c r="HOQ13" s="36"/>
      <c r="HOR13" s="36"/>
      <c r="HOS13" s="36"/>
      <c r="HOT13" s="36"/>
      <c r="HOU13" s="36"/>
      <c r="HOV13" s="36"/>
      <c r="HOW13" s="36"/>
      <c r="HOX13" s="36"/>
      <c r="HOY13" s="36"/>
      <c r="HOZ13" s="36"/>
      <c r="HPA13" s="36"/>
      <c r="HPB13" s="36"/>
      <c r="HPC13" s="36"/>
      <c r="HPD13" s="36"/>
      <c r="HPE13" s="36"/>
      <c r="HPF13" s="36"/>
      <c r="HPG13" s="36"/>
      <c r="HPH13" s="36"/>
      <c r="HPI13" s="36"/>
      <c r="HPJ13" s="36"/>
      <c r="HPK13" s="36"/>
      <c r="HPL13" s="36"/>
      <c r="HPM13" s="36"/>
      <c r="HPN13" s="36"/>
      <c r="HPO13" s="36"/>
      <c r="HPP13" s="36"/>
      <c r="HPQ13" s="36"/>
      <c r="HPR13" s="36"/>
      <c r="HPS13" s="36"/>
      <c r="HPT13" s="36"/>
      <c r="HPU13" s="36"/>
      <c r="HPV13" s="36"/>
      <c r="HPW13" s="36"/>
      <c r="HPX13" s="36"/>
      <c r="HPY13" s="36"/>
      <c r="HPZ13" s="36"/>
      <c r="HQA13" s="36"/>
      <c r="HQB13" s="36"/>
      <c r="HQC13" s="36"/>
      <c r="HQD13" s="36"/>
      <c r="HQE13" s="36"/>
      <c r="HQF13" s="36"/>
      <c r="HQG13" s="36"/>
      <c r="HQH13" s="36"/>
      <c r="HQI13" s="36"/>
      <c r="HQJ13" s="36"/>
      <c r="HQK13" s="36"/>
      <c r="HQL13" s="36"/>
      <c r="HQM13" s="36"/>
      <c r="HQN13" s="36"/>
      <c r="HQO13" s="36"/>
      <c r="HQP13" s="36"/>
      <c r="HQQ13" s="36"/>
      <c r="HQR13" s="36"/>
      <c r="HQS13" s="36"/>
      <c r="HQT13" s="36"/>
      <c r="HQU13" s="36"/>
      <c r="HQV13" s="36"/>
      <c r="HQW13" s="36"/>
      <c r="HQX13" s="36"/>
      <c r="HQY13" s="36"/>
      <c r="HQZ13" s="36"/>
      <c r="HRA13" s="36"/>
      <c r="HRB13" s="36"/>
      <c r="HRC13" s="36"/>
      <c r="HRD13" s="36"/>
      <c r="HRE13" s="36"/>
      <c r="HRF13" s="36"/>
      <c r="HRG13" s="36"/>
      <c r="HRH13" s="36"/>
      <c r="HRI13" s="36"/>
      <c r="HRJ13" s="36"/>
      <c r="HRK13" s="36"/>
      <c r="HRL13" s="36"/>
      <c r="HRM13" s="36"/>
      <c r="HRN13" s="36"/>
      <c r="HRO13" s="36"/>
      <c r="HRP13" s="36"/>
      <c r="HRQ13" s="36"/>
      <c r="HRR13" s="36"/>
      <c r="HRS13" s="36"/>
      <c r="HRT13" s="36"/>
      <c r="HRU13" s="36"/>
      <c r="HRV13" s="36"/>
      <c r="HRW13" s="36"/>
      <c r="HRX13" s="36"/>
      <c r="HRY13" s="36"/>
      <c r="HRZ13" s="36"/>
      <c r="HSA13" s="36"/>
      <c r="HSB13" s="36"/>
      <c r="HSC13" s="36"/>
      <c r="HSD13" s="36"/>
      <c r="HSE13" s="36"/>
      <c r="HSF13" s="36"/>
      <c r="HSG13" s="36"/>
      <c r="HSH13" s="36"/>
      <c r="HSI13" s="36"/>
      <c r="HSJ13" s="36"/>
      <c r="HSK13" s="36"/>
      <c r="HSL13" s="36"/>
      <c r="HSM13" s="36"/>
      <c r="HSN13" s="36"/>
      <c r="HSO13" s="36"/>
      <c r="HSP13" s="36"/>
      <c r="HSQ13" s="36"/>
      <c r="HSR13" s="36"/>
      <c r="HSS13" s="36"/>
      <c r="HST13" s="36"/>
      <c r="HSU13" s="36"/>
      <c r="HSV13" s="36"/>
      <c r="HSW13" s="36"/>
      <c r="HSX13" s="36"/>
      <c r="HSY13" s="36"/>
      <c r="HSZ13" s="36"/>
      <c r="HTA13" s="36"/>
      <c r="HTB13" s="36"/>
      <c r="HTC13" s="36"/>
      <c r="HTD13" s="36"/>
      <c r="HTE13" s="36"/>
      <c r="HTF13" s="36"/>
      <c r="HTG13" s="36"/>
      <c r="HTH13" s="36"/>
      <c r="HTI13" s="36"/>
      <c r="HTJ13" s="36"/>
      <c r="HTK13" s="36"/>
      <c r="HTL13" s="36"/>
      <c r="HTM13" s="36"/>
      <c r="HTN13" s="36"/>
      <c r="HTO13" s="36"/>
      <c r="HTP13" s="36"/>
      <c r="HTQ13" s="36"/>
      <c r="HTR13" s="36"/>
      <c r="HTS13" s="36"/>
      <c r="HTT13" s="36"/>
      <c r="HTU13" s="36"/>
      <c r="HTV13" s="36"/>
      <c r="HTW13" s="36"/>
      <c r="HTX13" s="36"/>
      <c r="HTY13" s="36"/>
      <c r="HTZ13" s="36"/>
      <c r="HUA13" s="36"/>
      <c r="HUB13" s="36"/>
      <c r="HUC13" s="36"/>
      <c r="HUD13" s="36"/>
      <c r="HUE13" s="36"/>
      <c r="HUF13" s="36"/>
      <c r="HUG13" s="36"/>
      <c r="HUH13" s="36"/>
      <c r="HUI13" s="36"/>
      <c r="HUJ13" s="36"/>
      <c r="HUK13" s="36"/>
      <c r="HUL13" s="36"/>
      <c r="HUM13" s="36"/>
      <c r="HUN13" s="36"/>
      <c r="HUO13" s="36"/>
      <c r="HUP13" s="36"/>
      <c r="HUQ13" s="36"/>
      <c r="HUR13" s="36"/>
      <c r="HUS13" s="36"/>
      <c r="HUT13" s="36"/>
      <c r="HUU13" s="36"/>
      <c r="HUV13" s="36"/>
      <c r="HUW13" s="36"/>
      <c r="HUX13" s="36"/>
      <c r="HUY13" s="36"/>
      <c r="HUZ13" s="36"/>
      <c r="HVA13" s="36"/>
      <c r="HVB13" s="36"/>
      <c r="HVC13" s="36"/>
      <c r="HVD13" s="36"/>
      <c r="HVE13" s="36"/>
      <c r="HVF13" s="36"/>
      <c r="HVG13" s="36"/>
      <c r="HVH13" s="36"/>
      <c r="HVI13" s="36"/>
      <c r="HVJ13" s="36"/>
      <c r="HVK13" s="36"/>
      <c r="HVL13" s="36"/>
      <c r="HVM13" s="36"/>
      <c r="HVN13" s="36"/>
      <c r="HVO13" s="36"/>
      <c r="HVP13" s="36"/>
      <c r="HVQ13" s="36"/>
      <c r="HVR13" s="36"/>
      <c r="HVS13" s="36"/>
      <c r="HVT13" s="36"/>
      <c r="HVU13" s="36"/>
      <c r="HVV13" s="36"/>
      <c r="HVW13" s="36"/>
      <c r="HVX13" s="36"/>
      <c r="HVY13" s="36"/>
      <c r="HVZ13" s="36"/>
      <c r="HWA13" s="36"/>
      <c r="HWB13" s="36"/>
      <c r="HWC13" s="36"/>
      <c r="HWD13" s="36"/>
      <c r="HWE13" s="36"/>
      <c r="HWF13" s="36"/>
      <c r="HWG13" s="36"/>
      <c r="HWH13" s="36"/>
      <c r="HWI13" s="36"/>
      <c r="HWJ13" s="36"/>
      <c r="HWK13" s="36"/>
      <c r="HWL13" s="36"/>
      <c r="HWM13" s="36"/>
      <c r="HWN13" s="36"/>
      <c r="HWO13" s="36"/>
      <c r="HWP13" s="36"/>
      <c r="HWQ13" s="36"/>
      <c r="HWR13" s="36"/>
      <c r="HWS13" s="36"/>
      <c r="HWT13" s="36"/>
      <c r="HWU13" s="36"/>
      <c r="HWV13" s="36"/>
      <c r="HWW13" s="36"/>
      <c r="HWX13" s="36"/>
      <c r="HWY13" s="36"/>
      <c r="HWZ13" s="36"/>
      <c r="HXA13" s="36"/>
      <c r="HXB13" s="36"/>
      <c r="HXC13" s="36"/>
      <c r="HXD13" s="36"/>
      <c r="HXE13" s="36"/>
      <c r="HXF13" s="36"/>
      <c r="HXG13" s="36"/>
      <c r="HXH13" s="36"/>
      <c r="HXI13" s="36"/>
      <c r="HXJ13" s="36"/>
      <c r="HXK13" s="36"/>
      <c r="HXL13" s="36"/>
      <c r="HXM13" s="36"/>
      <c r="HXN13" s="36"/>
      <c r="HXO13" s="36"/>
      <c r="HXP13" s="36"/>
      <c r="HXQ13" s="36"/>
      <c r="HXR13" s="36"/>
      <c r="HXS13" s="36"/>
      <c r="HXT13" s="36"/>
      <c r="HXU13" s="36"/>
      <c r="HXV13" s="36"/>
      <c r="HXW13" s="36"/>
      <c r="HXX13" s="36"/>
      <c r="HXY13" s="36"/>
      <c r="HXZ13" s="36"/>
      <c r="HYA13" s="36"/>
      <c r="HYB13" s="36"/>
      <c r="HYC13" s="36"/>
      <c r="HYD13" s="36"/>
      <c r="HYE13" s="36"/>
      <c r="HYF13" s="36"/>
      <c r="HYG13" s="36"/>
      <c r="HYH13" s="36"/>
      <c r="HYI13" s="36"/>
      <c r="HYJ13" s="36"/>
      <c r="HYK13" s="36"/>
      <c r="HYL13" s="36"/>
      <c r="HYM13" s="36"/>
      <c r="HYN13" s="36"/>
      <c r="HYO13" s="36"/>
      <c r="HYP13" s="36"/>
      <c r="HYQ13" s="36"/>
      <c r="HYR13" s="36"/>
      <c r="HYS13" s="36"/>
      <c r="HYT13" s="36"/>
      <c r="HYU13" s="36"/>
      <c r="HYV13" s="36"/>
      <c r="HYW13" s="36"/>
      <c r="HYX13" s="36"/>
      <c r="HYY13" s="36"/>
      <c r="HYZ13" s="36"/>
      <c r="HZA13" s="36"/>
      <c r="HZB13" s="36"/>
      <c r="HZC13" s="36"/>
      <c r="HZD13" s="36"/>
      <c r="HZE13" s="36"/>
      <c r="HZF13" s="36"/>
      <c r="HZG13" s="36"/>
      <c r="HZH13" s="36"/>
      <c r="HZI13" s="36"/>
      <c r="HZJ13" s="36"/>
      <c r="HZK13" s="36"/>
      <c r="HZL13" s="36"/>
      <c r="HZM13" s="36"/>
      <c r="HZN13" s="36"/>
      <c r="HZO13" s="36"/>
      <c r="HZP13" s="36"/>
      <c r="HZQ13" s="36"/>
      <c r="HZR13" s="36"/>
      <c r="HZS13" s="36"/>
      <c r="HZT13" s="36"/>
      <c r="HZU13" s="36"/>
      <c r="HZV13" s="36"/>
      <c r="HZW13" s="36"/>
      <c r="HZX13" s="36"/>
      <c r="HZY13" s="36"/>
      <c r="HZZ13" s="36"/>
      <c r="IAA13" s="36"/>
      <c r="IAB13" s="36"/>
      <c r="IAC13" s="36"/>
      <c r="IAD13" s="36"/>
      <c r="IAE13" s="36"/>
      <c r="IAF13" s="36"/>
      <c r="IAG13" s="36"/>
      <c r="IAH13" s="36"/>
      <c r="IAI13" s="36"/>
      <c r="IAJ13" s="36"/>
      <c r="IAK13" s="36"/>
      <c r="IAL13" s="36"/>
      <c r="IAM13" s="36"/>
      <c r="IAN13" s="36"/>
      <c r="IAO13" s="36"/>
      <c r="IAP13" s="36"/>
      <c r="IAQ13" s="36"/>
      <c r="IAR13" s="36"/>
      <c r="IAS13" s="36"/>
      <c r="IAT13" s="36"/>
      <c r="IAU13" s="36"/>
      <c r="IAV13" s="36"/>
      <c r="IAW13" s="36"/>
      <c r="IAX13" s="36"/>
      <c r="IAY13" s="36"/>
      <c r="IAZ13" s="36"/>
      <c r="IBA13" s="36"/>
      <c r="IBB13" s="36"/>
      <c r="IBC13" s="36"/>
      <c r="IBD13" s="36"/>
      <c r="IBE13" s="36"/>
      <c r="IBF13" s="36"/>
      <c r="IBG13" s="36"/>
      <c r="IBH13" s="36"/>
      <c r="IBI13" s="36"/>
      <c r="IBJ13" s="36"/>
      <c r="IBK13" s="36"/>
      <c r="IBL13" s="36"/>
      <c r="IBM13" s="36"/>
      <c r="IBN13" s="36"/>
      <c r="IBO13" s="36"/>
      <c r="IBP13" s="36"/>
      <c r="IBQ13" s="36"/>
      <c r="IBR13" s="36"/>
      <c r="IBS13" s="36"/>
      <c r="IBT13" s="36"/>
      <c r="IBU13" s="36"/>
      <c r="IBV13" s="36"/>
      <c r="IBW13" s="36"/>
      <c r="IBX13" s="36"/>
      <c r="IBY13" s="36"/>
      <c r="IBZ13" s="36"/>
      <c r="ICA13" s="36"/>
      <c r="ICB13" s="36"/>
      <c r="ICC13" s="36"/>
      <c r="ICD13" s="36"/>
      <c r="ICE13" s="36"/>
      <c r="ICF13" s="36"/>
      <c r="ICG13" s="36"/>
      <c r="ICH13" s="36"/>
      <c r="ICI13" s="36"/>
      <c r="ICJ13" s="36"/>
      <c r="ICK13" s="36"/>
      <c r="ICL13" s="36"/>
      <c r="ICM13" s="36"/>
      <c r="ICN13" s="36"/>
      <c r="ICO13" s="36"/>
      <c r="ICP13" s="36"/>
      <c r="ICQ13" s="36"/>
      <c r="ICR13" s="36"/>
      <c r="ICS13" s="36"/>
      <c r="ICT13" s="36"/>
      <c r="ICU13" s="36"/>
      <c r="ICV13" s="36"/>
      <c r="ICW13" s="36"/>
      <c r="ICX13" s="36"/>
      <c r="ICY13" s="36"/>
      <c r="ICZ13" s="36"/>
      <c r="IDA13" s="36"/>
      <c r="IDB13" s="36"/>
      <c r="IDC13" s="36"/>
      <c r="IDD13" s="36"/>
      <c r="IDE13" s="36"/>
      <c r="IDF13" s="36"/>
      <c r="IDG13" s="36"/>
      <c r="IDH13" s="36"/>
      <c r="IDI13" s="36"/>
      <c r="IDJ13" s="36"/>
      <c r="IDK13" s="36"/>
      <c r="IDL13" s="36"/>
      <c r="IDM13" s="36"/>
      <c r="IDN13" s="36"/>
      <c r="IDO13" s="36"/>
      <c r="IDP13" s="36"/>
      <c r="IDQ13" s="36"/>
      <c r="IDR13" s="36"/>
      <c r="IDS13" s="36"/>
      <c r="IDT13" s="36"/>
      <c r="IDU13" s="36"/>
      <c r="IDV13" s="36"/>
      <c r="IDW13" s="36"/>
      <c r="IDX13" s="36"/>
      <c r="IDY13" s="36"/>
      <c r="IDZ13" s="36"/>
      <c r="IEA13" s="36"/>
      <c r="IEB13" s="36"/>
      <c r="IEC13" s="36"/>
      <c r="IED13" s="36"/>
      <c r="IEE13" s="36"/>
      <c r="IEF13" s="36"/>
      <c r="IEG13" s="36"/>
      <c r="IEH13" s="36"/>
      <c r="IEI13" s="36"/>
      <c r="IEJ13" s="36"/>
      <c r="IEK13" s="36"/>
      <c r="IEL13" s="36"/>
      <c r="IEM13" s="36"/>
      <c r="IEN13" s="36"/>
      <c r="IEO13" s="36"/>
      <c r="IEP13" s="36"/>
      <c r="IEQ13" s="36"/>
      <c r="IER13" s="36"/>
      <c r="IES13" s="36"/>
      <c r="IET13" s="36"/>
      <c r="IEU13" s="36"/>
      <c r="IEV13" s="36"/>
      <c r="IEW13" s="36"/>
      <c r="IEX13" s="36"/>
      <c r="IEY13" s="36"/>
      <c r="IEZ13" s="36"/>
      <c r="IFA13" s="36"/>
      <c r="IFB13" s="36"/>
      <c r="IFC13" s="36"/>
      <c r="IFD13" s="36"/>
      <c r="IFE13" s="36"/>
      <c r="IFF13" s="36"/>
      <c r="IFG13" s="36"/>
      <c r="IFH13" s="36"/>
      <c r="IFI13" s="36"/>
      <c r="IFJ13" s="36"/>
      <c r="IFK13" s="36"/>
      <c r="IFL13" s="36"/>
      <c r="IFM13" s="36"/>
      <c r="IFN13" s="36"/>
      <c r="IFO13" s="36"/>
      <c r="IFP13" s="36"/>
      <c r="IFQ13" s="36"/>
      <c r="IFR13" s="36"/>
      <c r="IFS13" s="36"/>
      <c r="IFT13" s="36"/>
      <c r="IFU13" s="36"/>
      <c r="IFV13" s="36"/>
      <c r="IFW13" s="36"/>
      <c r="IFX13" s="36"/>
      <c r="IFY13" s="36"/>
      <c r="IFZ13" s="36"/>
      <c r="IGA13" s="36"/>
      <c r="IGB13" s="36"/>
      <c r="IGC13" s="36"/>
      <c r="IGD13" s="36"/>
      <c r="IGE13" s="36"/>
      <c r="IGF13" s="36"/>
      <c r="IGG13" s="36"/>
      <c r="IGH13" s="36"/>
      <c r="IGI13" s="36"/>
      <c r="IGJ13" s="36"/>
      <c r="IGK13" s="36"/>
      <c r="IGL13" s="36"/>
      <c r="IGM13" s="36"/>
      <c r="IGN13" s="36"/>
      <c r="IGO13" s="36"/>
      <c r="IGP13" s="36"/>
      <c r="IGQ13" s="36"/>
      <c r="IGR13" s="36"/>
      <c r="IGS13" s="36"/>
      <c r="IGT13" s="36"/>
      <c r="IGU13" s="36"/>
      <c r="IGV13" s="36"/>
      <c r="IGW13" s="36"/>
      <c r="IGX13" s="36"/>
      <c r="IGY13" s="36"/>
      <c r="IGZ13" s="36"/>
      <c r="IHA13" s="36"/>
      <c r="IHB13" s="36"/>
      <c r="IHC13" s="36"/>
      <c r="IHD13" s="36"/>
      <c r="IHE13" s="36"/>
      <c r="IHF13" s="36"/>
      <c r="IHG13" s="36"/>
      <c r="IHH13" s="36"/>
      <c r="IHI13" s="36"/>
      <c r="IHJ13" s="36"/>
      <c r="IHK13" s="36"/>
      <c r="IHL13" s="36"/>
      <c r="IHM13" s="36"/>
      <c r="IHN13" s="36"/>
      <c r="IHO13" s="36"/>
      <c r="IHP13" s="36"/>
      <c r="IHQ13" s="36"/>
      <c r="IHR13" s="36"/>
      <c r="IHS13" s="36"/>
      <c r="IHT13" s="36"/>
      <c r="IHU13" s="36"/>
      <c r="IHV13" s="36"/>
      <c r="IHW13" s="36"/>
      <c r="IHX13" s="36"/>
      <c r="IHY13" s="36"/>
      <c r="IHZ13" s="36"/>
      <c r="IIA13" s="36"/>
      <c r="IIB13" s="36"/>
      <c r="IIC13" s="36"/>
      <c r="IID13" s="36"/>
      <c r="IIE13" s="36"/>
      <c r="IIF13" s="36"/>
      <c r="IIG13" s="36"/>
      <c r="IIH13" s="36"/>
      <c r="III13" s="36"/>
      <c r="IIJ13" s="36"/>
      <c r="IIK13" s="36"/>
      <c r="IIL13" s="36"/>
      <c r="IIM13" s="36"/>
      <c r="IIN13" s="36"/>
      <c r="IIO13" s="36"/>
      <c r="IIP13" s="36"/>
      <c r="IIQ13" s="36"/>
      <c r="IIR13" s="36"/>
      <c r="IIS13" s="36"/>
      <c r="IIT13" s="36"/>
      <c r="IIU13" s="36"/>
      <c r="IIV13" s="36"/>
      <c r="IIW13" s="36"/>
      <c r="IIX13" s="36"/>
      <c r="IIY13" s="36"/>
      <c r="IIZ13" s="36"/>
      <c r="IJA13" s="36"/>
      <c r="IJB13" s="36"/>
      <c r="IJC13" s="36"/>
      <c r="IJD13" s="36"/>
      <c r="IJE13" s="36"/>
      <c r="IJF13" s="36"/>
      <c r="IJG13" s="36"/>
      <c r="IJH13" s="36"/>
      <c r="IJI13" s="36"/>
      <c r="IJJ13" s="36"/>
      <c r="IJK13" s="36"/>
      <c r="IJL13" s="36"/>
      <c r="IJM13" s="36"/>
      <c r="IJN13" s="36"/>
      <c r="IJO13" s="36"/>
      <c r="IJP13" s="36"/>
      <c r="IJQ13" s="36"/>
      <c r="IJR13" s="36"/>
      <c r="IJS13" s="36"/>
      <c r="IJT13" s="36"/>
      <c r="IJU13" s="36"/>
      <c r="IJV13" s="36"/>
      <c r="IJW13" s="36"/>
      <c r="IJX13" s="36"/>
      <c r="IJY13" s="36"/>
      <c r="IJZ13" s="36"/>
      <c r="IKA13" s="36"/>
      <c r="IKB13" s="36"/>
      <c r="IKC13" s="36"/>
      <c r="IKD13" s="36"/>
      <c r="IKE13" s="36"/>
      <c r="IKF13" s="36"/>
      <c r="IKG13" s="36"/>
      <c r="IKH13" s="36"/>
      <c r="IKI13" s="36"/>
      <c r="IKJ13" s="36"/>
      <c r="IKK13" s="36"/>
      <c r="IKL13" s="36"/>
      <c r="IKM13" s="36"/>
      <c r="IKN13" s="36"/>
      <c r="IKO13" s="36"/>
      <c r="IKP13" s="36"/>
      <c r="IKQ13" s="36"/>
      <c r="IKR13" s="36"/>
      <c r="IKS13" s="36"/>
      <c r="IKT13" s="36"/>
      <c r="IKU13" s="36"/>
      <c r="IKV13" s="36"/>
      <c r="IKW13" s="36"/>
      <c r="IKX13" s="36"/>
      <c r="IKY13" s="36"/>
      <c r="IKZ13" s="36"/>
      <c r="ILA13" s="36"/>
      <c r="ILB13" s="36"/>
      <c r="ILC13" s="36"/>
      <c r="ILD13" s="36"/>
      <c r="ILE13" s="36"/>
      <c r="ILF13" s="36"/>
      <c r="ILG13" s="36"/>
      <c r="ILH13" s="36"/>
      <c r="ILI13" s="36"/>
      <c r="ILJ13" s="36"/>
      <c r="ILK13" s="36"/>
      <c r="ILL13" s="36"/>
      <c r="ILM13" s="36"/>
      <c r="ILN13" s="36"/>
      <c r="ILO13" s="36"/>
      <c r="ILP13" s="36"/>
      <c r="ILQ13" s="36"/>
      <c r="ILR13" s="36"/>
      <c r="ILS13" s="36"/>
      <c r="ILT13" s="36"/>
      <c r="ILU13" s="36"/>
      <c r="ILV13" s="36"/>
      <c r="ILW13" s="36"/>
      <c r="ILX13" s="36"/>
      <c r="ILY13" s="36"/>
      <c r="ILZ13" s="36"/>
      <c r="IMA13" s="36"/>
      <c r="IMB13" s="36"/>
      <c r="IMC13" s="36"/>
      <c r="IMD13" s="36"/>
      <c r="IME13" s="36"/>
      <c r="IMF13" s="36"/>
      <c r="IMG13" s="36"/>
      <c r="IMH13" s="36"/>
      <c r="IMI13" s="36"/>
      <c r="IMJ13" s="36"/>
      <c r="IMK13" s="36"/>
      <c r="IML13" s="36"/>
      <c r="IMM13" s="36"/>
      <c r="IMN13" s="36"/>
      <c r="IMO13" s="36"/>
      <c r="IMP13" s="36"/>
      <c r="IMQ13" s="36"/>
      <c r="IMR13" s="36"/>
      <c r="IMS13" s="36"/>
      <c r="IMT13" s="36"/>
      <c r="IMU13" s="36"/>
      <c r="IMV13" s="36"/>
      <c r="IMW13" s="36"/>
      <c r="IMX13" s="36"/>
      <c r="IMY13" s="36"/>
      <c r="IMZ13" s="36"/>
      <c r="INA13" s="36"/>
      <c r="INB13" s="36"/>
      <c r="INC13" s="36"/>
      <c r="IND13" s="36"/>
      <c r="INE13" s="36"/>
      <c r="INF13" s="36"/>
      <c r="ING13" s="36"/>
      <c r="INH13" s="36"/>
      <c r="INI13" s="36"/>
      <c r="INJ13" s="36"/>
      <c r="INK13" s="36"/>
      <c r="INL13" s="36"/>
      <c r="INM13" s="36"/>
      <c r="INN13" s="36"/>
      <c r="INO13" s="36"/>
      <c r="INP13" s="36"/>
      <c r="INQ13" s="36"/>
      <c r="INR13" s="36"/>
      <c r="INS13" s="36"/>
      <c r="INT13" s="36"/>
      <c r="INU13" s="36"/>
      <c r="INV13" s="36"/>
      <c r="INW13" s="36"/>
      <c r="INX13" s="36"/>
      <c r="INY13" s="36"/>
      <c r="INZ13" s="36"/>
      <c r="IOA13" s="36"/>
      <c r="IOB13" s="36"/>
      <c r="IOC13" s="36"/>
      <c r="IOD13" s="36"/>
      <c r="IOE13" s="36"/>
      <c r="IOF13" s="36"/>
      <c r="IOG13" s="36"/>
      <c r="IOH13" s="36"/>
      <c r="IOI13" s="36"/>
      <c r="IOJ13" s="36"/>
      <c r="IOK13" s="36"/>
      <c r="IOL13" s="36"/>
      <c r="IOM13" s="36"/>
      <c r="ION13" s="36"/>
      <c r="IOO13" s="36"/>
      <c r="IOP13" s="36"/>
      <c r="IOQ13" s="36"/>
      <c r="IOR13" s="36"/>
      <c r="IOS13" s="36"/>
      <c r="IOT13" s="36"/>
      <c r="IOU13" s="36"/>
      <c r="IOV13" s="36"/>
      <c r="IOW13" s="36"/>
      <c r="IOX13" s="36"/>
      <c r="IOY13" s="36"/>
      <c r="IOZ13" s="36"/>
      <c r="IPA13" s="36"/>
      <c r="IPB13" s="36"/>
      <c r="IPC13" s="36"/>
      <c r="IPD13" s="36"/>
      <c r="IPE13" s="36"/>
      <c r="IPF13" s="36"/>
      <c r="IPG13" s="36"/>
      <c r="IPH13" s="36"/>
      <c r="IPI13" s="36"/>
      <c r="IPJ13" s="36"/>
      <c r="IPK13" s="36"/>
      <c r="IPL13" s="36"/>
      <c r="IPM13" s="36"/>
      <c r="IPN13" s="36"/>
      <c r="IPO13" s="36"/>
      <c r="IPP13" s="36"/>
      <c r="IPQ13" s="36"/>
      <c r="IPR13" s="36"/>
      <c r="IPS13" s="36"/>
      <c r="IPT13" s="36"/>
      <c r="IPU13" s="36"/>
      <c r="IPV13" s="36"/>
      <c r="IPW13" s="36"/>
      <c r="IPX13" s="36"/>
      <c r="IPY13" s="36"/>
      <c r="IPZ13" s="36"/>
      <c r="IQA13" s="36"/>
      <c r="IQB13" s="36"/>
      <c r="IQC13" s="36"/>
      <c r="IQD13" s="36"/>
      <c r="IQE13" s="36"/>
      <c r="IQF13" s="36"/>
      <c r="IQG13" s="36"/>
      <c r="IQH13" s="36"/>
      <c r="IQI13" s="36"/>
      <c r="IQJ13" s="36"/>
      <c r="IQK13" s="36"/>
      <c r="IQL13" s="36"/>
      <c r="IQM13" s="36"/>
      <c r="IQN13" s="36"/>
      <c r="IQO13" s="36"/>
      <c r="IQP13" s="36"/>
      <c r="IQQ13" s="36"/>
      <c r="IQR13" s="36"/>
      <c r="IQS13" s="36"/>
      <c r="IQT13" s="36"/>
      <c r="IQU13" s="36"/>
      <c r="IQV13" s="36"/>
      <c r="IQW13" s="36"/>
      <c r="IQX13" s="36"/>
      <c r="IQY13" s="36"/>
      <c r="IQZ13" s="36"/>
      <c r="IRA13" s="36"/>
      <c r="IRB13" s="36"/>
      <c r="IRC13" s="36"/>
      <c r="IRD13" s="36"/>
      <c r="IRE13" s="36"/>
      <c r="IRF13" s="36"/>
      <c r="IRG13" s="36"/>
      <c r="IRH13" s="36"/>
      <c r="IRI13" s="36"/>
      <c r="IRJ13" s="36"/>
      <c r="IRK13" s="36"/>
      <c r="IRL13" s="36"/>
      <c r="IRM13" s="36"/>
      <c r="IRN13" s="36"/>
      <c r="IRO13" s="36"/>
      <c r="IRP13" s="36"/>
      <c r="IRQ13" s="36"/>
      <c r="IRR13" s="36"/>
      <c r="IRS13" s="36"/>
      <c r="IRT13" s="36"/>
      <c r="IRU13" s="36"/>
      <c r="IRV13" s="36"/>
      <c r="IRW13" s="36"/>
      <c r="IRX13" s="36"/>
      <c r="IRY13" s="36"/>
      <c r="IRZ13" s="36"/>
      <c r="ISA13" s="36"/>
      <c r="ISB13" s="36"/>
      <c r="ISC13" s="36"/>
      <c r="ISD13" s="36"/>
      <c r="ISE13" s="36"/>
      <c r="ISF13" s="36"/>
      <c r="ISG13" s="36"/>
      <c r="ISH13" s="36"/>
      <c r="ISI13" s="36"/>
      <c r="ISJ13" s="36"/>
      <c r="ISK13" s="36"/>
      <c r="ISL13" s="36"/>
      <c r="ISM13" s="36"/>
      <c r="ISN13" s="36"/>
      <c r="ISO13" s="36"/>
      <c r="ISP13" s="36"/>
      <c r="ISQ13" s="36"/>
      <c r="ISR13" s="36"/>
      <c r="ISS13" s="36"/>
      <c r="IST13" s="36"/>
      <c r="ISU13" s="36"/>
      <c r="ISV13" s="36"/>
      <c r="ISW13" s="36"/>
      <c r="ISX13" s="36"/>
      <c r="ISY13" s="36"/>
      <c r="ISZ13" s="36"/>
      <c r="ITA13" s="36"/>
      <c r="ITB13" s="36"/>
      <c r="ITC13" s="36"/>
      <c r="ITD13" s="36"/>
      <c r="ITE13" s="36"/>
      <c r="ITF13" s="36"/>
      <c r="ITG13" s="36"/>
      <c r="ITH13" s="36"/>
      <c r="ITI13" s="36"/>
      <c r="ITJ13" s="36"/>
      <c r="ITK13" s="36"/>
      <c r="ITL13" s="36"/>
      <c r="ITM13" s="36"/>
      <c r="ITN13" s="36"/>
      <c r="ITO13" s="36"/>
      <c r="ITP13" s="36"/>
      <c r="ITQ13" s="36"/>
      <c r="ITR13" s="36"/>
      <c r="ITS13" s="36"/>
      <c r="ITT13" s="36"/>
      <c r="ITU13" s="36"/>
      <c r="ITV13" s="36"/>
      <c r="ITW13" s="36"/>
      <c r="ITX13" s="36"/>
      <c r="ITY13" s="36"/>
      <c r="ITZ13" s="36"/>
      <c r="IUA13" s="36"/>
      <c r="IUB13" s="36"/>
      <c r="IUC13" s="36"/>
      <c r="IUD13" s="36"/>
      <c r="IUE13" s="36"/>
      <c r="IUF13" s="36"/>
      <c r="IUG13" s="36"/>
      <c r="IUH13" s="36"/>
      <c r="IUI13" s="36"/>
      <c r="IUJ13" s="36"/>
      <c r="IUK13" s="36"/>
      <c r="IUL13" s="36"/>
      <c r="IUM13" s="36"/>
      <c r="IUN13" s="36"/>
      <c r="IUO13" s="36"/>
      <c r="IUP13" s="36"/>
      <c r="IUQ13" s="36"/>
      <c r="IUR13" s="36"/>
      <c r="IUS13" s="36"/>
      <c r="IUT13" s="36"/>
      <c r="IUU13" s="36"/>
      <c r="IUV13" s="36"/>
      <c r="IUW13" s="36"/>
      <c r="IUX13" s="36"/>
      <c r="IUY13" s="36"/>
      <c r="IUZ13" s="36"/>
      <c r="IVA13" s="36"/>
      <c r="IVB13" s="36"/>
      <c r="IVC13" s="36"/>
      <c r="IVD13" s="36"/>
      <c r="IVE13" s="36"/>
      <c r="IVF13" s="36"/>
      <c r="IVG13" s="36"/>
      <c r="IVH13" s="36"/>
      <c r="IVI13" s="36"/>
      <c r="IVJ13" s="36"/>
      <c r="IVK13" s="36"/>
      <c r="IVL13" s="36"/>
      <c r="IVM13" s="36"/>
      <c r="IVN13" s="36"/>
      <c r="IVO13" s="36"/>
      <c r="IVP13" s="36"/>
      <c r="IVQ13" s="36"/>
      <c r="IVR13" s="36"/>
      <c r="IVS13" s="36"/>
      <c r="IVT13" s="36"/>
      <c r="IVU13" s="36"/>
      <c r="IVV13" s="36"/>
      <c r="IVW13" s="36"/>
      <c r="IVX13" s="36"/>
      <c r="IVY13" s="36"/>
      <c r="IVZ13" s="36"/>
      <c r="IWA13" s="36"/>
      <c r="IWB13" s="36"/>
      <c r="IWC13" s="36"/>
      <c r="IWD13" s="36"/>
      <c r="IWE13" s="36"/>
      <c r="IWF13" s="36"/>
      <c r="IWG13" s="36"/>
      <c r="IWH13" s="36"/>
      <c r="IWI13" s="36"/>
      <c r="IWJ13" s="36"/>
      <c r="IWK13" s="36"/>
      <c r="IWL13" s="36"/>
      <c r="IWM13" s="36"/>
      <c r="IWN13" s="36"/>
      <c r="IWO13" s="36"/>
      <c r="IWP13" s="36"/>
      <c r="IWQ13" s="36"/>
      <c r="IWR13" s="36"/>
      <c r="IWS13" s="36"/>
      <c r="IWT13" s="36"/>
      <c r="IWU13" s="36"/>
      <c r="IWV13" s="36"/>
      <c r="IWW13" s="36"/>
      <c r="IWX13" s="36"/>
      <c r="IWY13" s="36"/>
      <c r="IWZ13" s="36"/>
      <c r="IXA13" s="36"/>
      <c r="IXB13" s="36"/>
      <c r="IXC13" s="36"/>
      <c r="IXD13" s="36"/>
      <c r="IXE13" s="36"/>
      <c r="IXF13" s="36"/>
      <c r="IXG13" s="36"/>
      <c r="IXH13" s="36"/>
      <c r="IXI13" s="36"/>
      <c r="IXJ13" s="36"/>
      <c r="IXK13" s="36"/>
      <c r="IXL13" s="36"/>
      <c r="IXM13" s="36"/>
      <c r="IXN13" s="36"/>
      <c r="IXO13" s="36"/>
      <c r="IXP13" s="36"/>
      <c r="IXQ13" s="36"/>
      <c r="IXR13" s="36"/>
      <c r="IXS13" s="36"/>
      <c r="IXT13" s="36"/>
      <c r="IXU13" s="36"/>
      <c r="IXV13" s="36"/>
      <c r="IXW13" s="36"/>
      <c r="IXX13" s="36"/>
      <c r="IXY13" s="36"/>
      <c r="IXZ13" s="36"/>
      <c r="IYA13" s="36"/>
      <c r="IYB13" s="36"/>
      <c r="IYC13" s="36"/>
      <c r="IYD13" s="36"/>
      <c r="IYE13" s="36"/>
      <c r="IYF13" s="36"/>
      <c r="IYG13" s="36"/>
      <c r="IYH13" s="36"/>
      <c r="IYI13" s="36"/>
      <c r="IYJ13" s="36"/>
      <c r="IYK13" s="36"/>
      <c r="IYL13" s="36"/>
      <c r="IYM13" s="36"/>
      <c r="IYN13" s="36"/>
      <c r="IYO13" s="36"/>
      <c r="IYP13" s="36"/>
      <c r="IYQ13" s="36"/>
      <c r="IYR13" s="36"/>
      <c r="IYS13" s="36"/>
      <c r="IYT13" s="36"/>
      <c r="IYU13" s="36"/>
      <c r="IYV13" s="36"/>
      <c r="IYW13" s="36"/>
      <c r="IYX13" s="36"/>
      <c r="IYY13" s="36"/>
      <c r="IYZ13" s="36"/>
      <c r="IZA13" s="36"/>
      <c r="IZB13" s="36"/>
      <c r="IZC13" s="36"/>
      <c r="IZD13" s="36"/>
      <c r="IZE13" s="36"/>
      <c r="IZF13" s="36"/>
      <c r="IZG13" s="36"/>
      <c r="IZH13" s="36"/>
      <c r="IZI13" s="36"/>
      <c r="IZJ13" s="36"/>
      <c r="IZK13" s="36"/>
      <c r="IZL13" s="36"/>
      <c r="IZM13" s="36"/>
      <c r="IZN13" s="36"/>
      <c r="IZO13" s="36"/>
      <c r="IZP13" s="36"/>
      <c r="IZQ13" s="36"/>
      <c r="IZR13" s="36"/>
      <c r="IZS13" s="36"/>
      <c r="IZT13" s="36"/>
      <c r="IZU13" s="36"/>
      <c r="IZV13" s="36"/>
      <c r="IZW13" s="36"/>
      <c r="IZX13" s="36"/>
      <c r="IZY13" s="36"/>
      <c r="IZZ13" s="36"/>
      <c r="JAA13" s="36"/>
      <c r="JAB13" s="36"/>
      <c r="JAC13" s="36"/>
      <c r="JAD13" s="36"/>
      <c r="JAE13" s="36"/>
      <c r="JAF13" s="36"/>
      <c r="JAG13" s="36"/>
      <c r="JAH13" s="36"/>
      <c r="JAI13" s="36"/>
      <c r="JAJ13" s="36"/>
      <c r="JAK13" s="36"/>
      <c r="JAL13" s="36"/>
      <c r="JAM13" s="36"/>
      <c r="JAN13" s="36"/>
      <c r="JAO13" s="36"/>
      <c r="JAP13" s="36"/>
      <c r="JAQ13" s="36"/>
      <c r="JAR13" s="36"/>
      <c r="JAS13" s="36"/>
      <c r="JAT13" s="36"/>
      <c r="JAU13" s="36"/>
      <c r="JAV13" s="36"/>
      <c r="JAW13" s="36"/>
      <c r="JAX13" s="36"/>
      <c r="JAY13" s="36"/>
      <c r="JAZ13" s="36"/>
      <c r="JBA13" s="36"/>
      <c r="JBB13" s="36"/>
      <c r="JBC13" s="36"/>
      <c r="JBD13" s="36"/>
      <c r="JBE13" s="36"/>
      <c r="JBF13" s="36"/>
      <c r="JBG13" s="36"/>
      <c r="JBH13" s="36"/>
      <c r="JBI13" s="36"/>
      <c r="JBJ13" s="36"/>
      <c r="JBK13" s="36"/>
      <c r="JBL13" s="36"/>
      <c r="JBM13" s="36"/>
      <c r="JBN13" s="36"/>
      <c r="JBO13" s="36"/>
      <c r="JBP13" s="36"/>
      <c r="JBQ13" s="36"/>
      <c r="JBR13" s="36"/>
      <c r="JBS13" s="36"/>
      <c r="JBT13" s="36"/>
      <c r="JBU13" s="36"/>
      <c r="JBV13" s="36"/>
      <c r="JBW13" s="36"/>
      <c r="JBX13" s="36"/>
      <c r="JBY13" s="36"/>
      <c r="JBZ13" s="36"/>
      <c r="JCA13" s="36"/>
      <c r="JCB13" s="36"/>
      <c r="JCC13" s="36"/>
      <c r="JCD13" s="36"/>
      <c r="JCE13" s="36"/>
      <c r="JCF13" s="36"/>
      <c r="JCG13" s="36"/>
      <c r="JCH13" s="36"/>
      <c r="JCI13" s="36"/>
      <c r="JCJ13" s="36"/>
      <c r="JCK13" s="36"/>
      <c r="JCL13" s="36"/>
      <c r="JCM13" s="36"/>
      <c r="JCN13" s="36"/>
      <c r="JCO13" s="36"/>
      <c r="JCP13" s="36"/>
      <c r="JCQ13" s="36"/>
      <c r="JCR13" s="36"/>
      <c r="JCS13" s="36"/>
      <c r="JCT13" s="36"/>
      <c r="JCU13" s="36"/>
      <c r="JCV13" s="36"/>
      <c r="JCW13" s="36"/>
      <c r="JCX13" s="36"/>
      <c r="JCY13" s="36"/>
      <c r="JCZ13" s="36"/>
      <c r="JDA13" s="36"/>
      <c r="JDB13" s="36"/>
      <c r="JDC13" s="36"/>
      <c r="JDD13" s="36"/>
      <c r="JDE13" s="36"/>
      <c r="JDF13" s="36"/>
      <c r="JDG13" s="36"/>
      <c r="JDH13" s="36"/>
      <c r="JDI13" s="36"/>
      <c r="JDJ13" s="36"/>
      <c r="JDK13" s="36"/>
      <c r="JDL13" s="36"/>
      <c r="JDM13" s="36"/>
      <c r="JDN13" s="36"/>
      <c r="JDO13" s="36"/>
      <c r="JDP13" s="36"/>
      <c r="JDQ13" s="36"/>
      <c r="JDR13" s="36"/>
      <c r="JDS13" s="36"/>
      <c r="JDT13" s="36"/>
      <c r="JDU13" s="36"/>
      <c r="JDV13" s="36"/>
      <c r="JDW13" s="36"/>
      <c r="JDX13" s="36"/>
      <c r="JDY13" s="36"/>
      <c r="JDZ13" s="36"/>
      <c r="JEA13" s="36"/>
      <c r="JEB13" s="36"/>
      <c r="JEC13" s="36"/>
      <c r="JED13" s="36"/>
      <c r="JEE13" s="36"/>
      <c r="JEF13" s="36"/>
      <c r="JEG13" s="36"/>
      <c r="JEH13" s="36"/>
      <c r="JEI13" s="36"/>
      <c r="JEJ13" s="36"/>
      <c r="JEK13" s="36"/>
      <c r="JEL13" s="36"/>
      <c r="JEM13" s="36"/>
      <c r="JEN13" s="36"/>
      <c r="JEO13" s="36"/>
      <c r="JEP13" s="36"/>
      <c r="JEQ13" s="36"/>
      <c r="JER13" s="36"/>
      <c r="JES13" s="36"/>
      <c r="JET13" s="36"/>
      <c r="JEU13" s="36"/>
      <c r="JEV13" s="36"/>
      <c r="JEW13" s="36"/>
      <c r="JEX13" s="36"/>
      <c r="JEY13" s="36"/>
      <c r="JEZ13" s="36"/>
      <c r="JFA13" s="36"/>
      <c r="JFB13" s="36"/>
      <c r="JFC13" s="36"/>
      <c r="JFD13" s="36"/>
      <c r="JFE13" s="36"/>
      <c r="JFF13" s="36"/>
      <c r="JFG13" s="36"/>
      <c r="JFH13" s="36"/>
      <c r="JFI13" s="36"/>
      <c r="JFJ13" s="36"/>
      <c r="JFK13" s="36"/>
      <c r="JFL13" s="36"/>
      <c r="JFM13" s="36"/>
      <c r="JFN13" s="36"/>
      <c r="JFO13" s="36"/>
      <c r="JFP13" s="36"/>
      <c r="JFQ13" s="36"/>
      <c r="JFR13" s="36"/>
      <c r="JFS13" s="36"/>
      <c r="JFT13" s="36"/>
      <c r="JFU13" s="36"/>
      <c r="JFV13" s="36"/>
      <c r="JFW13" s="36"/>
      <c r="JFX13" s="36"/>
      <c r="JFY13" s="36"/>
      <c r="JFZ13" s="36"/>
      <c r="JGA13" s="36"/>
      <c r="JGB13" s="36"/>
      <c r="JGC13" s="36"/>
      <c r="JGD13" s="36"/>
      <c r="JGE13" s="36"/>
      <c r="JGF13" s="36"/>
      <c r="JGG13" s="36"/>
      <c r="JGH13" s="36"/>
      <c r="JGI13" s="36"/>
      <c r="JGJ13" s="36"/>
      <c r="JGK13" s="36"/>
      <c r="JGL13" s="36"/>
      <c r="JGM13" s="36"/>
      <c r="JGN13" s="36"/>
      <c r="JGO13" s="36"/>
      <c r="JGP13" s="36"/>
      <c r="JGQ13" s="36"/>
      <c r="JGR13" s="36"/>
      <c r="JGS13" s="36"/>
      <c r="JGT13" s="36"/>
      <c r="JGU13" s="36"/>
      <c r="JGV13" s="36"/>
      <c r="JGW13" s="36"/>
      <c r="JGX13" s="36"/>
      <c r="JGY13" s="36"/>
      <c r="JGZ13" s="36"/>
      <c r="JHA13" s="36"/>
      <c r="JHB13" s="36"/>
      <c r="JHC13" s="36"/>
      <c r="JHD13" s="36"/>
      <c r="JHE13" s="36"/>
      <c r="JHF13" s="36"/>
      <c r="JHG13" s="36"/>
      <c r="JHH13" s="36"/>
      <c r="JHI13" s="36"/>
      <c r="JHJ13" s="36"/>
      <c r="JHK13" s="36"/>
      <c r="JHL13" s="36"/>
      <c r="JHM13" s="36"/>
      <c r="JHN13" s="36"/>
      <c r="JHO13" s="36"/>
      <c r="JHP13" s="36"/>
      <c r="JHQ13" s="36"/>
      <c r="JHR13" s="36"/>
      <c r="JHS13" s="36"/>
      <c r="JHT13" s="36"/>
      <c r="JHU13" s="36"/>
      <c r="JHV13" s="36"/>
      <c r="JHW13" s="36"/>
      <c r="JHX13" s="36"/>
      <c r="JHY13" s="36"/>
      <c r="JHZ13" s="36"/>
      <c r="JIA13" s="36"/>
      <c r="JIB13" s="36"/>
      <c r="JIC13" s="36"/>
      <c r="JID13" s="36"/>
      <c r="JIE13" s="36"/>
      <c r="JIF13" s="36"/>
      <c r="JIG13" s="36"/>
      <c r="JIH13" s="36"/>
      <c r="JII13" s="36"/>
      <c r="JIJ13" s="36"/>
      <c r="JIK13" s="36"/>
      <c r="JIL13" s="36"/>
      <c r="JIM13" s="36"/>
      <c r="JIN13" s="36"/>
      <c r="JIO13" s="36"/>
      <c r="JIP13" s="36"/>
      <c r="JIQ13" s="36"/>
      <c r="JIR13" s="36"/>
      <c r="JIS13" s="36"/>
      <c r="JIT13" s="36"/>
      <c r="JIU13" s="36"/>
      <c r="JIV13" s="36"/>
      <c r="JIW13" s="36"/>
      <c r="JIX13" s="36"/>
      <c r="JIY13" s="36"/>
      <c r="JIZ13" s="36"/>
      <c r="JJA13" s="36"/>
      <c r="JJB13" s="36"/>
      <c r="JJC13" s="36"/>
      <c r="JJD13" s="36"/>
      <c r="JJE13" s="36"/>
      <c r="JJF13" s="36"/>
      <c r="JJG13" s="36"/>
      <c r="JJH13" s="36"/>
      <c r="JJI13" s="36"/>
      <c r="JJJ13" s="36"/>
      <c r="JJK13" s="36"/>
      <c r="JJL13" s="36"/>
      <c r="JJM13" s="36"/>
      <c r="JJN13" s="36"/>
      <c r="JJO13" s="36"/>
      <c r="JJP13" s="36"/>
      <c r="JJQ13" s="36"/>
      <c r="JJR13" s="36"/>
      <c r="JJS13" s="36"/>
      <c r="JJT13" s="36"/>
      <c r="JJU13" s="36"/>
      <c r="JJV13" s="36"/>
      <c r="JJW13" s="36"/>
      <c r="JJX13" s="36"/>
      <c r="JJY13" s="36"/>
      <c r="JJZ13" s="36"/>
      <c r="JKA13" s="36"/>
      <c r="JKB13" s="36"/>
      <c r="JKC13" s="36"/>
      <c r="JKD13" s="36"/>
      <c r="JKE13" s="36"/>
      <c r="JKF13" s="36"/>
      <c r="JKG13" s="36"/>
      <c r="JKH13" s="36"/>
      <c r="JKI13" s="36"/>
      <c r="JKJ13" s="36"/>
      <c r="JKK13" s="36"/>
      <c r="JKL13" s="36"/>
      <c r="JKM13" s="36"/>
      <c r="JKN13" s="36"/>
      <c r="JKO13" s="36"/>
      <c r="JKP13" s="36"/>
      <c r="JKQ13" s="36"/>
      <c r="JKR13" s="36"/>
      <c r="JKS13" s="36"/>
      <c r="JKT13" s="36"/>
      <c r="JKU13" s="36"/>
      <c r="JKV13" s="36"/>
      <c r="JKW13" s="36"/>
      <c r="JKX13" s="36"/>
      <c r="JKY13" s="36"/>
      <c r="JKZ13" s="36"/>
      <c r="JLA13" s="36"/>
      <c r="JLB13" s="36"/>
      <c r="JLC13" s="36"/>
      <c r="JLD13" s="36"/>
      <c r="JLE13" s="36"/>
      <c r="JLF13" s="36"/>
      <c r="JLG13" s="36"/>
      <c r="JLH13" s="36"/>
      <c r="JLI13" s="36"/>
      <c r="JLJ13" s="36"/>
      <c r="JLK13" s="36"/>
      <c r="JLL13" s="36"/>
      <c r="JLM13" s="36"/>
      <c r="JLN13" s="36"/>
      <c r="JLO13" s="36"/>
      <c r="JLP13" s="36"/>
      <c r="JLQ13" s="36"/>
      <c r="JLR13" s="36"/>
      <c r="JLS13" s="36"/>
      <c r="JLT13" s="36"/>
      <c r="JLU13" s="36"/>
      <c r="JLV13" s="36"/>
      <c r="JLW13" s="36"/>
      <c r="JLX13" s="36"/>
      <c r="JLY13" s="36"/>
      <c r="JLZ13" s="36"/>
      <c r="JMA13" s="36"/>
      <c r="JMB13" s="36"/>
      <c r="JMC13" s="36"/>
      <c r="JMD13" s="36"/>
      <c r="JME13" s="36"/>
      <c r="JMF13" s="36"/>
      <c r="JMG13" s="36"/>
      <c r="JMH13" s="36"/>
      <c r="JMI13" s="36"/>
      <c r="JMJ13" s="36"/>
      <c r="JMK13" s="36"/>
      <c r="JML13" s="36"/>
      <c r="JMM13" s="36"/>
      <c r="JMN13" s="36"/>
      <c r="JMO13" s="36"/>
      <c r="JMP13" s="36"/>
      <c r="JMQ13" s="36"/>
      <c r="JMR13" s="36"/>
      <c r="JMS13" s="36"/>
      <c r="JMT13" s="36"/>
      <c r="JMU13" s="36"/>
      <c r="JMV13" s="36"/>
      <c r="JMW13" s="36"/>
      <c r="JMX13" s="36"/>
      <c r="JMY13" s="36"/>
      <c r="JMZ13" s="36"/>
      <c r="JNA13" s="36"/>
      <c r="JNB13" s="36"/>
      <c r="JNC13" s="36"/>
      <c r="JND13" s="36"/>
      <c r="JNE13" s="36"/>
      <c r="JNF13" s="36"/>
      <c r="JNG13" s="36"/>
      <c r="JNH13" s="36"/>
      <c r="JNI13" s="36"/>
      <c r="JNJ13" s="36"/>
      <c r="JNK13" s="36"/>
      <c r="JNL13" s="36"/>
      <c r="JNM13" s="36"/>
      <c r="JNN13" s="36"/>
      <c r="JNO13" s="36"/>
      <c r="JNP13" s="36"/>
      <c r="JNQ13" s="36"/>
      <c r="JNR13" s="36"/>
      <c r="JNS13" s="36"/>
      <c r="JNT13" s="36"/>
      <c r="JNU13" s="36"/>
      <c r="JNV13" s="36"/>
      <c r="JNW13" s="36"/>
      <c r="JNX13" s="36"/>
      <c r="JNY13" s="36"/>
      <c r="JNZ13" s="36"/>
      <c r="JOA13" s="36"/>
      <c r="JOB13" s="36"/>
      <c r="JOC13" s="36"/>
      <c r="JOD13" s="36"/>
      <c r="JOE13" s="36"/>
      <c r="JOF13" s="36"/>
      <c r="JOG13" s="36"/>
      <c r="JOH13" s="36"/>
      <c r="JOI13" s="36"/>
      <c r="JOJ13" s="36"/>
      <c r="JOK13" s="36"/>
      <c r="JOL13" s="36"/>
      <c r="JOM13" s="36"/>
      <c r="JON13" s="36"/>
      <c r="JOO13" s="36"/>
      <c r="JOP13" s="36"/>
      <c r="JOQ13" s="36"/>
      <c r="JOR13" s="36"/>
      <c r="JOS13" s="36"/>
      <c r="JOT13" s="36"/>
      <c r="JOU13" s="36"/>
      <c r="JOV13" s="36"/>
      <c r="JOW13" s="36"/>
      <c r="JOX13" s="36"/>
      <c r="JOY13" s="36"/>
      <c r="JOZ13" s="36"/>
      <c r="JPA13" s="36"/>
      <c r="JPB13" s="36"/>
      <c r="JPC13" s="36"/>
      <c r="JPD13" s="36"/>
      <c r="JPE13" s="36"/>
      <c r="JPF13" s="36"/>
      <c r="JPG13" s="36"/>
      <c r="JPH13" s="36"/>
      <c r="JPI13" s="36"/>
      <c r="JPJ13" s="36"/>
      <c r="JPK13" s="36"/>
      <c r="JPL13" s="36"/>
      <c r="JPM13" s="36"/>
      <c r="JPN13" s="36"/>
      <c r="JPO13" s="36"/>
      <c r="JPP13" s="36"/>
      <c r="JPQ13" s="36"/>
      <c r="JPR13" s="36"/>
      <c r="JPS13" s="36"/>
      <c r="JPT13" s="36"/>
      <c r="JPU13" s="36"/>
      <c r="JPV13" s="36"/>
      <c r="JPW13" s="36"/>
      <c r="JPX13" s="36"/>
      <c r="JPY13" s="36"/>
      <c r="JPZ13" s="36"/>
      <c r="JQA13" s="36"/>
      <c r="JQB13" s="36"/>
      <c r="JQC13" s="36"/>
      <c r="JQD13" s="36"/>
      <c r="JQE13" s="36"/>
      <c r="JQF13" s="36"/>
      <c r="JQG13" s="36"/>
      <c r="JQH13" s="36"/>
      <c r="JQI13" s="36"/>
      <c r="JQJ13" s="36"/>
      <c r="JQK13" s="36"/>
      <c r="JQL13" s="36"/>
      <c r="JQM13" s="36"/>
      <c r="JQN13" s="36"/>
      <c r="JQO13" s="36"/>
      <c r="JQP13" s="36"/>
      <c r="JQQ13" s="36"/>
      <c r="JQR13" s="36"/>
      <c r="JQS13" s="36"/>
      <c r="JQT13" s="36"/>
      <c r="JQU13" s="36"/>
      <c r="JQV13" s="36"/>
      <c r="JQW13" s="36"/>
      <c r="JQX13" s="36"/>
      <c r="JQY13" s="36"/>
      <c r="JQZ13" s="36"/>
      <c r="JRA13" s="36"/>
      <c r="JRB13" s="36"/>
      <c r="JRC13" s="36"/>
      <c r="JRD13" s="36"/>
      <c r="JRE13" s="36"/>
      <c r="JRF13" s="36"/>
      <c r="JRG13" s="36"/>
      <c r="JRH13" s="36"/>
      <c r="JRI13" s="36"/>
      <c r="JRJ13" s="36"/>
      <c r="JRK13" s="36"/>
      <c r="JRL13" s="36"/>
      <c r="JRM13" s="36"/>
      <c r="JRN13" s="36"/>
      <c r="JRO13" s="36"/>
      <c r="JRP13" s="36"/>
      <c r="JRQ13" s="36"/>
      <c r="JRR13" s="36"/>
      <c r="JRS13" s="36"/>
      <c r="JRT13" s="36"/>
      <c r="JRU13" s="36"/>
      <c r="JRV13" s="36"/>
      <c r="JRW13" s="36"/>
      <c r="JRX13" s="36"/>
      <c r="JRY13" s="36"/>
      <c r="JRZ13" s="36"/>
      <c r="JSA13" s="36"/>
      <c r="JSB13" s="36"/>
      <c r="JSC13" s="36"/>
      <c r="JSD13" s="36"/>
      <c r="JSE13" s="36"/>
      <c r="JSF13" s="36"/>
      <c r="JSG13" s="36"/>
      <c r="JSH13" s="36"/>
      <c r="JSI13" s="36"/>
      <c r="JSJ13" s="36"/>
      <c r="JSK13" s="36"/>
      <c r="JSL13" s="36"/>
      <c r="JSM13" s="36"/>
      <c r="JSN13" s="36"/>
      <c r="JSO13" s="36"/>
      <c r="JSP13" s="36"/>
      <c r="JSQ13" s="36"/>
      <c r="JSR13" s="36"/>
      <c r="JSS13" s="36"/>
      <c r="JST13" s="36"/>
      <c r="JSU13" s="36"/>
      <c r="JSV13" s="36"/>
      <c r="JSW13" s="36"/>
      <c r="JSX13" s="36"/>
      <c r="JSY13" s="36"/>
      <c r="JSZ13" s="36"/>
      <c r="JTA13" s="36"/>
      <c r="JTB13" s="36"/>
      <c r="JTC13" s="36"/>
      <c r="JTD13" s="36"/>
      <c r="JTE13" s="36"/>
      <c r="JTF13" s="36"/>
      <c r="JTG13" s="36"/>
      <c r="JTH13" s="36"/>
      <c r="JTI13" s="36"/>
      <c r="JTJ13" s="36"/>
      <c r="JTK13" s="36"/>
      <c r="JTL13" s="36"/>
      <c r="JTM13" s="36"/>
      <c r="JTN13" s="36"/>
      <c r="JTO13" s="36"/>
      <c r="JTP13" s="36"/>
      <c r="JTQ13" s="36"/>
      <c r="JTR13" s="36"/>
      <c r="JTS13" s="36"/>
      <c r="JTT13" s="36"/>
      <c r="JTU13" s="36"/>
      <c r="JTV13" s="36"/>
      <c r="JTW13" s="36"/>
      <c r="JTX13" s="36"/>
      <c r="JTY13" s="36"/>
      <c r="JTZ13" s="36"/>
      <c r="JUA13" s="36"/>
      <c r="JUB13" s="36"/>
      <c r="JUC13" s="36"/>
      <c r="JUD13" s="36"/>
      <c r="JUE13" s="36"/>
      <c r="JUF13" s="36"/>
      <c r="JUG13" s="36"/>
      <c r="JUH13" s="36"/>
      <c r="JUI13" s="36"/>
      <c r="JUJ13" s="36"/>
      <c r="JUK13" s="36"/>
      <c r="JUL13" s="36"/>
      <c r="JUM13" s="36"/>
      <c r="JUN13" s="36"/>
      <c r="JUO13" s="36"/>
      <c r="JUP13" s="36"/>
      <c r="JUQ13" s="36"/>
      <c r="JUR13" s="36"/>
      <c r="JUS13" s="36"/>
      <c r="JUT13" s="36"/>
      <c r="JUU13" s="36"/>
      <c r="JUV13" s="36"/>
      <c r="JUW13" s="36"/>
      <c r="JUX13" s="36"/>
      <c r="JUY13" s="36"/>
      <c r="JUZ13" s="36"/>
      <c r="JVA13" s="36"/>
      <c r="JVB13" s="36"/>
      <c r="JVC13" s="36"/>
      <c r="JVD13" s="36"/>
      <c r="JVE13" s="36"/>
      <c r="JVF13" s="36"/>
      <c r="JVG13" s="36"/>
      <c r="JVH13" s="36"/>
      <c r="JVI13" s="36"/>
      <c r="JVJ13" s="36"/>
      <c r="JVK13" s="36"/>
      <c r="JVL13" s="36"/>
      <c r="JVM13" s="36"/>
      <c r="JVN13" s="36"/>
      <c r="JVO13" s="36"/>
      <c r="JVP13" s="36"/>
      <c r="JVQ13" s="36"/>
      <c r="JVR13" s="36"/>
      <c r="JVS13" s="36"/>
      <c r="JVT13" s="36"/>
      <c r="JVU13" s="36"/>
      <c r="JVV13" s="36"/>
      <c r="JVW13" s="36"/>
      <c r="JVX13" s="36"/>
      <c r="JVY13" s="36"/>
      <c r="JVZ13" s="36"/>
      <c r="JWA13" s="36"/>
      <c r="JWB13" s="36"/>
      <c r="JWC13" s="36"/>
      <c r="JWD13" s="36"/>
      <c r="JWE13" s="36"/>
      <c r="JWF13" s="36"/>
      <c r="JWG13" s="36"/>
      <c r="JWH13" s="36"/>
      <c r="JWI13" s="36"/>
      <c r="JWJ13" s="36"/>
      <c r="JWK13" s="36"/>
      <c r="JWL13" s="36"/>
      <c r="JWM13" s="36"/>
      <c r="JWN13" s="36"/>
      <c r="JWO13" s="36"/>
      <c r="JWP13" s="36"/>
      <c r="JWQ13" s="36"/>
      <c r="JWR13" s="36"/>
      <c r="JWS13" s="36"/>
      <c r="JWT13" s="36"/>
      <c r="JWU13" s="36"/>
      <c r="JWV13" s="36"/>
      <c r="JWW13" s="36"/>
      <c r="JWX13" s="36"/>
      <c r="JWY13" s="36"/>
      <c r="JWZ13" s="36"/>
      <c r="JXA13" s="36"/>
      <c r="JXB13" s="36"/>
      <c r="JXC13" s="36"/>
      <c r="JXD13" s="36"/>
      <c r="JXE13" s="36"/>
      <c r="JXF13" s="36"/>
      <c r="JXG13" s="36"/>
      <c r="JXH13" s="36"/>
      <c r="JXI13" s="36"/>
      <c r="JXJ13" s="36"/>
      <c r="JXK13" s="36"/>
      <c r="JXL13" s="36"/>
      <c r="JXM13" s="36"/>
      <c r="JXN13" s="36"/>
      <c r="JXO13" s="36"/>
      <c r="JXP13" s="36"/>
      <c r="JXQ13" s="36"/>
      <c r="JXR13" s="36"/>
      <c r="JXS13" s="36"/>
      <c r="JXT13" s="36"/>
      <c r="JXU13" s="36"/>
      <c r="JXV13" s="36"/>
      <c r="JXW13" s="36"/>
      <c r="JXX13" s="36"/>
      <c r="JXY13" s="36"/>
      <c r="JXZ13" s="36"/>
      <c r="JYA13" s="36"/>
      <c r="JYB13" s="36"/>
      <c r="JYC13" s="36"/>
      <c r="JYD13" s="36"/>
      <c r="JYE13" s="36"/>
      <c r="JYF13" s="36"/>
      <c r="JYG13" s="36"/>
      <c r="JYH13" s="36"/>
      <c r="JYI13" s="36"/>
      <c r="JYJ13" s="36"/>
      <c r="JYK13" s="36"/>
      <c r="JYL13" s="36"/>
      <c r="JYM13" s="36"/>
      <c r="JYN13" s="36"/>
      <c r="JYO13" s="36"/>
      <c r="JYP13" s="36"/>
      <c r="JYQ13" s="36"/>
      <c r="JYR13" s="36"/>
      <c r="JYS13" s="36"/>
      <c r="JYT13" s="36"/>
      <c r="JYU13" s="36"/>
      <c r="JYV13" s="36"/>
      <c r="JYW13" s="36"/>
      <c r="JYX13" s="36"/>
      <c r="JYY13" s="36"/>
      <c r="JYZ13" s="36"/>
      <c r="JZA13" s="36"/>
      <c r="JZB13" s="36"/>
      <c r="JZC13" s="36"/>
      <c r="JZD13" s="36"/>
      <c r="JZE13" s="36"/>
      <c r="JZF13" s="36"/>
      <c r="JZG13" s="36"/>
      <c r="JZH13" s="36"/>
      <c r="JZI13" s="36"/>
      <c r="JZJ13" s="36"/>
      <c r="JZK13" s="36"/>
      <c r="JZL13" s="36"/>
      <c r="JZM13" s="36"/>
      <c r="JZN13" s="36"/>
      <c r="JZO13" s="36"/>
      <c r="JZP13" s="36"/>
      <c r="JZQ13" s="36"/>
      <c r="JZR13" s="36"/>
      <c r="JZS13" s="36"/>
      <c r="JZT13" s="36"/>
      <c r="JZU13" s="36"/>
      <c r="JZV13" s="36"/>
      <c r="JZW13" s="36"/>
      <c r="JZX13" s="36"/>
      <c r="JZY13" s="36"/>
      <c r="JZZ13" s="36"/>
      <c r="KAA13" s="36"/>
      <c r="KAB13" s="36"/>
      <c r="KAC13" s="36"/>
      <c r="KAD13" s="36"/>
      <c r="KAE13" s="36"/>
      <c r="KAF13" s="36"/>
      <c r="KAG13" s="36"/>
      <c r="KAH13" s="36"/>
      <c r="KAI13" s="36"/>
      <c r="KAJ13" s="36"/>
      <c r="KAK13" s="36"/>
      <c r="KAL13" s="36"/>
      <c r="KAM13" s="36"/>
      <c r="KAN13" s="36"/>
      <c r="KAO13" s="36"/>
      <c r="KAP13" s="36"/>
      <c r="KAQ13" s="36"/>
      <c r="KAR13" s="36"/>
      <c r="KAS13" s="36"/>
      <c r="KAT13" s="36"/>
      <c r="KAU13" s="36"/>
      <c r="KAV13" s="36"/>
      <c r="KAW13" s="36"/>
      <c r="KAX13" s="36"/>
      <c r="KAY13" s="36"/>
      <c r="KAZ13" s="36"/>
      <c r="KBA13" s="36"/>
      <c r="KBB13" s="36"/>
      <c r="KBC13" s="36"/>
      <c r="KBD13" s="36"/>
      <c r="KBE13" s="36"/>
      <c r="KBF13" s="36"/>
      <c r="KBG13" s="36"/>
      <c r="KBH13" s="36"/>
      <c r="KBI13" s="36"/>
      <c r="KBJ13" s="36"/>
      <c r="KBK13" s="36"/>
      <c r="KBL13" s="36"/>
      <c r="KBM13" s="36"/>
      <c r="KBN13" s="36"/>
      <c r="KBO13" s="36"/>
      <c r="KBP13" s="36"/>
      <c r="KBQ13" s="36"/>
      <c r="KBR13" s="36"/>
      <c r="KBS13" s="36"/>
      <c r="KBT13" s="36"/>
      <c r="KBU13" s="36"/>
      <c r="KBV13" s="36"/>
      <c r="KBW13" s="36"/>
      <c r="KBX13" s="36"/>
      <c r="KBY13" s="36"/>
      <c r="KBZ13" s="36"/>
      <c r="KCA13" s="36"/>
      <c r="KCB13" s="36"/>
      <c r="KCC13" s="36"/>
      <c r="KCD13" s="36"/>
      <c r="KCE13" s="36"/>
      <c r="KCF13" s="36"/>
      <c r="KCG13" s="36"/>
      <c r="KCH13" s="36"/>
      <c r="KCI13" s="36"/>
      <c r="KCJ13" s="36"/>
      <c r="KCK13" s="36"/>
      <c r="KCL13" s="36"/>
      <c r="KCM13" s="36"/>
      <c r="KCN13" s="36"/>
      <c r="KCO13" s="36"/>
      <c r="KCP13" s="36"/>
      <c r="KCQ13" s="36"/>
      <c r="KCR13" s="36"/>
      <c r="KCS13" s="36"/>
      <c r="KCT13" s="36"/>
      <c r="KCU13" s="36"/>
      <c r="KCV13" s="36"/>
      <c r="KCW13" s="36"/>
      <c r="KCX13" s="36"/>
      <c r="KCY13" s="36"/>
      <c r="KCZ13" s="36"/>
      <c r="KDA13" s="36"/>
      <c r="KDB13" s="36"/>
      <c r="KDC13" s="36"/>
      <c r="KDD13" s="36"/>
      <c r="KDE13" s="36"/>
      <c r="KDF13" s="36"/>
      <c r="KDG13" s="36"/>
      <c r="KDH13" s="36"/>
      <c r="KDI13" s="36"/>
      <c r="KDJ13" s="36"/>
      <c r="KDK13" s="36"/>
      <c r="KDL13" s="36"/>
      <c r="KDM13" s="36"/>
      <c r="KDN13" s="36"/>
      <c r="KDO13" s="36"/>
      <c r="KDP13" s="36"/>
      <c r="KDQ13" s="36"/>
      <c r="KDR13" s="36"/>
      <c r="KDS13" s="36"/>
      <c r="KDT13" s="36"/>
      <c r="KDU13" s="36"/>
      <c r="KDV13" s="36"/>
      <c r="KDW13" s="36"/>
      <c r="KDX13" s="36"/>
      <c r="KDY13" s="36"/>
      <c r="KDZ13" s="36"/>
      <c r="KEA13" s="36"/>
      <c r="KEB13" s="36"/>
      <c r="KEC13" s="36"/>
      <c r="KED13" s="36"/>
      <c r="KEE13" s="36"/>
      <c r="KEF13" s="36"/>
      <c r="KEG13" s="36"/>
      <c r="KEH13" s="36"/>
      <c r="KEI13" s="36"/>
      <c r="KEJ13" s="36"/>
      <c r="KEK13" s="36"/>
      <c r="KEL13" s="36"/>
      <c r="KEM13" s="36"/>
      <c r="KEN13" s="36"/>
      <c r="KEO13" s="36"/>
      <c r="KEP13" s="36"/>
      <c r="KEQ13" s="36"/>
      <c r="KER13" s="36"/>
      <c r="KES13" s="36"/>
      <c r="KET13" s="36"/>
      <c r="KEU13" s="36"/>
      <c r="KEV13" s="36"/>
      <c r="KEW13" s="36"/>
      <c r="KEX13" s="36"/>
      <c r="KEY13" s="36"/>
      <c r="KEZ13" s="36"/>
      <c r="KFA13" s="36"/>
      <c r="KFB13" s="36"/>
      <c r="KFC13" s="36"/>
      <c r="KFD13" s="36"/>
      <c r="KFE13" s="36"/>
      <c r="KFF13" s="36"/>
      <c r="KFG13" s="36"/>
      <c r="KFH13" s="36"/>
      <c r="KFI13" s="36"/>
      <c r="KFJ13" s="36"/>
      <c r="KFK13" s="36"/>
      <c r="KFL13" s="36"/>
      <c r="KFM13" s="36"/>
      <c r="KFN13" s="36"/>
      <c r="KFO13" s="36"/>
      <c r="KFP13" s="36"/>
      <c r="KFQ13" s="36"/>
      <c r="KFR13" s="36"/>
      <c r="KFS13" s="36"/>
      <c r="KFT13" s="36"/>
      <c r="KFU13" s="36"/>
      <c r="KFV13" s="36"/>
      <c r="KFW13" s="36"/>
      <c r="KFX13" s="36"/>
      <c r="KFY13" s="36"/>
      <c r="KFZ13" s="36"/>
      <c r="KGA13" s="36"/>
      <c r="KGB13" s="36"/>
      <c r="KGC13" s="36"/>
      <c r="KGD13" s="36"/>
      <c r="KGE13" s="36"/>
      <c r="KGF13" s="36"/>
      <c r="KGG13" s="36"/>
      <c r="KGH13" s="36"/>
      <c r="KGI13" s="36"/>
      <c r="KGJ13" s="36"/>
      <c r="KGK13" s="36"/>
      <c r="KGL13" s="36"/>
      <c r="KGM13" s="36"/>
      <c r="KGN13" s="36"/>
      <c r="KGO13" s="36"/>
      <c r="KGP13" s="36"/>
      <c r="KGQ13" s="36"/>
      <c r="KGR13" s="36"/>
      <c r="KGS13" s="36"/>
      <c r="KGT13" s="36"/>
      <c r="KGU13" s="36"/>
      <c r="KGV13" s="36"/>
      <c r="KGW13" s="36"/>
      <c r="KGX13" s="36"/>
      <c r="KGY13" s="36"/>
      <c r="KGZ13" s="36"/>
      <c r="KHA13" s="36"/>
      <c r="KHB13" s="36"/>
      <c r="KHC13" s="36"/>
      <c r="KHD13" s="36"/>
      <c r="KHE13" s="36"/>
      <c r="KHF13" s="36"/>
      <c r="KHG13" s="36"/>
      <c r="KHH13" s="36"/>
      <c r="KHI13" s="36"/>
      <c r="KHJ13" s="36"/>
      <c r="KHK13" s="36"/>
      <c r="KHL13" s="36"/>
      <c r="KHM13" s="36"/>
      <c r="KHN13" s="36"/>
      <c r="KHO13" s="36"/>
      <c r="KHP13" s="36"/>
      <c r="KHQ13" s="36"/>
      <c r="KHR13" s="36"/>
      <c r="KHS13" s="36"/>
      <c r="KHT13" s="36"/>
      <c r="KHU13" s="36"/>
      <c r="KHV13" s="36"/>
      <c r="KHW13" s="36"/>
      <c r="KHX13" s="36"/>
      <c r="KHY13" s="36"/>
      <c r="KHZ13" s="36"/>
      <c r="KIA13" s="36"/>
      <c r="KIB13" s="36"/>
      <c r="KIC13" s="36"/>
      <c r="KID13" s="36"/>
      <c r="KIE13" s="36"/>
      <c r="KIF13" s="36"/>
      <c r="KIG13" s="36"/>
      <c r="KIH13" s="36"/>
      <c r="KII13" s="36"/>
      <c r="KIJ13" s="36"/>
      <c r="KIK13" s="36"/>
      <c r="KIL13" s="36"/>
      <c r="KIM13" s="36"/>
      <c r="KIN13" s="36"/>
      <c r="KIO13" s="36"/>
      <c r="KIP13" s="36"/>
      <c r="KIQ13" s="36"/>
      <c r="KIR13" s="36"/>
      <c r="KIS13" s="36"/>
      <c r="KIT13" s="36"/>
      <c r="KIU13" s="36"/>
      <c r="KIV13" s="36"/>
      <c r="KIW13" s="36"/>
      <c r="KIX13" s="36"/>
      <c r="KIY13" s="36"/>
      <c r="KIZ13" s="36"/>
      <c r="KJA13" s="36"/>
      <c r="KJB13" s="36"/>
      <c r="KJC13" s="36"/>
      <c r="KJD13" s="36"/>
      <c r="KJE13" s="36"/>
      <c r="KJF13" s="36"/>
      <c r="KJG13" s="36"/>
      <c r="KJH13" s="36"/>
      <c r="KJI13" s="36"/>
      <c r="KJJ13" s="36"/>
      <c r="KJK13" s="36"/>
      <c r="KJL13" s="36"/>
      <c r="KJM13" s="36"/>
      <c r="KJN13" s="36"/>
      <c r="KJO13" s="36"/>
      <c r="KJP13" s="36"/>
      <c r="KJQ13" s="36"/>
      <c r="KJR13" s="36"/>
      <c r="KJS13" s="36"/>
      <c r="KJT13" s="36"/>
      <c r="KJU13" s="36"/>
      <c r="KJV13" s="36"/>
      <c r="KJW13" s="36"/>
      <c r="KJX13" s="36"/>
      <c r="KJY13" s="36"/>
      <c r="KJZ13" s="36"/>
      <c r="KKA13" s="36"/>
      <c r="KKB13" s="36"/>
      <c r="KKC13" s="36"/>
      <c r="KKD13" s="36"/>
      <c r="KKE13" s="36"/>
      <c r="KKF13" s="36"/>
      <c r="KKG13" s="36"/>
      <c r="KKH13" s="36"/>
      <c r="KKI13" s="36"/>
      <c r="KKJ13" s="36"/>
      <c r="KKK13" s="36"/>
      <c r="KKL13" s="36"/>
      <c r="KKM13" s="36"/>
      <c r="KKN13" s="36"/>
      <c r="KKO13" s="36"/>
      <c r="KKP13" s="36"/>
      <c r="KKQ13" s="36"/>
      <c r="KKR13" s="36"/>
      <c r="KKS13" s="36"/>
      <c r="KKT13" s="36"/>
      <c r="KKU13" s="36"/>
      <c r="KKV13" s="36"/>
      <c r="KKW13" s="36"/>
      <c r="KKX13" s="36"/>
      <c r="KKY13" s="36"/>
      <c r="KKZ13" s="36"/>
      <c r="KLA13" s="36"/>
      <c r="KLB13" s="36"/>
      <c r="KLC13" s="36"/>
      <c r="KLD13" s="36"/>
      <c r="KLE13" s="36"/>
      <c r="KLF13" s="36"/>
      <c r="KLG13" s="36"/>
      <c r="KLH13" s="36"/>
      <c r="KLI13" s="36"/>
      <c r="KLJ13" s="36"/>
      <c r="KLK13" s="36"/>
      <c r="KLL13" s="36"/>
      <c r="KLM13" s="36"/>
      <c r="KLN13" s="36"/>
      <c r="KLO13" s="36"/>
      <c r="KLP13" s="36"/>
      <c r="KLQ13" s="36"/>
      <c r="KLR13" s="36"/>
      <c r="KLS13" s="36"/>
      <c r="KLT13" s="36"/>
      <c r="KLU13" s="36"/>
      <c r="KLV13" s="36"/>
      <c r="KLW13" s="36"/>
      <c r="KLX13" s="36"/>
      <c r="KLY13" s="36"/>
      <c r="KLZ13" s="36"/>
      <c r="KMA13" s="36"/>
      <c r="KMB13" s="36"/>
      <c r="KMC13" s="36"/>
      <c r="KMD13" s="36"/>
      <c r="KME13" s="36"/>
      <c r="KMF13" s="36"/>
      <c r="KMG13" s="36"/>
      <c r="KMH13" s="36"/>
      <c r="KMI13" s="36"/>
      <c r="KMJ13" s="36"/>
      <c r="KMK13" s="36"/>
      <c r="KML13" s="36"/>
      <c r="KMM13" s="36"/>
      <c r="KMN13" s="36"/>
      <c r="KMO13" s="36"/>
      <c r="KMP13" s="36"/>
      <c r="KMQ13" s="36"/>
      <c r="KMR13" s="36"/>
      <c r="KMS13" s="36"/>
      <c r="KMT13" s="36"/>
      <c r="KMU13" s="36"/>
      <c r="KMV13" s="36"/>
      <c r="KMW13" s="36"/>
      <c r="KMX13" s="36"/>
      <c r="KMY13" s="36"/>
      <c r="KMZ13" s="36"/>
      <c r="KNA13" s="36"/>
      <c r="KNB13" s="36"/>
      <c r="KNC13" s="36"/>
      <c r="KND13" s="36"/>
      <c r="KNE13" s="36"/>
      <c r="KNF13" s="36"/>
      <c r="KNG13" s="36"/>
      <c r="KNH13" s="36"/>
      <c r="KNI13" s="36"/>
      <c r="KNJ13" s="36"/>
      <c r="KNK13" s="36"/>
      <c r="KNL13" s="36"/>
      <c r="KNM13" s="36"/>
      <c r="KNN13" s="36"/>
      <c r="KNO13" s="36"/>
      <c r="KNP13" s="36"/>
      <c r="KNQ13" s="36"/>
      <c r="KNR13" s="36"/>
      <c r="KNS13" s="36"/>
      <c r="KNT13" s="36"/>
      <c r="KNU13" s="36"/>
      <c r="KNV13" s="36"/>
      <c r="KNW13" s="36"/>
      <c r="KNX13" s="36"/>
      <c r="KNY13" s="36"/>
      <c r="KNZ13" s="36"/>
      <c r="KOA13" s="36"/>
      <c r="KOB13" s="36"/>
      <c r="KOC13" s="36"/>
      <c r="KOD13" s="36"/>
      <c r="KOE13" s="36"/>
      <c r="KOF13" s="36"/>
      <c r="KOG13" s="36"/>
      <c r="KOH13" s="36"/>
      <c r="KOI13" s="36"/>
      <c r="KOJ13" s="36"/>
      <c r="KOK13" s="36"/>
      <c r="KOL13" s="36"/>
      <c r="KOM13" s="36"/>
      <c r="KON13" s="36"/>
      <c r="KOO13" s="36"/>
      <c r="KOP13" s="36"/>
      <c r="KOQ13" s="36"/>
      <c r="KOR13" s="36"/>
      <c r="KOS13" s="36"/>
      <c r="KOT13" s="36"/>
      <c r="KOU13" s="36"/>
      <c r="KOV13" s="36"/>
      <c r="KOW13" s="36"/>
      <c r="KOX13" s="36"/>
      <c r="KOY13" s="36"/>
      <c r="KOZ13" s="36"/>
      <c r="KPA13" s="36"/>
      <c r="KPB13" s="36"/>
      <c r="KPC13" s="36"/>
      <c r="KPD13" s="36"/>
      <c r="KPE13" s="36"/>
      <c r="KPF13" s="36"/>
      <c r="KPG13" s="36"/>
      <c r="KPH13" s="36"/>
      <c r="KPI13" s="36"/>
      <c r="KPJ13" s="36"/>
      <c r="KPK13" s="36"/>
      <c r="KPL13" s="36"/>
      <c r="KPM13" s="36"/>
      <c r="KPN13" s="36"/>
      <c r="KPO13" s="36"/>
      <c r="KPP13" s="36"/>
      <c r="KPQ13" s="36"/>
      <c r="KPR13" s="36"/>
      <c r="KPS13" s="36"/>
      <c r="KPT13" s="36"/>
      <c r="KPU13" s="36"/>
      <c r="KPV13" s="36"/>
      <c r="KPW13" s="36"/>
      <c r="KPX13" s="36"/>
      <c r="KPY13" s="36"/>
      <c r="KPZ13" s="36"/>
      <c r="KQA13" s="36"/>
      <c r="KQB13" s="36"/>
      <c r="KQC13" s="36"/>
      <c r="KQD13" s="36"/>
      <c r="KQE13" s="36"/>
      <c r="KQF13" s="36"/>
      <c r="KQG13" s="36"/>
      <c r="KQH13" s="36"/>
      <c r="KQI13" s="36"/>
      <c r="KQJ13" s="36"/>
      <c r="KQK13" s="36"/>
      <c r="KQL13" s="36"/>
      <c r="KQM13" s="36"/>
      <c r="KQN13" s="36"/>
      <c r="KQO13" s="36"/>
      <c r="KQP13" s="36"/>
      <c r="KQQ13" s="36"/>
      <c r="KQR13" s="36"/>
      <c r="KQS13" s="36"/>
      <c r="KQT13" s="36"/>
      <c r="KQU13" s="36"/>
      <c r="KQV13" s="36"/>
      <c r="KQW13" s="36"/>
      <c r="KQX13" s="36"/>
      <c r="KQY13" s="36"/>
      <c r="KQZ13" s="36"/>
      <c r="KRA13" s="36"/>
      <c r="KRB13" s="36"/>
      <c r="KRC13" s="36"/>
      <c r="KRD13" s="36"/>
      <c r="KRE13" s="36"/>
      <c r="KRF13" s="36"/>
      <c r="KRG13" s="36"/>
      <c r="KRH13" s="36"/>
      <c r="KRI13" s="36"/>
      <c r="KRJ13" s="36"/>
      <c r="KRK13" s="36"/>
      <c r="KRL13" s="36"/>
      <c r="KRM13" s="36"/>
      <c r="KRN13" s="36"/>
      <c r="KRO13" s="36"/>
      <c r="KRP13" s="36"/>
      <c r="KRQ13" s="36"/>
      <c r="KRR13" s="36"/>
      <c r="KRS13" s="36"/>
      <c r="KRT13" s="36"/>
      <c r="KRU13" s="36"/>
      <c r="KRV13" s="36"/>
      <c r="KRW13" s="36"/>
      <c r="KRX13" s="36"/>
      <c r="KRY13" s="36"/>
      <c r="KRZ13" s="36"/>
      <c r="KSA13" s="36"/>
      <c r="KSB13" s="36"/>
      <c r="KSC13" s="36"/>
      <c r="KSD13" s="36"/>
      <c r="KSE13" s="36"/>
      <c r="KSF13" s="36"/>
      <c r="KSG13" s="36"/>
      <c r="KSH13" s="36"/>
      <c r="KSI13" s="36"/>
      <c r="KSJ13" s="36"/>
      <c r="KSK13" s="36"/>
      <c r="KSL13" s="36"/>
      <c r="KSM13" s="36"/>
      <c r="KSN13" s="36"/>
      <c r="KSO13" s="36"/>
      <c r="KSP13" s="36"/>
      <c r="KSQ13" s="36"/>
      <c r="KSR13" s="36"/>
      <c r="KSS13" s="36"/>
      <c r="KST13" s="36"/>
      <c r="KSU13" s="36"/>
      <c r="KSV13" s="36"/>
      <c r="KSW13" s="36"/>
      <c r="KSX13" s="36"/>
      <c r="KSY13" s="36"/>
      <c r="KSZ13" s="36"/>
      <c r="KTA13" s="36"/>
      <c r="KTB13" s="36"/>
      <c r="KTC13" s="36"/>
      <c r="KTD13" s="36"/>
      <c r="KTE13" s="36"/>
      <c r="KTF13" s="36"/>
      <c r="KTG13" s="36"/>
      <c r="KTH13" s="36"/>
      <c r="KTI13" s="36"/>
      <c r="KTJ13" s="36"/>
      <c r="KTK13" s="36"/>
      <c r="KTL13" s="36"/>
      <c r="KTM13" s="36"/>
      <c r="KTN13" s="36"/>
      <c r="KTO13" s="36"/>
      <c r="KTP13" s="36"/>
      <c r="KTQ13" s="36"/>
      <c r="KTR13" s="36"/>
      <c r="KTS13" s="36"/>
      <c r="KTT13" s="36"/>
      <c r="KTU13" s="36"/>
      <c r="KTV13" s="36"/>
      <c r="KTW13" s="36"/>
      <c r="KTX13" s="36"/>
      <c r="KTY13" s="36"/>
      <c r="KTZ13" s="36"/>
      <c r="KUA13" s="36"/>
      <c r="KUB13" s="36"/>
      <c r="KUC13" s="36"/>
      <c r="KUD13" s="36"/>
      <c r="KUE13" s="36"/>
      <c r="KUF13" s="36"/>
      <c r="KUG13" s="36"/>
      <c r="KUH13" s="36"/>
      <c r="KUI13" s="36"/>
      <c r="KUJ13" s="36"/>
      <c r="KUK13" s="36"/>
      <c r="KUL13" s="36"/>
      <c r="KUM13" s="36"/>
      <c r="KUN13" s="36"/>
      <c r="KUO13" s="36"/>
      <c r="KUP13" s="36"/>
      <c r="KUQ13" s="36"/>
      <c r="KUR13" s="36"/>
      <c r="KUS13" s="36"/>
      <c r="KUT13" s="36"/>
      <c r="KUU13" s="36"/>
      <c r="KUV13" s="36"/>
      <c r="KUW13" s="36"/>
      <c r="KUX13" s="36"/>
      <c r="KUY13" s="36"/>
      <c r="KUZ13" s="36"/>
      <c r="KVA13" s="36"/>
      <c r="KVB13" s="36"/>
      <c r="KVC13" s="36"/>
      <c r="KVD13" s="36"/>
      <c r="KVE13" s="36"/>
      <c r="KVF13" s="36"/>
      <c r="KVG13" s="36"/>
      <c r="KVH13" s="36"/>
      <c r="KVI13" s="36"/>
      <c r="KVJ13" s="36"/>
      <c r="KVK13" s="36"/>
      <c r="KVL13" s="36"/>
      <c r="KVM13" s="36"/>
      <c r="KVN13" s="36"/>
      <c r="KVO13" s="36"/>
      <c r="KVP13" s="36"/>
      <c r="KVQ13" s="36"/>
      <c r="KVR13" s="36"/>
      <c r="KVS13" s="36"/>
      <c r="KVT13" s="36"/>
      <c r="KVU13" s="36"/>
      <c r="KVV13" s="36"/>
      <c r="KVW13" s="36"/>
      <c r="KVX13" s="36"/>
      <c r="KVY13" s="36"/>
      <c r="KVZ13" s="36"/>
      <c r="KWA13" s="36"/>
      <c r="KWB13" s="36"/>
      <c r="KWC13" s="36"/>
      <c r="KWD13" s="36"/>
      <c r="KWE13" s="36"/>
      <c r="KWF13" s="36"/>
      <c r="KWG13" s="36"/>
      <c r="KWH13" s="36"/>
      <c r="KWI13" s="36"/>
      <c r="KWJ13" s="36"/>
      <c r="KWK13" s="36"/>
      <c r="KWL13" s="36"/>
      <c r="KWM13" s="36"/>
      <c r="KWN13" s="36"/>
      <c r="KWO13" s="36"/>
      <c r="KWP13" s="36"/>
      <c r="KWQ13" s="36"/>
      <c r="KWR13" s="36"/>
      <c r="KWS13" s="36"/>
      <c r="KWT13" s="36"/>
      <c r="KWU13" s="36"/>
      <c r="KWV13" s="36"/>
      <c r="KWW13" s="36"/>
      <c r="KWX13" s="36"/>
      <c r="KWY13" s="36"/>
      <c r="KWZ13" s="36"/>
      <c r="KXA13" s="36"/>
      <c r="KXB13" s="36"/>
      <c r="KXC13" s="36"/>
      <c r="KXD13" s="36"/>
      <c r="KXE13" s="36"/>
      <c r="KXF13" s="36"/>
      <c r="KXG13" s="36"/>
      <c r="KXH13" s="36"/>
      <c r="KXI13" s="36"/>
      <c r="KXJ13" s="36"/>
      <c r="KXK13" s="36"/>
      <c r="KXL13" s="36"/>
      <c r="KXM13" s="36"/>
      <c r="KXN13" s="36"/>
      <c r="KXO13" s="36"/>
      <c r="KXP13" s="36"/>
      <c r="KXQ13" s="36"/>
      <c r="KXR13" s="36"/>
      <c r="KXS13" s="36"/>
      <c r="KXT13" s="36"/>
      <c r="KXU13" s="36"/>
      <c r="KXV13" s="36"/>
      <c r="KXW13" s="36"/>
      <c r="KXX13" s="36"/>
      <c r="KXY13" s="36"/>
      <c r="KXZ13" s="36"/>
      <c r="KYA13" s="36"/>
      <c r="KYB13" s="36"/>
      <c r="KYC13" s="36"/>
      <c r="KYD13" s="36"/>
      <c r="KYE13" s="36"/>
      <c r="KYF13" s="36"/>
      <c r="KYG13" s="36"/>
      <c r="KYH13" s="36"/>
      <c r="KYI13" s="36"/>
      <c r="KYJ13" s="36"/>
      <c r="KYK13" s="36"/>
      <c r="KYL13" s="36"/>
      <c r="KYM13" s="36"/>
      <c r="KYN13" s="36"/>
      <c r="KYO13" s="36"/>
      <c r="KYP13" s="36"/>
      <c r="KYQ13" s="36"/>
      <c r="KYR13" s="36"/>
      <c r="KYS13" s="36"/>
      <c r="KYT13" s="36"/>
      <c r="KYU13" s="36"/>
      <c r="KYV13" s="36"/>
      <c r="KYW13" s="36"/>
      <c r="KYX13" s="36"/>
      <c r="KYY13" s="36"/>
      <c r="KYZ13" s="36"/>
      <c r="KZA13" s="36"/>
      <c r="KZB13" s="36"/>
      <c r="KZC13" s="36"/>
      <c r="KZD13" s="36"/>
      <c r="KZE13" s="36"/>
      <c r="KZF13" s="36"/>
      <c r="KZG13" s="36"/>
      <c r="KZH13" s="36"/>
      <c r="KZI13" s="36"/>
      <c r="KZJ13" s="36"/>
      <c r="KZK13" s="36"/>
      <c r="KZL13" s="36"/>
      <c r="KZM13" s="36"/>
      <c r="KZN13" s="36"/>
      <c r="KZO13" s="36"/>
      <c r="KZP13" s="36"/>
      <c r="KZQ13" s="36"/>
      <c r="KZR13" s="36"/>
      <c r="KZS13" s="36"/>
      <c r="KZT13" s="36"/>
      <c r="KZU13" s="36"/>
      <c r="KZV13" s="36"/>
      <c r="KZW13" s="36"/>
      <c r="KZX13" s="36"/>
      <c r="KZY13" s="36"/>
      <c r="KZZ13" s="36"/>
      <c r="LAA13" s="36"/>
      <c r="LAB13" s="36"/>
      <c r="LAC13" s="36"/>
      <c r="LAD13" s="36"/>
      <c r="LAE13" s="36"/>
      <c r="LAF13" s="36"/>
      <c r="LAG13" s="36"/>
      <c r="LAH13" s="36"/>
      <c r="LAI13" s="36"/>
      <c r="LAJ13" s="36"/>
      <c r="LAK13" s="36"/>
      <c r="LAL13" s="36"/>
      <c r="LAM13" s="36"/>
      <c r="LAN13" s="36"/>
      <c r="LAO13" s="36"/>
      <c r="LAP13" s="36"/>
      <c r="LAQ13" s="36"/>
      <c r="LAR13" s="36"/>
      <c r="LAS13" s="36"/>
      <c r="LAT13" s="36"/>
      <c r="LAU13" s="36"/>
      <c r="LAV13" s="36"/>
      <c r="LAW13" s="36"/>
      <c r="LAX13" s="36"/>
      <c r="LAY13" s="36"/>
      <c r="LAZ13" s="36"/>
      <c r="LBA13" s="36"/>
      <c r="LBB13" s="36"/>
      <c r="LBC13" s="36"/>
      <c r="LBD13" s="36"/>
      <c r="LBE13" s="36"/>
      <c r="LBF13" s="36"/>
      <c r="LBG13" s="36"/>
      <c r="LBH13" s="36"/>
      <c r="LBI13" s="36"/>
      <c r="LBJ13" s="36"/>
      <c r="LBK13" s="36"/>
      <c r="LBL13" s="36"/>
      <c r="LBM13" s="36"/>
      <c r="LBN13" s="36"/>
      <c r="LBO13" s="36"/>
      <c r="LBP13" s="36"/>
      <c r="LBQ13" s="36"/>
      <c r="LBR13" s="36"/>
      <c r="LBS13" s="36"/>
      <c r="LBT13" s="36"/>
      <c r="LBU13" s="36"/>
      <c r="LBV13" s="36"/>
      <c r="LBW13" s="36"/>
      <c r="LBX13" s="36"/>
      <c r="LBY13" s="36"/>
      <c r="LBZ13" s="36"/>
      <c r="LCA13" s="36"/>
      <c r="LCB13" s="36"/>
      <c r="LCC13" s="36"/>
      <c r="LCD13" s="36"/>
      <c r="LCE13" s="36"/>
      <c r="LCF13" s="36"/>
      <c r="LCG13" s="36"/>
      <c r="LCH13" s="36"/>
      <c r="LCI13" s="36"/>
      <c r="LCJ13" s="36"/>
      <c r="LCK13" s="36"/>
      <c r="LCL13" s="36"/>
      <c r="LCM13" s="36"/>
      <c r="LCN13" s="36"/>
      <c r="LCO13" s="36"/>
      <c r="LCP13" s="36"/>
      <c r="LCQ13" s="36"/>
      <c r="LCR13" s="36"/>
      <c r="LCS13" s="36"/>
      <c r="LCT13" s="36"/>
      <c r="LCU13" s="36"/>
      <c r="LCV13" s="36"/>
      <c r="LCW13" s="36"/>
      <c r="LCX13" s="36"/>
      <c r="LCY13" s="36"/>
      <c r="LCZ13" s="36"/>
      <c r="LDA13" s="36"/>
      <c r="LDB13" s="36"/>
      <c r="LDC13" s="36"/>
      <c r="LDD13" s="36"/>
      <c r="LDE13" s="36"/>
      <c r="LDF13" s="36"/>
      <c r="LDG13" s="36"/>
      <c r="LDH13" s="36"/>
      <c r="LDI13" s="36"/>
      <c r="LDJ13" s="36"/>
      <c r="LDK13" s="36"/>
      <c r="LDL13" s="36"/>
      <c r="LDM13" s="36"/>
      <c r="LDN13" s="36"/>
      <c r="LDO13" s="36"/>
      <c r="LDP13" s="36"/>
      <c r="LDQ13" s="36"/>
      <c r="LDR13" s="36"/>
      <c r="LDS13" s="36"/>
      <c r="LDT13" s="36"/>
      <c r="LDU13" s="36"/>
      <c r="LDV13" s="36"/>
      <c r="LDW13" s="36"/>
      <c r="LDX13" s="36"/>
      <c r="LDY13" s="36"/>
      <c r="LDZ13" s="36"/>
      <c r="LEA13" s="36"/>
      <c r="LEB13" s="36"/>
      <c r="LEC13" s="36"/>
      <c r="LED13" s="36"/>
      <c r="LEE13" s="36"/>
      <c r="LEF13" s="36"/>
      <c r="LEG13" s="36"/>
      <c r="LEH13" s="36"/>
      <c r="LEI13" s="36"/>
      <c r="LEJ13" s="36"/>
      <c r="LEK13" s="36"/>
      <c r="LEL13" s="36"/>
      <c r="LEM13" s="36"/>
      <c r="LEN13" s="36"/>
      <c r="LEO13" s="36"/>
      <c r="LEP13" s="36"/>
      <c r="LEQ13" s="36"/>
      <c r="LER13" s="36"/>
      <c r="LES13" s="36"/>
      <c r="LET13" s="36"/>
      <c r="LEU13" s="36"/>
      <c r="LEV13" s="36"/>
      <c r="LEW13" s="36"/>
      <c r="LEX13" s="36"/>
      <c r="LEY13" s="36"/>
      <c r="LEZ13" s="36"/>
      <c r="LFA13" s="36"/>
      <c r="LFB13" s="36"/>
      <c r="LFC13" s="36"/>
      <c r="LFD13" s="36"/>
      <c r="LFE13" s="36"/>
      <c r="LFF13" s="36"/>
      <c r="LFG13" s="36"/>
      <c r="LFH13" s="36"/>
      <c r="LFI13" s="36"/>
      <c r="LFJ13" s="36"/>
      <c r="LFK13" s="36"/>
      <c r="LFL13" s="36"/>
      <c r="LFM13" s="36"/>
      <c r="LFN13" s="36"/>
      <c r="LFO13" s="36"/>
      <c r="LFP13" s="36"/>
      <c r="LFQ13" s="36"/>
      <c r="LFR13" s="36"/>
      <c r="LFS13" s="36"/>
      <c r="LFT13" s="36"/>
      <c r="LFU13" s="36"/>
      <c r="LFV13" s="36"/>
      <c r="LFW13" s="36"/>
      <c r="LFX13" s="36"/>
      <c r="LFY13" s="36"/>
      <c r="LFZ13" s="36"/>
      <c r="LGA13" s="36"/>
      <c r="LGB13" s="36"/>
      <c r="LGC13" s="36"/>
      <c r="LGD13" s="36"/>
      <c r="LGE13" s="36"/>
      <c r="LGF13" s="36"/>
      <c r="LGG13" s="36"/>
      <c r="LGH13" s="36"/>
      <c r="LGI13" s="36"/>
      <c r="LGJ13" s="36"/>
      <c r="LGK13" s="36"/>
      <c r="LGL13" s="36"/>
      <c r="LGM13" s="36"/>
      <c r="LGN13" s="36"/>
      <c r="LGO13" s="36"/>
      <c r="LGP13" s="36"/>
      <c r="LGQ13" s="36"/>
      <c r="LGR13" s="36"/>
      <c r="LGS13" s="36"/>
      <c r="LGT13" s="36"/>
      <c r="LGU13" s="36"/>
      <c r="LGV13" s="36"/>
      <c r="LGW13" s="36"/>
      <c r="LGX13" s="36"/>
      <c r="LGY13" s="36"/>
      <c r="LGZ13" s="36"/>
      <c r="LHA13" s="36"/>
      <c r="LHB13" s="36"/>
      <c r="LHC13" s="36"/>
      <c r="LHD13" s="36"/>
      <c r="LHE13" s="36"/>
      <c r="LHF13" s="36"/>
      <c r="LHG13" s="36"/>
      <c r="LHH13" s="36"/>
      <c r="LHI13" s="36"/>
      <c r="LHJ13" s="36"/>
      <c r="LHK13" s="36"/>
      <c r="LHL13" s="36"/>
      <c r="LHM13" s="36"/>
      <c r="LHN13" s="36"/>
      <c r="LHO13" s="36"/>
      <c r="LHP13" s="36"/>
      <c r="LHQ13" s="36"/>
      <c r="LHR13" s="36"/>
      <c r="LHS13" s="36"/>
      <c r="LHT13" s="36"/>
      <c r="LHU13" s="36"/>
      <c r="LHV13" s="36"/>
      <c r="LHW13" s="36"/>
      <c r="LHX13" s="36"/>
      <c r="LHY13" s="36"/>
      <c r="LHZ13" s="36"/>
      <c r="LIA13" s="36"/>
      <c r="LIB13" s="36"/>
      <c r="LIC13" s="36"/>
      <c r="LID13" s="36"/>
      <c r="LIE13" s="36"/>
      <c r="LIF13" s="36"/>
      <c r="LIG13" s="36"/>
      <c r="LIH13" s="36"/>
      <c r="LII13" s="36"/>
      <c r="LIJ13" s="36"/>
      <c r="LIK13" s="36"/>
      <c r="LIL13" s="36"/>
      <c r="LIM13" s="36"/>
      <c r="LIN13" s="36"/>
      <c r="LIO13" s="36"/>
      <c r="LIP13" s="36"/>
      <c r="LIQ13" s="36"/>
      <c r="LIR13" s="36"/>
      <c r="LIS13" s="36"/>
      <c r="LIT13" s="36"/>
      <c r="LIU13" s="36"/>
      <c r="LIV13" s="36"/>
      <c r="LIW13" s="36"/>
      <c r="LIX13" s="36"/>
      <c r="LIY13" s="36"/>
      <c r="LIZ13" s="36"/>
      <c r="LJA13" s="36"/>
      <c r="LJB13" s="36"/>
      <c r="LJC13" s="36"/>
      <c r="LJD13" s="36"/>
      <c r="LJE13" s="36"/>
      <c r="LJF13" s="36"/>
      <c r="LJG13" s="36"/>
      <c r="LJH13" s="36"/>
      <c r="LJI13" s="36"/>
      <c r="LJJ13" s="36"/>
      <c r="LJK13" s="36"/>
      <c r="LJL13" s="36"/>
      <c r="LJM13" s="36"/>
      <c r="LJN13" s="36"/>
      <c r="LJO13" s="36"/>
      <c r="LJP13" s="36"/>
      <c r="LJQ13" s="36"/>
      <c r="LJR13" s="36"/>
      <c r="LJS13" s="36"/>
      <c r="LJT13" s="36"/>
      <c r="LJU13" s="36"/>
      <c r="LJV13" s="36"/>
      <c r="LJW13" s="36"/>
      <c r="LJX13" s="36"/>
      <c r="LJY13" s="36"/>
      <c r="LJZ13" s="36"/>
      <c r="LKA13" s="36"/>
      <c r="LKB13" s="36"/>
      <c r="LKC13" s="36"/>
      <c r="LKD13" s="36"/>
      <c r="LKE13" s="36"/>
      <c r="LKF13" s="36"/>
      <c r="LKG13" s="36"/>
      <c r="LKH13" s="36"/>
      <c r="LKI13" s="36"/>
      <c r="LKJ13" s="36"/>
      <c r="LKK13" s="36"/>
      <c r="LKL13" s="36"/>
      <c r="LKM13" s="36"/>
      <c r="LKN13" s="36"/>
      <c r="LKO13" s="36"/>
      <c r="LKP13" s="36"/>
      <c r="LKQ13" s="36"/>
      <c r="LKR13" s="36"/>
      <c r="LKS13" s="36"/>
      <c r="LKT13" s="36"/>
      <c r="LKU13" s="36"/>
      <c r="LKV13" s="36"/>
      <c r="LKW13" s="36"/>
      <c r="LKX13" s="36"/>
      <c r="LKY13" s="36"/>
      <c r="LKZ13" s="36"/>
      <c r="LLA13" s="36"/>
      <c r="LLB13" s="36"/>
      <c r="LLC13" s="36"/>
      <c r="LLD13" s="36"/>
      <c r="LLE13" s="36"/>
      <c r="LLF13" s="36"/>
      <c r="LLG13" s="36"/>
      <c r="LLH13" s="36"/>
      <c r="LLI13" s="36"/>
      <c r="LLJ13" s="36"/>
      <c r="LLK13" s="36"/>
      <c r="LLL13" s="36"/>
      <c r="LLM13" s="36"/>
      <c r="LLN13" s="36"/>
      <c r="LLO13" s="36"/>
      <c r="LLP13" s="36"/>
      <c r="LLQ13" s="36"/>
      <c r="LLR13" s="36"/>
      <c r="LLS13" s="36"/>
      <c r="LLT13" s="36"/>
      <c r="LLU13" s="36"/>
      <c r="LLV13" s="36"/>
      <c r="LLW13" s="36"/>
      <c r="LLX13" s="36"/>
      <c r="LLY13" s="36"/>
      <c r="LLZ13" s="36"/>
      <c r="LMA13" s="36"/>
      <c r="LMB13" s="36"/>
      <c r="LMC13" s="36"/>
      <c r="LMD13" s="36"/>
      <c r="LME13" s="36"/>
      <c r="LMF13" s="36"/>
      <c r="LMG13" s="36"/>
      <c r="LMH13" s="36"/>
      <c r="LMI13" s="36"/>
      <c r="LMJ13" s="36"/>
      <c r="LMK13" s="36"/>
      <c r="LML13" s="36"/>
      <c r="LMM13" s="36"/>
      <c r="LMN13" s="36"/>
      <c r="LMO13" s="36"/>
      <c r="LMP13" s="36"/>
      <c r="LMQ13" s="36"/>
      <c r="LMR13" s="36"/>
      <c r="LMS13" s="36"/>
      <c r="LMT13" s="36"/>
      <c r="LMU13" s="36"/>
      <c r="LMV13" s="36"/>
      <c r="LMW13" s="36"/>
      <c r="LMX13" s="36"/>
      <c r="LMY13" s="36"/>
      <c r="LMZ13" s="36"/>
      <c r="LNA13" s="36"/>
      <c r="LNB13" s="36"/>
      <c r="LNC13" s="36"/>
      <c r="LND13" s="36"/>
      <c r="LNE13" s="36"/>
      <c r="LNF13" s="36"/>
      <c r="LNG13" s="36"/>
      <c r="LNH13" s="36"/>
      <c r="LNI13" s="36"/>
      <c r="LNJ13" s="36"/>
      <c r="LNK13" s="36"/>
      <c r="LNL13" s="36"/>
      <c r="LNM13" s="36"/>
      <c r="LNN13" s="36"/>
      <c r="LNO13" s="36"/>
      <c r="LNP13" s="36"/>
      <c r="LNQ13" s="36"/>
      <c r="LNR13" s="36"/>
      <c r="LNS13" s="36"/>
      <c r="LNT13" s="36"/>
      <c r="LNU13" s="36"/>
      <c r="LNV13" s="36"/>
      <c r="LNW13" s="36"/>
      <c r="LNX13" s="36"/>
      <c r="LNY13" s="36"/>
      <c r="LNZ13" s="36"/>
      <c r="LOA13" s="36"/>
      <c r="LOB13" s="36"/>
      <c r="LOC13" s="36"/>
      <c r="LOD13" s="36"/>
      <c r="LOE13" s="36"/>
      <c r="LOF13" s="36"/>
      <c r="LOG13" s="36"/>
      <c r="LOH13" s="36"/>
      <c r="LOI13" s="36"/>
      <c r="LOJ13" s="36"/>
      <c r="LOK13" s="36"/>
      <c r="LOL13" s="36"/>
      <c r="LOM13" s="36"/>
      <c r="LON13" s="36"/>
      <c r="LOO13" s="36"/>
      <c r="LOP13" s="36"/>
      <c r="LOQ13" s="36"/>
      <c r="LOR13" s="36"/>
      <c r="LOS13" s="36"/>
      <c r="LOT13" s="36"/>
      <c r="LOU13" s="36"/>
      <c r="LOV13" s="36"/>
      <c r="LOW13" s="36"/>
      <c r="LOX13" s="36"/>
      <c r="LOY13" s="36"/>
      <c r="LOZ13" s="36"/>
      <c r="LPA13" s="36"/>
      <c r="LPB13" s="36"/>
      <c r="LPC13" s="36"/>
      <c r="LPD13" s="36"/>
      <c r="LPE13" s="36"/>
      <c r="LPF13" s="36"/>
      <c r="LPG13" s="36"/>
      <c r="LPH13" s="36"/>
      <c r="LPI13" s="36"/>
      <c r="LPJ13" s="36"/>
      <c r="LPK13" s="36"/>
      <c r="LPL13" s="36"/>
      <c r="LPM13" s="36"/>
      <c r="LPN13" s="36"/>
      <c r="LPO13" s="36"/>
      <c r="LPP13" s="36"/>
      <c r="LPQ13" s="36"/>
      <c r="LPR13" s="36"/>
      <c r="LPS13" s="36"/>
      <c r="LPT13" s="36"/>
      <c r="LPU13" s="36"/>
      <c r="LPV13" s="36"/>
      <c r="LPW13" s="36"/>
      <c r="LPX13" s="36"/>
      <c r="LPY13" s="36"/>
      <c r="LPZ13" s="36"/>
      <c r="LQA13" s="36"/>
      <c r="LQB13" s="36"/>
      <c r="LQC13" s="36"/>
      <c r="LQD13" s="36"/>
      <c r="LQE13" s="36"/>
      <c r="LQF13" s="36"/>
      <c r="LQG13" s="36"/>
      <c r="LQH13" s="36"/>
      <c r="LQI13" s="36"/>
      <c r="LQJ13" s="36"/>
      <c r="LQK13" s="36"/>
      <c r="LQL13" s="36"/>
      <c r="LQM13" s="36"/>
      <c r="LQN13" s="36"/>
      <c r="LQO13" s="36"/>
      <c r="LQP13" s="36"/>
      <c r="LQQ13" s="36"/>
      <c r="LQR13" s="36"/>
      <c r="LQS13" s="36"/>
      <c r="LQT13" s="36"/>
      <c r="LQU13" s="36"/>
      <c r="LQV13" s="36"/>
      <c r="LQW13" s="36"/>
      <c r="LQX13" s="36"/>
      <c r="LQY13" s="36"/>
      <c r="LQZ13" s="36"/>
      <c r="LRA13" s="36"/>
      <c r="LRB13" s="36"/>
      <c r="LRC13" s="36"/>
      <c r="LRD13" s="36"/>
      <c r="LRE13" s="36"/>
      <c r="LRF13" s="36"/>
      <c r="LRG13" s="36"/>
      <c r="LRH13" s="36"/>
      <c r="LRI13" s="36"/>
      <c r="LRJ13" s="36"/>
      <c r="LRK13" s="36"/>
      <c r="LRL13" s="36"/>
      <c r="LRM13" s="36"/>
      <c r="LRN13" s="36"/>
      <c r="LRO13" s="36"/>
      <c r="LRP13" s="36"/>
      <c r="LRQ13" s="36"/>
      <c r="LRR13" s="36"/>
      <c r="LRS13" s="36"/>
      <c r="LRT13" s="36"/>
      <c r="LRU13" s="36"/>
      <c r="LRV13" s="36"/>
      <c r="LRW13" s="36"/>
      <c r="LRX13" s="36"/>
      <c r="LRY13" s="36"/>
      <c r="LRZ13" s="36"/>
      <c r="LSA13" s="36"/>
      <c r="LSB13" s="36"/>
      <c r="LSC13" s="36"/>
      <c r="LSD13" s="36"/>
      <c r="LSE13" s="36"/>
      <c r="LSF13" s="36"/>
      <c r="LSG13" s="36"/>
      <c r="LSH13" s="36"/>
      <c r="LSI13" s="36"/>
      <c r="LSJ13" s="36"/>
      <c r="LSK13" s="36"/>
      <c r="LSL13" s="36"/>
      <c r="LSM13" s="36"/>
      <c r="LSN13" s="36"/>
      <c r="LSO13" s="36"/>
      <c r="LSP13" s="36"/>
      <c r="LSQ13" s="36"/>
      <c r="LSR13" s="36"/>
      <c r="LSS13" s="36"/>
      <c r="LST13" s="36"/>
      <c r="LSU13" s="36"/>
      <c r="LSV13" s="36"/>
      <c r="LSW13" s="36"/>
      <c r="LSX13" s="36"/>
      <c r="LSY13" s="36"/>
      <c r="LSZ13" s="36"/>
      <c r="LTA13" s="36"/>
      <c r="LTB13" s="36"/>
      <c r="LTC13" s="36"/>
      <c r="LTD13" s="36"/>
      <c r="LTE13" s="36"/>
      <c r="LTF13" s="36"/>
      <c r="LTG13" s="36"/>
      <c r="LTH13" s="36"/>
      <c r="LTI13" s="36"/>
      <c r="LTJ13" s="36"/>
      <c r="LTK13" s="36"/>
      <c r="LTL13" s="36"/>
      <c r="LTM13" s="36"/>
      <c r="LTN13" s="36"/>
      <c r="LTO13" s="36"/>
      <c r="LTP13" s="36"/>
      <c r="LTQ13" s="36"/>
      <c r="LTR13" s="36"/>
      <c r="LTS13" s="36"/>
      <c r="LTT13" s="36"/>
      <c r="LTU13" s="36"/>
      <c r="LTV13" s="36"/>
      <c r="LTW13" s="36"/>
      <c r="LTX13" s="36"/>
      <c r="LTY13" s="36"/>
      <c r="LTZ13" s="36"/>
      <c r="LUA13" s="36"/>
      <c r="LUB13" s="36"/>
      <c r="LUC13" s="36"/>
      <c r="LUD13" s="36"/>
      <c r="LUE13" s="36"/>
      <c r="LUF13" s="36"/>
      <c r="LUG13" s="36"/>
      <c r="LUH13" s="36"/>
      <c r="LUI13" s="36"/>
      <c r="LUJ13" s="36"/>
      <c r="LUK13" s="36"/>
      <c r="LUL13" s="36"/>
      <c r="LUM13" s="36"/>
      <c r="LUN13" s="36"/>
      <c r="LUO13" s="36"/>
      <c r="LUP13" s="36"/>
      <c r="LUQ13" s="36"/>
      <c r="LUR13" s="36"/>
      <c r="LUS13" s="36"/>
      <c r="LUT13" s="36"/>
      <c r="LUU13" s="36"/>
      <c r="LUV13" s="36"/>
      <c r="LUW13" s="36"/>
      <c r="LUX13" s="36"/>
      <c r="LUY13" s="36"/>
      <c r="LUZ13" s="36"/>
      <c r="LVA13" s="36"/>
      <c r="LVB13" s="36"/>
      <c r="LVC13" s="36"/>
      <c r="LVD13" s="36"/>
      <c r="LVE13" s="36"/>
      <c r="LVF13" s="36"/>
      <c r="LVG13" s="36"/>
      <c r="LVH13" s="36"/>
      <c r="LVI13" s="36"/>
      <c r="LVJ13" s="36"/>
      <c r="LVK13" s="36"/>
      <c r="LVL13" s="36"/>
      <c r="LVM13" s="36"/>
      <c r="LVN13" s="36"/>
      <c r="LVO13" s="36"/>
      <c r="LVP13" s="36"/>
      <c r="LVQ13" s="36"/>
      <c r="LVR13" s="36"/>
      <c r="LVS13" s="36"/>
      <c r="LVT13" s="36"/>
      <c r="LVU13" s="36"/>
      <c r="LVV13" s="36"/>
      <c r="LVW13" s="36"/>
      <c r="LVX13" s="36"/>
      <c r="LVY13" s="36"/>
      <c r="LVZ13" s="36"/>
      <c r="LWA13" s="36"/>
      <c r="LWB13" s="36"/>
      <c r="LWC13" s="36"/>
      <c r="LWD13" s="36"/>
      <c r="LWE13" s="36"/>
      <c r="LWF13" s="36"/>
      <c r="LWG13" s="36"/>
      <c r="LWH13" s="36"/>
      <c r="LWI13" s="36"/>
      <c r="LWJ13" s="36"/>
      <c r="LWK13" s="36"/>
      <c r="LWL13" s="36"/>
      <c r="LWM13" s="36"/>
      <c r="LWN13" s="36"/>
      <c r="LWO13" s="36"/>
      <c r="LWP13" s="36"/>
      <c r="LWQ13" s="36"/>
      <c r="LWR13" s="36"/>
      <c r="LWS13" s="36"/>
      <c r="LWT13" s="36"/>
      <c r="LWU13" s="36"/>
      <c r="LWV13" s="36"/>
      <c r="LWW13" s="36"/>
      <c r="LWX13" s="36"/>
      <c r="LWY13" s="36"/>
      <c r="LWZ13" s="36"/>
      <c r="LXA13" s="36"/>
      <c r="LXB13" s="36"/>
      <c r="LXC13" s="36"/>
      <c r="LXD13" s="36"/>
      <c r="LXE13" s="36"/>
      <c r="LXF13" s="36"/>
      <c r="LXG13" s="36"/>
      <c r="LXH13" s="36"/>
      <c r="LXI13" s="36"/>
      <c r="LXJ13" s="36"/>
      <c r="LXK13" s="36"/>
      <c r="LXL13" s="36"/>
      <c r="LXM13" s="36"/>
      <c r="LXN13" s="36"/>
      <c r="LXO13" s="36"/>
      <c r="LXP13" s="36"/>
      <c r="LXQ13" s="36"/>
      <c r="LXR13" s="36"/>
      <c r="LXS13" s="36"/>
      <c r="LXT13" s="36"/>
      <c r="LXU13" s="36"/>
      <c r="LXV13" s="36"/>
      <c r="LXW13" s="36"/>
      <c r="LXX13" s="36"/>
      <c r="LXY13" s="36"/>
      <c r="LXZ13" s="36"/>
      <c r="LYA13" s="36"/>
      <c r="LYB13" s="36"/>
      <c r="LYC13" s="36"/>
      <c r="LYD13" s="36"/>
      <c r="LYE13" s="36"/>
      <c r="LYF13" s="36"/>
      <c r="LYG13" s="36"/>
      <c r="LYH13" s="36"/>
      <c r="LYI13" s="36"/>
      <c r="LYJ13" s="36"/>
      <c r="LYK13" s="36"/>
      <c r="LYL13" s="36"/>
      <c r="LYM13" s="36"/>
      <c r="LYN13" s="36"/>
      <c r="LYO13" s="36"/>
      <c r="LYP13" s="36"/>
      <c r="LYQ13" s="36"/>
      <c r="LYR13" s="36"/>
      <c r="LYS13" s="36"/>
      <c r="LYT13" s="36"/>
      <c r="LYU13" s="36"/>
      <c r="LYV13" s="36"/>
      <c r="LYW13" s="36"/>
      <c r="LYX13" s="36"/>
      <c r="LYY13" s="36"/>
      <c r="LYZ13" s="36"/>
      <c r="LZA13" s="36"/>
      <c r="LZB13" s="36"/>
      <c r="LZC13" s="36"/>
      <c r="LZD13" s="36"/>
      <c r="LZE13" s="36"/>
      <c r="LZF13" s="36"/>
      <c r="LZG13" s="36"/>
      <c r="LZH13" s="36"/>
      <c r="LZI13" s="36"/>
      <c r="LZJ13" s="36"/>
      <c r="LZK13" s="36"/>
      <c r="LZL13" s="36"/>
      <c r="LZM13" s="36"/>
      <c r="LZN13" s="36"/>
      <c r="LZO13" s="36"/>
      <c r="LZP13" s="36"/>
      <c r="LZQ13" s="36"/>
      <c r="LZR13" s="36"/>
      <c r="LZS13" s="36"/>
      <c r="LZT13" s="36"/>
      <c r="LZU13" s="36"/>
      <c r="LZV13" s="36"/>
      <c r="LZW13" s="36"/>
      <c r="LZX13" s="36"/>
      <c r="LZY13" s="36"/>
      <c r="LZZ13" s="36"/>
      <c r="MAA13" s="36"/>
      <c r="MAB13" s="36"/>
      <c r="MAC13" s="36"/>
      <c r="MAD13" s="36"/>
      <c r="MAE13" s="36"/>
      <c r="MAF13" s="36"/>
      <c r="MAG13" s="36"/>
      <c r="MAH13" s="36"/>
      <c r="MAI13" s="36"/>
      <c r="MAJ13" s="36"/>
      <c r="MAK13" s="36"/>
      <c r="MAL13" s="36"/>
      <c r="MAM13" s="36"/>
      <c r="MAN13" s="36"/>
      <c r="MAO13" s="36"/>
      <c r="MAP13" s="36"/>
      <c r="MAQ13" s="36"/>
      <c r="MAR13" s="36"/>
      <c r="MAS13" s="36"/>
      <c r="MAT13" s="36"/>
      <c r="MAU13" s="36"/>
      <c r="MAV13" s="36"/>
      <c r="MAW13" s="36"/>
      <c r="MAX13" s="36"/>
      <c r="MAY13" s="36"/>
      <c r="MAZ13" s="36"/>
      <c r="MBA13" s="36"/>
      <c r="MBB13" s="36"/>
      <c r="MBC13" s="36"/>
      <c r="MBD13" s="36"/>
      <c r="MBE13" s="36"/>
      <c r="MBF13" s="36"/>
      <c r="MBG13" s="36"/>
      <c r="MBH13" s="36"/>
      <c r="MBI13" s="36"/>
      <c r="MBJ13" s="36"/>
      <c r="MBK13" s="36"/>
      <c r="MBL13" s="36"/>
      <c r="MBM13" s="36"/>
      <c r="MBN13" s="36"/>
      <c r="MBO13" s="36"/>
      <c r="MBP13" s="36"/>
      <c r="MBQ13" s="36"/>
      <c r="MBR13" s="36"/>
      <c r="MBS13" s="36"/>
      <c r="MBT13" s="36"/>
      <c r="MBU13" s="36"/>
      <c r="MBV13" s="36"/>
      <c r="MBW13" s="36"/>
      <c r="MBX13" s="36"/>
      <c r="MBY13" s="36"/>
      <c r="MBZ13" s="36"/>
      <c r="MCA13" s="36"/>
      <c r="MCB13" s="36"/>
      <c r="MCC13" s="36"/>
      <c r="MCD13" s="36"/>
      <c r="MCE13" s="36"/>
      <c r="MCF13" s="36"/>
      <c r="MCG13" s="36"/>
      <c r="MCH13" s="36"/>
      <c r="MCI13" s="36"/>
      <c r="MCJ13" s="36"/>
      <c r="MCK13" s="36"/>
      <c r="MCL13" s="36"/>
      <c r="MCM13" s="36"/>
      <c r="MCN13" s="36"/>
      <c r="MCO13" s="36"/>
      <c r="MCP13" s="36"/>
      <c r="MCQ13" s="36"/>
      <c r="MCR13" s="36"/>
      <c r="MCS13" s="36"/>
      <c r="MCT13" s="36"/>
      <c r="MCU13" s="36"/>
      <c r="MCV13" s="36"/>
      <c r="MCW13" s="36"/>
      <c r="MCX13" s="36"/>
      <c r="MCY13" s="36"/>
      <c r="MCZ13" s="36"/>
      <c r="MDA13" s="36"/>
      <c r="MDB13" s="36"/>
      <c r="MDC13" s="36"/>
      <c r="MDD13" s="36"/>
      <c r="MDE13" s="36"/>
      <c r="MDF13" s="36"/>
      <c r="MDG13" s="36"/>
      <c r="MDH13" s="36"/>
      <c r="MDI13" s="36"/>
      <c r="MDJ13" s="36"/>
      <c r="MDK13" s="36"/>
      <c r="MDL13" s="36"/>
      <c r="MDM13" s="36"/>
      <c r="MDN13" s="36"/>
      <c r="MDO13" s="36"/>
      <c r="MDP13" s="36"/>
      <c r="MDQ13" s="36"/>
      <c r="MDR13" s="36"/>
      <c r="MDS13" s="36"/>
      <c r="MDT13" s="36"/>
      <c r="MDU13" s="36"/>
      <c r="MDV13" s="36"/>
      <c r="MDW13" s="36"/>
      <c r="MDX13" s="36"/>
      <c r="MDY13" s="36"/>
      <c r="MDZ13" s="36"/>
      <c r="MEA13" s="36"/>
      <c r="MEB13" s="36"/>
      <c r="MEC13" s="36"/>
      <c r="MED13" s="36"/>
      <c r="MEE13" s="36"/>
      <c r="MEF13" s="36"/>
      <c r="MEG13" s="36"/>
      <c r="MEH13" s="36"/>
      <c r="MEI13" s="36"/>
      <c r="MEJ13" s="36"/>
      <c r="MEK13" s="36"/>
      <c r="MEL13" s="36"/>
      <c r="MEM13" s="36"/>
      <c r="MEN13" s="36"/>
      <c r="MEO13" s="36"/>
      <c r="MEP13" s="36"/>
      <c r="MEQ13" s="36"/>
      <c r="MER13" s="36"/>
      <c r="MES13" s="36"/>
      <c r="MET13" s="36"/>
      <c r="MEU13" s="36"/>
      <c r="MEV13" s="36"/>
      <c r="MEW13" s="36"/>
      <c r="MEX13" s="36"/>
      <c r="MEY13" s="36"/>
      <c r="MEZ13" s="36"/>
      <c r="MFA13" s="36"/>
      <c r="MFB13" s="36"/>
      <c r="MFC13" s="36"/>
      <c r="MFD13" s="36"/>
      <c r="MFE13" s="36"/>
      <c r="MFF13" s="36"/>
      <c r="MFG13" s="36"/>
      <c r="MFH13" s="36"/>
      <c r="MFI13" s="36"/>
      <c r="MFJ13" s="36"/>
      <c r="MFK13" s="36"/>
      <c r="MFL13" s="36"/>
      <c r="MFM13" s="36"/>
      <c r="MFN13" s="36"/>
      <c r="MFO13" s="36"/>
      <c r="MFP13" s="36"/>
      <c r="MFQ13" s="36"/>
      <c r="MFR13" s="36"/>
      <c r="MFS13" s="36"/>
      <c r="MFT13" s="36"/>
      <c r="MFU13" s="36"/>
      <c r="MFV13" s="36"/>
      <c r="MFW13" s="36"/>
      <c r="MFX13" s="36"/>
      <c r="MFY13" s="36"/>
      <c r="MFZ13" s="36"/>
      <c r="MGA13" s="36"/>
      <c r="MGB13" s="36"/>
      <c r="MGC13" s="36"/>
      <c r="MGD13" s="36"/>
      <c r="MGE13" s="36"/>
      <c r="MGF13" s="36"/>
      <c r="MGG13" s="36"/>
      <c r="MGH13" s="36"/>
      <c r="MGI13" s="36"/>
      <c r="MGJ13" s="36"/>
      <c r="MGK13" s="36"/>
      <c r="MGL13" s="36"/>
      <c r="MGM13" s="36"/>
      <c r="MGN13" s="36"/>
      <c r="MGO13" s="36"/>
      <c r="MGP13" s="36"/>
      <c r="MGQ13" s="36"/>
      <c r="MGR13" s="36"/>
      <c r="MGS13" s="36"/>
      <c r="MGT13" s="36"/>
      <c r="MGU13" s="36"/>
      <c r="MGV13" s="36"/>
      <c r="MGW13" s="36"/>
      <c r="MGX13" s="36"/>
      <c r="MGY13" s="36"/>
      <c r="MGZ13" s="36"/>
      <c r="MHA13" s="36"/>
      <c r="MHB13" s="36"/>
      <c r="MHC13" s="36"/>
      <c r="MHD13" s="36"/>
      <c r="MHE13" s="36"/>
      <c r="MHF13" s="36"/>
      <c r="MHG13" s="36"/>
      <c r="MHH13" s="36"/>
      <c r="MHI13" s="36"/>
      <c r="MHJ13" s="36"/>
      <c r="MHK13" s="36"/>
      <c r="MHL13" s="36"/>
      <c r="MHM13" s="36"/>
      <c r="MHN13" s="36"/>
      <c r="MHO13" s="36"/>
      <c r="MHP13" s="36"/>
      <c r="MHQ13" s="36"/>
      <c r="MHR13" s="36"/>
      <c r="MHS13" s="36"/>
      <c r="MHT13" s="36"/>
      <c r="MHU13" s="36"/>
      <c r="MHV13" s="36"/>
      <c r="MHW13" s="36"/>
      <c r="MHX13" s="36"/>
      <c r="MHY13" s="36"/>
      <c r="MHZ13" s="36"/>
      <c r="MIA13" s="36"/>
      <c r="MIB13" s="36"/>
      <c r="MIC13" s="36"/>
      <c r="MID13" s="36"/>
      <c r="MIE13" s="36"/>
      <c r="MIF13" s="36"/>
      <c r="MIG13" s="36"/>
      <c r="MIH13" s="36"/>
      <c r="MII13" s="36"/>
      <c r="MIJ13" s="36"/>
      <c r="MIK13" s="36"/>
      <c r="MIL13" s="36"/>
      <c r="MIM13" s="36"/>
      <c r="MIN13" s="36"/>
      <c r="MIO13" s="36"/>
      <c r="MIP13" s="36"/>
      <c r="MIQ13" s="36"/>
      <c r="MIR13" s="36"/>
      <c r="MIS13" s="36"/>
      <c r="MIT13" s="36"/>
      <c r="MIU13" s="36"/>
      <c r="MIV13" s="36"/>
      <c r="MIW13" s="36"/>
      <c r="MIX13" s="36"/>
      <c r="MIY13" s="36"/>
      <c r="MIZ13" s="36"/>
      <c r="MJA13" s="36"/>
      <c r="MJB13" s="36"/>
      <c r="MJC13" s="36"/>
      <c r="MJD13" s="36"/>
      <c r="MJE13" s="36"/>
      <c r="MJF13" s="36"/>
      <c r="MJG13" s="36"/>
      <c r="MJH13" s="36"/>
      <c r="MJI13" s="36"/>
      <c r="MJJ13" s="36"/>
      <c r="MJK13" s="36"/>
      <c r="MJL13" s="36"/>
      <c r="MJM13" s="36"/>
      <c r="MJN13" s="36"/>
      <c r="MJO13" s="36"/>
      <c r="MJP13" s="36"/>
      <c r="MJQ13" s="36"/>
      <c r="MJR13" s="36"/>
      <c r="MJS13" s="36"/>
      <c r="MJT13" s="36"/>
      <c r="MJU13" s="36"/>
      <c r="MJV13" s="36"/>
      <c r="MJW13" s="36"/>
      <c r="MJX13" s="36"/>
      <c r="MJY13" s="36"/>
      <c r="MJZ13" s="36"/>
      <c r="MKA13" s="36"/>
      <c r="MKB13" s="36"/>
      <c r="MKC13" s="36"/>
      <c r="MKD13" s="36"/>
      <c r="MKE13" s="36"/>
      <c r="MKF13" s="36"/>
      <c r="MKG13" s="36"/>
      <c r="MKH13" s="36"/>
      <c r="MKI13" s="36"/>
      <c r="MKJ13" s="36"/>
      <c r="MKK13" s="36"/>
      <c r="MKL13" s="36"/>
      <c r="MKM13" s="36"/>
      <c r="MKN13" s="36"/>
      <c r="MKO13" s="36"/>
      <c r="MKP13" s="36"/>
      <c r="MKQ13" s="36"/>
      <c r="MKR13" s="36"/>
      <c r="MKS13" s="36"/>
      <c r="MKT13" s="36"/>
      <c r="MKU13" s="36"/>
      <c r="MKV13" s="36"/>
      <c r="MKW13" s="36"/>
      <c r="MKX13" s="36"/>
      <c r="MKY13" s="36"/>
      <c r="MKZ13" s="36"/>
      <c r="MLA13" s="36"/>
      <c r="MLB13" s="36"/>
      <c r="MLC13" s="36"/>
      <c r="MLD13" s="36"/>
      <c r="MLE13" s="36"/>
      <c r="MLF13" s="36"/>
      <c r="MLG13" s="36"/>
      <c r="MLH13" s="36"/>
      <c r="MLI13" s="36"/>
      <c r="MLJ13" s="36"/>
      <c r="MLK13" s="36"/>
      <c r="MLL13" s="36"/>
      <c r="MLM13" s="36"/>
      <c r="MLN13" s="36"/>
      <c r="MLO13" s="36"/>
      <c r="MLP13" s="36"/>
      <c r="MLQ13" s="36"/>
      <c r="MLR13" s="36"/>
      <c r="MLS13" s="36"/>
      <c r="MLT13" s="36"/>
      <c r="MLU13" s="36"/>
      <c r="MLV13" s="36"/>
      <c r="MLW13" s="36"/>
      <c r="MLX13" s="36"/>
      <c r="MLY13" s="36"/>
      <c r="MLZ13" s="36"/>
      <c r="MMA13" s="36"/>
      <c r="MMB13" s="36"/>
      <c r="MMC13" s="36"/>
      <c r="MMD13" s="36"/>
      <c r="MME13" s="36"/>
      <c r="MMF13" s="36"/>
      <c r="MMG13" s="36"/>
      <c r="MMH13" s="36"/>
      <c r="MMI13" s="36"/>
      <c r="MMJ13" s="36"/>
      <c r="MMK13" s="36"/>
      <c r="MML13" s="36"/>
      <c r="MMM13" s="36"/>
      <c r="MMN13" s="36"/>
      <c r="MMO13" s="36"/>
      <c r="MMP13" s="36"/>
      <c r="MMQ13" s="36"/>
      <c r="MMR13" s="36"/>
      <c r="MMS13" s="36"/>
      <c r="MMT13" s="36"/>
      <c r="MMU13" s="36"/>
      <c r="MMV13" s="36"/>
      <c r="MMW13" s="36"/>
      <c r="MMX13" s="36"/>
      <c r="MMY13" s="36"/>
      <c r="MMZ13" s="36"/>
      <c r="MNA13" s="36"/>
      <c r="MNB13" s="36"/>
      <c r="MNC13" s="36"/>
      <c r="MND13" s="36"/>
      <c r="MNE13" s="36"/>
      <c r="MNF13" s="36"/>
      <c r="MNG13" s="36"/>
      <c r="MNH13" s="36"/>
      <c r="MNI13" s="36"/>
      <c r="MNJ13" s="36"/>
      <c r="MNK13" s="36"/>
      <c r="MNL13" s="36"/>
      <c r="MNM13" s="36"/>
      <c r="MNN13" s="36"/>
      <c r="MNO13" s="36"/>
      <c r="MNP13" s="36"/>
      <c r="MNQ13" s="36"/>
      <c r="MNR13" s="36"/>
      <c r="MNS13" s="36"/>
      <c r="MNT13" s="36"/>
      <c r="MNU13" s="36"/>
      <c r="MNV13" s="36"/>
      <c r="MNW13" s="36"/>
      <c r="MNX13" s="36"/>
      <c r="MNY13" s="36"/>
      <c r="MNZ13" s="36"/>
      <c r="MOA13" s="36"/>
      <c r="MOB13" s="36"/>
      <c r="MOC13" s="36"/>
      <c r="MOD13" s="36"/>
      <c r="MOE13" s="36"/>
      <c r="MOF13" s="36"/>
      <c r="MOG13" s="36"/>
      <c r="MOH13" s="36"/>
      <c r="MOI13" s="36"/>
      <c r="MOJ13" s="36"/>
      <c r="MOK13" s="36"/>
      <c r="MOL13" s="36"/>
      <c r="MOM13" s="36"/>
      <c r="MON13" s="36"/>
      <c r="MOO13" s="36"/>
      <c r="MOP13" s="36"/>
      <c r="MOQ13" s="36"/>
      <c r="MOR13" s="36"/>
      <c r="MOS13" s="36"/>
      <c r="MOT13" s="36"/>
      <c r="MOU13" s="36"/>
      <c r="MOV13" s="36"/>
      <c r="MOW13" s="36"/>
      <c r="MOX13" s="36"/>
      <c r="MOY13" s="36"/>
      <c r="MOZ13" s="36"/>
      <c r="MPA13" s="36"/>
      <c r="MPB13" s="36"/>
      <c r="MPC13" s="36"/>
      <c r="MPD13" s="36"/>
      <c r="MPE13" s="36"/>
      <c r="MPF13" s="36"/>
      <c r="MPG13" s="36"/>
      <c r="MPH13" s="36"/>
      <c r="MPI13" s="36"/>
      <c r="MPJ13" s="36"/>
      <c r="MPK13" s="36"/>
      <c r="MPL13" s="36"/>
      <c r="MPM13" s="36"/>
      <c r="MPN13" s="36"/>
      <c r="MPO13" s="36"/>
      <c r="MPP13" s="36"/>
      <c r="MPQ13" s="36"/>
      <c r="MPR13" s="36"/>
      <c r="MPS13" s="36"/>
      <c r="MPT13" s="36"/>
      <c r="MPU13" s="36"/>
      <c r="MPV13" s="36"/>
      <c r="MPW13" s="36"/>
      <c r="MPX13" s="36"/>
      <c r="MPY13" s="36"/>
      <c r="MPZ13" s="36"/>
      <c r="MQA13" s="36"/>
      <c r="MQB13" s="36"/>
      <c r="MQC13" s="36"/>
      <c r="MQD13" s="36"/>
      <c r="MQE13" s="36"/>
      <c r="MQF13" s="36"/>
      <c r="MQG13" s="36"/>
      <c r="MQH13" s="36"/>
      <c r="MQI13" s="36"/>
      <c r="MQJ13" s="36"/>
      <c r="MQK13" s="36"/>
      <c r="MQL13" s="36"/>
      <c r="MQM13" s="36"/>
      <c r="MQN13" s="36"/>
      <c r="MQO13" s="36"/>
      <c r="MQP13" s="36"/>
      <c r="MQQ13" s="36"/>
      <c r="MQR13" s="36"/>
      <c r="MQS13" s="36"/>
      <c r="MQT13" s="36"/>
      <c r="MQU13" s="36"/>
      <c r="MQV13" s="36"/>
      <c r="MQW13" s="36"/>
      <c r="MQX13" s="36"/>
      <c r="MQY13" s="36"/>
      <c r="MQZ13" s="36"/>
      <c r="MRA13" s="36"/>
      <c r="MRB13" s="36"/>
      <c r="MRC13" s="36"/>
      <c r="MRD13" s="36"/>
      <c r="MRE13" s="36"/>
      <c r="MRF13" s="36"/>
      <c r="MRG13" s="36"/>
      <c r="MRH13" s="36"/>
      <c r="MRI13" s="36"/>
      <c r="MRJ13" s="36"/>
      <c r="MRK13" s="36"/>
      <c r="MRL13" s="36"/>
      <c r="MRM13" s="36"/>
      <c r="MRN13" s="36"/>
      <c r="MRO13" s="36"/>
      <c r="MRP13" s="36"/>
      <c r="MRQ13" s="36"/>
      <c r="MRR13" s="36"/>
      <c r="MRS13" s="36"/>
      <c r="MRT13" s="36"/>
      <c r="MRU13" s="36"/>
      <c r="MRV13" s="36"/>
      <c r="MRW13" s="36"/>
      <c r="MRX13" s="36"/>
      <c r="MRY13" s="36"/>
      <c r="MRZ13" s="36"/>
      <c r="MSA13" s="36"/>
      <c r="MSB13" s="36"/>
      <c r="MSC13" s="36"/>
      <c r="MSD13" s="36"/>
      <c r="MSE13" s="36"/>
      <c r="MSF13" s="36"/>
      <c r="MSG13" s="36"/>
      <c r="MSH13" s="36"/>
      <c r="MSI13" s="36"/>
      <c r="MSJ13" s="36"/>
      <c r="MSK13" s="36"/>
      <c r="MSL13" s="36"/>
      <c r="MSM13" s="36"/>
      <c r="MSN13" s="36"/>
      <c r="MSO13" s="36"/>
      <c r="MSP13" s="36"/>
      <c r="MSQ13" s="36"/>
      <c r="MSR13" s="36"/>
      <c r="MSS13" s="36"/>
      <c r="MST13" s="36"/>
      <c r="MSU13" s="36"/>
      <c r="MSV13" s="36"/>
      <c r="MSW13" s="36"/>
      <c r="MSX13" s="36"/>
      <c r="MSY13" s="36"/>
      <c r="MSZ13" s="36"/>
      <c r="MTA13" s="36"/>
      <c r="MTB13" s="36"/>
      <c r="MTC13" s="36"/>
      <c r="MTD13" s="36"/>
      <c r="MTE13" s="36"/>
      <c r="MTF13" s="36"/>
      <c r="MTG13" s="36"/>
      <c r="MTH13" s="36"/>
      <c r="MTI13" s="36"/>
      <c r="MTJ13" s="36"/>
      <c r="MTK13" s="36"/>
      <c r="MTL13" s="36"/>
      <c r="MTM13" s="36"/>
      <c r="MTN13" s="36"/>
      <c r="MTO13" s="36"/>
      <c r="MTP13" s="36"/>
      <c r="MTQ13" s="36"/>
      <c r="MTR13" s="36"/>
      <c r="MTS13" s="36"/>
      <c r="MTT13" s="36"/>
      <c r="MTU13" s="36"/>
      <c r="MTV13" s="36"/>
      <c r="MTW13" s="36"/>
      <c r="MTX13" s="36"/>
      <c r="MTY13" s="36"/>
      <c r="MTZ13" s="36"/>
      <c r="MUA13" s="36"/>
      <c r="MUB13" s="36"/>
      <c r="MUC13" s="36"/>
      <c r="MUD13" s="36"/>
      <c r="MUE13" s="36"/>
      <c r="MUF13" s="36"/>
      <c r="MUG13" s="36"/>
      <c r="MUH13" s="36"/>
      <c r="MUI13" s="36"/>
      <c r="MUJ13" s="36"/>
      <c r="MUK13" s="36"/>
      <c r="MUL13" s="36"/>
      <c r="MUM13" s="36"/>
      <c r="MUN13" s="36"/>
      <c r="MUO13" s="36"/>
      <c r="MUP13" s="36"/>
      <c r="MUQ13" s="36"/>
      <c r="MUR13" s="36"/>
      <c r="MUS13" s="36"/>
      <c r="MUT13" s="36"/>
      <c r="MUU13" s="36"/>
      <c r="MUV13" s="36"/>
      <c r="MUW13" s="36"/>
      <c r="MUX13" s="36"/>
      <c r="MUY13" s="36"/>
      <c r="MUZ13" s="36"/>
      <c r="MVA13" s="36"/>
      <c r="MVB13" s="36"/>
      <c r="MVC13" s="36"/>
      <c r="MVD13" s="36"/>
      <c r="MVE13" s="36"/>
      <c r="MVF13" s="36"/>
      <c r="MVG13" s="36"/>
      <c r="MVH13" s="36"/>
      <c r="MVI13" s="36"/>
      <c r="MVJ13" s="36"/>
      <c r="MVK13" s="36"/>
      <c r="MVL13" s="36"/>
      <c r="MVM13" s="36"/>
      <c r="MVN13" s="36"/>
      <c r="MVO13" s="36"/>
      <c r="MVP13" s="36"/>
      <c r="MVQ13" s="36"/>
      <c r="MVR13" s="36"/>
      <c r="MVS13" s="36"/>
      <c r="MVT13" s="36"/>
      <c r="MVU13" s="36"/>
      <c r="MVV13" s="36"/>
      <c r="MVW13" s="36"/>
      <c r="MVX13" s="36"/>
      <c r="MVY13" s="36"/>
      <c r="MVZ13" s="36"/>
      <c r="MWA13" s="36"/>
      <c r="MWB13" s="36"/>
      <c r="MWC13" s="36"/>
      <c r="MWD13" s="36"/>
      <c r="MWE13" s="36"/>
      <c r="MWF13" s="36"/>
      <c r="MWG13" s="36"/>
      <c r="MWH13" s="36"/>
      <c r="MWI13" s="36"/>
      <c r="MWJ13" s="36"/>
      <c r="MWK13" s="36"/>
      <c r="MWL13" s="36"/>
      <c r="MWM13" s="36"/>
      <c r="MWN13" s="36"/>
      <c r="MWO13" s="36"/>
      <c r="MWP13" s="36"/>
      <c r="MWQ13" s="36"/>
      <c r="MWR13" s="36"/>
      <c r="MWS13" s="36"/>
      <c r="MWT13" s="36"/>
      <c r="MWU13" s="36"/>
      <c r="MWV13" s="36"/>
      <c r="MWW13" s="36"/>
      <c r="MWX13" s="36"/>
      <c r="MWY13" s="36"/>
      <c r="MWZ13" s="36"/>
      <c r="MXA13" s="36"/>
      <c r="MXB13" s="36"/>
      <c r="MXC13" s="36"/>
      <c r="MXD13" s="36"/>
      <c r="MXE13" s="36"/>
      <c r="MXF13" s="36"/>
      <c r="MXG13" s="36"/>
      <c r="MXH13" s="36"/>
      <c r="MXI13" s="36"/>
      <c r="MXJ13" s="36"/>
      <c r="MXK13" s="36"/>
      <c r="MXL13" s="36"/>
      <c r="MXM13" s="36"/>
      <c r="MXN13" s="36"/>
      <c r="MXO13" s="36"/>
      <c r="MXP13" s="36"/>
      <c r="MXQ13" s="36"/>
      <c r="MXR13" s="36"/>
      <c r="MXS13" s="36"/>
      <c r="MXT13" s="36"/>
      <c r="MXU13" s="36"/>
      <c r="MXV13" s="36"/>
      <c r="MXW13" s="36"/>
      <c r="MXX13" s="36"/>
      <c r="MXY13" s="36"/>
      <c r="MXZ13" s="36"/>
      <c r="MYA13" s="36"/>
      <c r="MYB13" s="36"/>
      <c r="MYC13" s="36"/>
      <c r="MYD13" s="36"/>
      <c r="MYE13" s="36"/>
      <c r="MYF13" s="36"/>
      <c r="MYG13" s="36"/>
      <c r="MYH13" s="36"/>
      <c r="MYI13" s="36"/>
      <c r="MYJ13" s="36"/>
      <c r="MYK13" s="36"/>
      <c r="MYL13" s="36"/>
      <c r="MYM13" s="36"/>
      <c r="MYN13" s="36"/>
      <c r="MYO13" s="36"/>
      <c r="MYP13" s="36"/>
      <c r="MYQ13" s="36"/>
      <c r="MYR13" s="36"/>
      <c r="MYS13" s="36"/>
      <c r="MYT13" s="36"/>
      <c r="MYU13" s="36"/>
      <c r="MYV13" s="36"/>
      <c r="MYW13" s="36"/>
      <c r="MYX13" s="36"/>
      <c r="MYY13" s="36"/>
      <c r="MYZ13" s="36"/>
      <c r="MZA13" s="36"/>
      <c r="MZB13" s="36"/>
      <c r="MZC13" s="36"/>
      <c r="MZD13" s="36"/>
      <c r="MZE13" s="36"/>
      <c r="MZF13" s="36"/>
      <c r="MZG13" s="36"/>
      <c r="MZH13" s="36"/>
      <c r="MZI13" s="36"/>
      <c r="MZJ13" s="36"/>
      <c r="MZK13" s="36"/>
      <c r="MZL13" s="36"/>
      <c r="MZM13" s="36"/>
      <c r="MZN13" s="36"/>
      <c r="MZO13" s="36"/>
      <c r="MZP13" s="36"/>
      <c r="MZQ13" s="36"/>
      <c r="MZR13" s="36"/>
      <c r="MZS13" s="36"/>
      <c r="MZT13" s="36"/>
      <c r="MZU13" s="36"/>
      <c r="MZV13" s="36"/>
      <c r="MZW13" s="36"/>
      <c r="MZX13" s="36"/>
      <c r="MZY13" s="36"/>
      <c r="MZZ13" s="36"/>
      <c r="NAA13" s="36"/>
      <c r="NAB13" s="36"/>
      <c r="NAC13" s="36"/>
      <c r="NAD13" s="36"/>
      <c r="NAE13" s="36"/>
      <c r="NAF13" s="36"/>
      <c r="NAG13" s="36"/>
      <c r="NAH13" s="36"/>
      <c r="NAI13" s="36"/>
      <c r="NAJ13" s="36"/>
      <c r="NAK13" s="36"/>
      <c r="NAL13" s="36"/>
      <c r="NAM13" s="36"/>
      <c r="NAN13" s="36"/>
      <c r="NAO13" s="36"/>
      <c r="NAP13" s="36"/>
      <c r="NAQ13" s="36"/>
      <c r="NAR13" s="36"/>
      <c r="NAS13" s="36"/>
      <c r="NAT13" s="36"/>
      <c r="NAU13" s="36"/>
      <c r="NAV13" s="36"/>
      <c r="NAW13" s="36"/>
      <c r="NAX13" s="36"/>
      <c r="NAY13" s="36"/>
      <c r="NAZ13" s="36"/>
      <c r="NBA13" s="36"/>
      <c r="NBB13" s="36"/>
      <c r="NBC13" s="36"/>
      <c r="NBD13" s="36"/>
      <c r="NBE13" s="36"/>
      <c r="NBF13" s="36"/>
      <c r="NBG13" s="36"/>
      <c r="NBH13" s="36"/>
      <c r="NBI13" s="36"/>
      <c r="NBJ13" s="36"/>
      <c r="NBK13" s="36"/>
      <c r="NBL13" s="36"/>
      <c r="NBM13" s="36"/>
      <c r="NBN13" s="36"/>
      <c r="NBO13" s="36"/>
      <c r="NBP13" s="36"/>
      <c r="NBQ13" s="36"/>
      <c r="NBR13" s="36"/>
      <c r="NBS13" s="36"/>
      <c r="NBT13" s="36"/>
      <c r="NBU13" s="36"/>
      <c r="NBV13" s="36"/>
      <c r="NBW13" s="36"/>
      <c r="NBX13" s="36"/>
      <c r="NBY13" s="36"/>
      <c r="NBZ13" s="36"/>
      <c r="NCA13" s="36"/>
      <c r="NCB13" s="36"/>
      <c r="NCC13" s="36"/>
      <c r="NCD13" s="36"/>
      <c r="NCE13" s="36"/>
      <c r="NCF13" s="36"/>
      <c r="NCG13" s="36"/>
      <c r="NCH13" s="36"/>
      <c r="NCI13" s="36"/>
      <c r="NCJ13" s="36"/>
      <c r="NCK13" s="36"/>
      <c r="NCL13" s="36"/>
      <c r="NCM13" s="36"/>
      <c r="NCN13" s="36"/>
      <c r="NCO13" s="36"/>
      <c r="NCP13" s="36"/>
      <c r="NCQ13" s="36"/>
      <c r="NCR13" s="36"/>
      <c r="NCS13" s="36"/>
      <c r="NCT13" s="36"/>
      <c r="NCU13" s="36"/>
      <c r="NCV13" s="36"/>
      <c r="NCW13" s="36"/>
      <c r="NCX13" s="36"/>
      <c r="NCY13" s="36"/>
      <c r="NCZ13" s="36"/>
      <c r="NDA13" s="36"/>
      <c r="NDB13" s="36"/>
      <c r="NDC13" s="36"/>
      <c r="NDD13" s="36"/>
      <c r="NDE13" s="36"/>
      <c r="NDF13" s="36"/>
      <c r="NDG13" s="36"/>
      <c r="NDH13" s="36"/>
      <c r="NDI13" s="36"/>
      <c r="NDJ13" s="36"/>
      <c r="NDK13" s="36"/>
      <c r="NDL13" s="36"/>
      <c r="NDM13" s="36"/>
      <c r="NDN13" s="36"/>
      <c r="NDO13" s="36"/>
      <c r="NDP13" s="36"/>
      <c r="NDQ13" s="36"/>
      <c r="NDR13" s="36"/>
      <c r="NDS13" s="36"/>
      <c r="NDT13" s="36"/>
      <c r="NDU13" s="36"/>
      <c r="NDV13" s="36"/>
      <c r="NDW13" s="36"/>
      <c r="NDX13" s="36"/>
      <c r="NDY13" s="36"/>
      <c r="NDZ13" s="36"/>
      <c r="NEA13" s="36"/>
      <c r="NEB13" s="36"/>
      <c r="NEC13" s="36"/>
      <c r="NED13" s="36"/>
      <c r="NEE13" s="36"/>
      <c r="NEF13" s="36"/>
      <c r="NEG13" s="36"/>
      <c r="NEH13" s="36"/>
      <c r="NEI13" s="36"/>
      <c r="NEJ13" s="36"/>
      <c r="NEK13" s="36"/>
      <c r="NEL13" s="36"/>
      <c r="NEM13" s="36"/>
      <c r="NEN13" s="36"/>
      <c r="NEO13" s="36"/>
      <c r="NEP13" s="36"/>
      <c r="NEQ13" s="36"/>
      <c r="NER13" s="36"/>
      <c r="NES13" s="36"/>
      <c r="NET13" s="36"/>
      <c r="NEU13" s="36"/>
      <c r="NEV13" s="36"/>
      <c r="NEW13" s="36"/>
      <c r="NEX13" s="36"/>
      <c r="NEY13" s="36"/>
      <c r="NEZ13" s="36"/>
      <c r="NFA13" s="36"/>
      <c r="NFB13" s="36"/>
      <c r="NFC13" s="36"/>
      <c r="NFD13" s="36"/>
      <c r="NFE13" s="36"/>
      <c r="NFF13" s="36"/>
      <c r="NFG13" s="36"/>
      <c r="NFH13" s="36"/>
      <c r="NFI13" s="36"/>
      <c r="NFJ13" s="36"/>
      <c r="NFK13" s="36"/>
      <c r="NFL13" s="36"/>
      <c r="NFM13" s="36"/>
      <c r="NFN13" s="36"/>
      <c r="NFO13" s="36"/>
      <c r="NFP13" s="36"/>
      <c r="NFQ13" s="36"/>
      <c r="NFR13" s="36"/>
      <c r="NFS13" s="36"/>
      <c r="NFT13" s="36"/>
      <c r="NFU13" s="36"/>
      <c r="NFV13" s="36"/>
      <c r="NFW13" s="36"/>
      <c r="NFX13" s="36"/>
      <c r="NFY13" s="36"/>
      <c r="NFZ13" s="36"/>
      <c r="NGA13" s="36"/>
      <c r="NGB13" s="36"/>
      <c r="NGC13" s="36"/>
      <c r="NGD13" s="36"/>
      <c r="NGE13" s="36"/>
      <c r="NGF13" s="36"/>
      <c r="NGG13" s="36"/>
      <c r="NGH13" s="36"/>
      <c r="NGI13" s="36"/>
      <c r="NGJ13" s="36"/>
      <c r="NGK13" s="36"/>
      <c r="NGL13" s="36"/>
      <c r="NGM13" s="36"/>
      <c r="NGN13" s="36"/>
      <c r="NGO13" s="36"/>
      <c r="NGP13" s="36"/>
      <c r="NGQ13" s="36"/>
      <c r="NGR13" s="36"/>
      <c r="NGS13" s="36"/>
      <c r="NGT13" s="36"/>
      <c r="NGU13" s="36"/>
      <c r="NGV13" s="36"/>
      <c r="NGW13" s="36"/>
      <c r="NGX13" s="36"/>
      <c r="NGY13" s="36"/>
      <c r="NGZ13" s="36"/>
      <c r="NHA13" s="36"/>
      <c r="NHB13" s="36"/>
      <c r="NHC13" s="36"/>
      <c r="NHD13" s="36"/>
      <c r="NHE13" s="36"/>
      <c r="NHF13" s="36"/>
      <c r="NHG13" s="36"/>
      <c r="NHH13" s="36"/>
      <c r="NHI13" s="36"/>
      <c r="NHJ13" s="36"/>
      <c r="NHK13" s="36"/>
      <c r="NHL13" s="36"/>
      <c r="NHM13" s="36"/>
      <c r="NHN13" s="36"/>
      <c r="NHO13" s="36"/>
      <c r="NHP13" s="36"/>
      <c r="NHQ13" s="36"/>
      <c r="NHR13" s="36"/>
      <c r="NHS13" s="36"/>
      <c r="NHT13" s="36"/>
      <c r="NHU13" s="36"/>
      <c r="NHV13" s="36"/>
      <c r="NHW13" s="36"/>
      <c r="NHX13" s="36"/>
      <c r="NHY13" s="36"/>
      <c r="NHZ13" s="36"/>
      <c r="NIA13" s="36"/>
      <c r="NIB13" s="36"/>
      <c r="NIC13" s="36"/>
      <c r="NID13" s="36"/>
      <c r="NIE13" s="36"/>
      <c r="NIF13" s="36"/>
      <c r="NIG13" s="36"/>
      <c r="NIH13" s="36"/>
      <c r="NII13" s="36"/>
      <c r="NIJ13" s="36"/>
      <c r="NIK13" s="36"/>
      <c r="NIL13" s="36"/>
      <c r="NIM13" s="36"/>
      <c r="NIN13" s="36"/>
      <c r="NIO13" s="36"/>
      <c r="NIP13" s="36"/>
      <c r="NIQ13" s="36"/>
      <c r="NIR13" s="36"/>
      <c r="NIS13" s="36"/>
      <c r="NIT13" s="36"/>
      <c r="NIU13" s="36"/>
      <c r="NIV13" s="36"/>
      <c r="NIW13" s="36"/>
      <c r="NIX13" s="36"/>
      <c r="NIY13" s="36"/>
      <c r="NIZ13" s="36"/>
      <c r="NJA13" s="36"/>
      <c r="NJB13" s="36"/>
      <c r="NJC13" s="36"/>
      <c r="NJD13" s="36"/>
      <c r="NJE13" s="36"/>
      <c r="NJF13" s="36"/>
      <c r="NJG13" s="36"/>
      <c r="NJH13" s="36"/>
      <c r="NJI13" s="36"/>
      <c r="NJJ13" s="36"/>
      <c r="NJK13" s="36"/>
      <c r="NJL13" s="36"/>
      <c r="NJM13" s="36"/>
      <c r="NJN13" s="36"/>
      <c r="NJO13" s="36"/>
      <c r="NJP13" s="36"/>
      <c r="NJQ13" s="36"/>
      <c r="NJR13" s="36"/>
      <c r="NJS13" s="36"/>
      <c r="NJT13" s="36"/>
      <c r="NJU13" s="36"/>
      <c r="NJV13" s="36"/>
      <c r="NJW13" s="36"/>
      <c r="NJX13" s="36"/>
      <c r="NJY13" s="36"/>
      <c r="NJZ13" s="36"/>
      <c r="NKA13" s="36"/>
      <c r="NKB13" s="36"/>
      <c r="NKC13" s="36"/>
      <c r="NKD13" s="36"/>
      <c r="NKE13" s="36"/>
      <c r="NKF13" s="36"/>
      <c r="NKG13" s="36"/>
      <c r="NKH13" s="36"/>
      <c r="NKI13" s="36"/>
      <c r="NKJ13" s="36"/>
      <c r="NKK13" s="36"/>
      <c r="NKL13" s="36"/>
      <c r="NKM13" s="36"/>
      <c r="NKN13" s="36"/>
      <c r="NKO13" s="36"/>
      <c r="NKP13" s="36"/>
      <c r="NKQ13" s="36"/>
      <c r="NKR13" s="36"/>
      <c r="NKS13" s="36"/>
      <c r="NKT13" s="36"/>
      <c r="NKU13" s="36"/>
      <c r="NKV13" s="36"/>
      <c r="NKW13" s="36"/>
      <c r="NKX13" s="36"/>
      <c r="NKY13" s="36"/>
      <c r="NKZ13" s="36"/>
      <c r="NLA13" s="36"/>
      <c r="NLB13" s="36"/>
      <c r="NLC13" s="36"/>
      <c r="NLD13" s="36"/>
      <c r="NLE13" s="36"/>
      <c r="NLF13" s="36"/>
      <c r="NLG13" s="36"/>
      <c r="NLH13" s="36"/>
      <c r="NLI13" s="36"/>
      <c r="NLJ13" s="36"/>
      <c r="NLK13" s="36"/>
      <c r="NLL13" s="36"/>
      <c r="NLM13" s="36"/>
      <c r="NLN13" s="36"/>
      <c r="NLO13" s="36"/>
      <c r="NLP13" s="36"/>
      <c r="NLQ13" s="36"/>
      <c r="NLR13" s="36"/>
      <c r="NLS13" s="36"/>
      <c r="NLT13" s="36"/>
      <c r="NLU13" s="36"/>
      <c r="NLV13" s="36"/>
      <c r="NLW13" s="36"/>
      <c r="NLX13" s="36"/>
      <c r="NLY13" s="36"/>
      <c r="NLZ13" s="36"/>
      <c r="NMA13" s="36"/>
      <c r="NMB13" s="36"/>
      <c r="NMC13" s="36"/>
      <c r="NMD13" s="36"/>
      <c r="NME13" s="36"/>
      <c r="NMF13" s="36"/>
      <c r="NMG13" s="36"/>
      <c r="NMH13" s="36"/>
      <c r="NMI13" s="36"/>
      <c r="NMJ13" s="36"/>
      <c r="NMK13" s="36"/>
      <c r="NML13" s="36"/>
      <c r="NMM13" s="36"/>
      <c r="NMN13" s="36"/>
      <c r="NMO13" s="36"/>
      <c r="NMP13" s="36"/>
      <c r="NMQ13" s="36"/>
      <c r="NMR13" s="36"/>
      <c r="NMS13" s="36"/>
      <c r="NMT13" s="36"/>
      <c r="NMU13" s="36"/>
      <c r="NMV13" s="36"/>
      <c r="NMW13" s="36"/>
      <c r="NMX13" s="36"/>
      <c r="NMY13" s="36"/>
      <c r="NMZ13" s="36"/>
      <c r="NNA13" s="36"/>
      <c r="NNB13" s="36"/>
      <c r="NNC13" s="36"/>
      <c r="NND13" s="36"/>
      <c r="NNE13" s="36"/>
      <c r="NNF13" s="36"/>
      <c r="NNG13" s="36"/>
      <c r="NNH13" s="36"/>
      <c r="NNI13" s="36"/>
      <c r="NNJ13" s="36"/>
      <c r="NNK13" s="36"/>
      <c r="NNL13" s="36"/>
      <c r="NNM13" s="36"/>
      <c r="NNN13" s="36"/>
      <c r="NNO13" s="36"/>
      <c r="NNP13" s="36"/>
      <c r="NNQ13" s="36"/>
      <c r="NNR13" s="36"/>
      <c r="NNS13" s="36"/>
      <c r="NNT13" s="36"/>
      <c r="NNU13" s="36"/>
      <c r="NNV13" s="36"/>
      <c r="NNW13" s="36"/>
      <c r="NNX13" s="36"/>
      <c r="NNY13" s="36"/>
      <c r="NNZ13" s="36"/>
      <c r="NOA13" s="36"/>
      <c r="NOB13" s="36"/>
      <c r="NOC13" s="36"/>
      <c r="NOD13" s="36"/>
      <c r="NOE13" s="36"/>
      <c r="NOF13" s="36"/>
      <c r="NOG13" s="36"/>
      <c r="NOH13" s="36"/>
      <c r="NOI13" s="36"/>
      <c r="NOJ13" s="36"/>
      <c r="NOK13" s="36"/>
      <c r="NOL13" s="36"/>
      <c r="NOM13" s="36"/>
      <c r="NON13" s="36"/>
      <c r="NOO13" s="36"/>
      <c r="NOP13" s="36"/>
      <c r="NOQ13" s="36"/>
      <c r="NOR13" s="36"/>
      <c r="NOS13" s="36"/>
      <c r="NOT13" s="36"/>
      <c r="NOU13" s="36"/>
      <c r="NOV13" s="36"/>
      <c r="NOW13" s="36"/>
      <c r="NOX13" s="36"/>
      <c r="NOY13" s="36"/>
      <c r="NOZ13" s="36"/>
      <c r="NPA13" s="36"/>
      <c r="NPB13" s="36"/>
      <c r="NPC13" s="36"/>
      <c r="NPD13" s="36"/>
      <c r="NPE13" s="36"/>
      <c r="NPF13" s="36"/>
      <c r="NPG13" s="36"/>
      <c r="NPH13" s="36"/>
      <c r="NPI13" s="36"/>
      <c r="NPJ13" s="36"/>
      <c r="NPK13" s="36"/>
      <c r="NPL13" s="36"/>
      <c r="NPM13" s="36"/>
      <c r="NPN13" s="36"/>
      <c r="NPO13" s="36"/>
      <c r="NPP13" s="36"/>
      <c r="NPQ13" s="36"/>
      <c r="NPR13" s="36"/>
      <c r="NPS13" s="36"/>
      <c r="NPT13" s="36"/>
      <c r="NPU13" s="36"/>
      <c r="NPV13" s="36"/>
      <c r="NPW13" s="36"/>
      <c r="NPX13" s="36"/>
      <c r="NPY13" s="36"/>
      <c r="NPZ13" s="36"/>
      <c r="NQA13" s="36"/>
      <c r="NQB13" s="36"/>
      <c r="NQC13" s="36"/>
      <c r="NQD13" s="36"/>
      <c r="NQE13" s="36"/>
      <c r="NQF13" s="36"/>
      <c r="NQG13" s="36"/>
      <c r="NQH13" s="36"/>
      <c r="NQI13" s="36"/>
      <c r="NQJ13" s="36"/>
      <c r="NQK13" s="36"/>
      <c r="NQL13" s="36"/>
      <c r="NQM13" s="36"/>
      <c r="NQN13" s="36"/>
      <c r="NQO13" s="36"/>
      <c r="NQP13" s="36"/>
      <c r="NQQ13" s="36"/>
      <c r="NQR13" s="36"/>
      <c r="NQS13" s="36"/>
      <c r="NQT13" s="36"/>
      <c r="NQU13" s="36"/>
      <c r="NQV13" s="36"/>
      <c r="NQW13" s="36"/>
      <c r="NQX13" s="36"/>
      <c r="NQY13" s="36"/>
      <c r="NQZ13" s="36"/>
      <c r="NRA13" s="36"/>
      <c r="NRB13" s="36"/>
      <c r="NRC13" s="36"/>
      <c r="NRD13" s="36"/>
      <c r="NRE13" s="36"/>
      <c r="NRF13" s="36"/>
      <c r="NRG13" s="36"/>
      <c r="NRH13" s="36"/>
      <c r="NRI13" s="36"/>
      <c r="NRJ13" s="36"/>
      <c r="NRK13" s="36"/>
      <c r="NRL13" s="36"/>
      <c r="NRM13" s="36"/>
      <c r="NRN13" s="36"/>
      <c r="NRO13" s="36"/>
      <c r="NRP13" s="36"/>
      <c r="NRQ13" s="36"/>
      <c r="NRR13" s="36"/>
      <c r="NRS13" s="36"/>
      <c r="NRT13" s="36"/>
      <c r="NRU13" s="36"/>
      <c r="NRV13" s="36"/>
      <c r="NRW13" s="36"/>
      <c r="NRX13" s="36"/>
      <c r="NRY13" s="36"/>
      <c r="NRZ13" s="36"/>
      <c r="NSA13" s="36"/>
      <c r="NSB13" s="36"/>
      <c r="NSC13" s="36"/>
      <c r="NSD13" s="36"/>
      <c r="NSE13" s="36"/>
      <c r="NSF13" s="36"/>
      <c r="NSG13" s="36"/>
      <c r="NSH13" s="36"/>
      <c r="NSI13" s="36"/>
      <c r="NSJ13" s="36"/>
      <c r="NSK13" s="36"/>
      <c r="NSL13" s="36"/>
      <c r="NSM13" s="36"/>
      <c r="NSN13" s="36"/>
      <c r="NSO13" s="36"/>
      <c r="NSP13" s="36"/>
      <c r="NSQ13" s="36"/>
      <c r="NSR13" s="36"/>
      <c r="NSS13" s="36"/>
      <c r="NST13" s="36"/>
      <c r="NSU13" s="36"/>
      <c r="NSV13" s="36"/>
      <c r="NSW13" s="36"/>
      <c r="NSX13" s="36"/>
      <c r="NSY13" s="36"/>
      <c r="NSZ13" s="36"/>
      <c r="NTA13" s="36"/>
      <c r="NTB13" s="36"/>
      <c r="NTC13" s="36"/>
      <c r="NTD13" s="36"/>
      <c r="NTE13" s="36"/>
      <c r="NTF13" s="36"/>
      <c r="NTG13" s="36"/>
      <c r="NTH13" s="36"/>
      <c r="NTI13" s="36"/>
      <c r="NTJ13" s="36"/>
      <c r="NTK13" s="36"/>
      <c r="NTL13" s="36"/>
      <c r="NTM13" s="36"/>
      <c r="NTN13" s="36"/>
      <c r="NTO13" s="36"/>
      <c r="NTP13" s="36"/>
      <c r="NTQ13" s="36"/>
      <c r="NTR13" s="36"/>
      <c r="NTS13" s="36"/>
      <c r="NTT13" s="36"/>
      <c r="NTU13" s="36"/>
      <c r="NTV13" s="36"/>
      <c r="NTW13" s="36"/>
      <c r="NTX13" s="36"/>
      <c r="NTY13" s="36"/>
      <c r="NTZ13" s="36"/>
      <c r="NUA13" s="36"/>
      <c r="NUB13" s="36"/>
      <c r="NUC13" s="36"/>
      <c r="NUD13" s="36"/>
      <c r="NUE13" s="36"/>
      <c r="NUF13" s="36"/>
      <c r="NUG13" s="36"/>
      <c r="NUH13" s="36"/>
      <c r="NUI13" s="36"/>
      <c r="NUJ13" s="36"/>
      <c r="NUK13" s="36"/>
      <c r="NUL13" s="36"/>
      <c r="NUM13" s="36"/>
      <c r="NUN13" s="36"/>
      <c r="NUO13" s="36"/>
      <c r="NUP13" s="36"/>
      <c r="NUQ13" s="36"/>
      <c r="NUR13" s="36"/>
      <c r="NUS13" s="36"/>
      <c r="NUT13" s="36"/>
      <c r="NUU13" s="36"/>
      <c r="NUV13" s="36"/>
      <c r="NUW13" s="36"/>
      <c r="NUX13" s="36"/>
      <c r="NUY13" s="36"/>
      <c r="NUZ13" s="36"/>
      <c r="NVA13" s="36"/>
      <c r="NVB13" s="36"/>
      <c r="NVC13" s="36"/>
      <c r="NVD13" s="36"/>
      <c r="NVE13" s="36"/>
      <c r="NVF13" s="36"/>
      <c r="NVG13" s="36"/>
      <c r="NVH13" s="36"/>
      <c r="NVI13" s="36"/>
      <c r="NVJ13" s="36"/>
      <c r="NVK13" s="36"/>
      <c r="NVL13" s="36"/>
      <c r="NVM13" s="36"/>
      <c r="NVN13" s="36"/>
      <c r="NVO13" s="36"/>
      <c r="NVP13" s="36"/>
      <c r="NVQ13" s="36"/>
      <c r="NVR13" s="36"/>
      <c r="NVS13" s="36"/>
      <c r="NVT13" s="36"/>
      <c r="NVU13" s="36"/>
      <c r="NVV13" s="36"/>
      <c r="NVW13" s="36"/>
      <c r="NVX13" s="36"/>
      <c r="NVY13" s="36"/>
      <c r="NVZ13" s="36"/>
      <c r="NWA13" s="36"/>
      <c r="NWB13" s="36"/>
      <c r="NWC13" s="36"/>
      <c r="NWD13" s="36"/>
      <c r="NWE13" s="36"/>
      <c r="NWF13" s="36"/>
      <c r="NWG13" s="36"/>
      <c r="NWH13" s="36"/>
      <c r="NWI13" s="36"/>
      <c r="NWJ13" s="36"/>
      <c r="NWK13" s="36"/>
      <c r="NWL13" s="36"/>
      <c r="NWM13" s="36"/>
      <c r="NWN13" s="36"/>
      <c r="NWO13" s="36"/>
      <c r="NWP13" s="36"/>
      <c r="NWQ13" s="36"/>
      <c r="NWR13" s="36"/>
      <c r="NWS13" s="36"/>
      <c r="NWT13" s="36"/>
      <c r="NWU13" s="36"/>
      <c r="NWV13" s="36"/>
      <c r="NWW13" s="36"/>
      <c r="NWX13" s="36"/>
      <c r="NWY13" s="36"/>
      <c r="NWZ13" s="36"/>
      <c r="NXA13" s="36"/>
      <c r="NXB13" s="36"/>
      <c r="NXC13" s="36"/>
      <c r="NXD13" s="36"/>
      <c r="NXE13" s="36"/>
      <c r="NXF13" s="36"/>
      <c r="NXG13" s="36"/>
      <c r="NXH13" s="36"/>
      <c r="NXI13" s="36"/>
      <c r="NXJ13" s="36"/>
      <c r="NXK13" s="36"/>
      <c r="NXL13" s="36"/>
      <c r="NXM13" s="36"/>
      <c r="NXN13" s="36"/>
      <c r="NXO13" s="36"/>
      <c r="NXP13" s="36"/>
      <c r="NXQ13" s="36"/>
      <c r="NXR13" s="36"/>
      <c r="NXS13" s="36"/>
      <c r="NXT13" s="36"/>
      <c r="NXU13" s="36"/>
      <c r="NXV13" s="36"/>
      <c r="NXW13" s="36"/>
      <c r="NXX13" s="36"/>
      <c r="NXY13" s="36"/>
      <c r="NXZ13" s="36"/>
      <c r="NYA13" s="36"/>
      <c r="NYB13" s="36"/>
      <c r="NYC13" s="36"/>
      <c r="NYD13" s="36"/>
      <c r="NYE13" s="36"/>
      <c r="NYF13" s="36"/>
      <c r="NYG13" s="36"/>
      <c r="NYH13" s="36"/>
      <c r="NYI13" s="36"/>
      <c r="NYJ13" s="36"/>
      <c r="NYK13" s="36"/>
      <c r="NYL13" s="36"/>
      <c r="NYM13" s="36"/>
      <c r="NYN13" s="36"/>
      <c r="NYO13" s="36"/>
      <c r="NYP13" s="36"/>
      <c r="NYQ13" s="36"/>
      <c r="NYR13" s="36"/>
      <c r="NYS13" s="36"/>
      <c r="NYT13" s="36"/>
      <c r="NYU13" s="36"/>
      <c r="NYV13" s="36"/>
      <c r="NYW13" s="36"/>
      <c r="NYX13" s="36"/>
      <c r="NYY13" s="36"/>
      <c r="NYZ13" s="36"/>
      <c r="NZA13" s="36"/>
      <c r="NZB13" s="36"/>
      <c r="NZC13" s="36"/>
      <c r="NZD13" s="36"/>
      <c r="NZE13" s="36"/>
      <c r="NZF13" s="36"/>
      <c r="NZG13" s="36"/>
      <c r="NZH13" s="36"/>
      <c r="NZI13" s="36"/>
      <c r="NZJ13" s="36"/>
      <c r="NZK13" s="36"/>
      <c r="NZL13" s="36"/>
      <c r="NZM13" s="36"/>
      <c r="NZN13" s="36"/>
      <c r="NZO13" s="36"/>
      <c r="NZP13" s="36"/>
      <c r="NZQ13" s="36"/>
      <c r="NZR13" s="36"/>
      <c r="NZS13" s="36"/>
      <c r="NZT13" s="36"/>
      <c r="NZU13" s="36"/>
      <c r="NZV13" s="36"/>
      <c r="NZW13" s="36"/>
      <c r="NZX13" s="36"/>
      <c r="NZY13" s="36"/>
      <c r="NZZ13" s="36"/>
      <c r="OAA13" s="36"/>
      <c r="OAB13" s="36"/>
      <c r="OAC13" s="36"/>
      <c r="OAD13" s="36"/>
      <c r="OAE13" s="36"/>
      <c r="OAF13" s="36"/>
      <c r="OAG13" s="36"/>
      <c r="OAH13" s="36"/>
      <c r="OAI13" s="36"/>
      <c r="OAJ13" s="36"/>
      <c r="OAK13" s="36"/>
      <c r="OAL13" s="36"/>
      <c r="OAM13" s="36"/>
      <c r="OAN13" s="36"/>
      <c r="OAO13" s="36"/>
      <c r="OAP13" s="36"/>
      <c r="OAQ13" s="36"/>
      <c r="OAR13" s="36"/>
      <c r="OAS13" s="36"/>
      <c r="OAT13" s="36"/>
      <c r="OAU13" s="36"/>
      <c r="OAV13" s="36"/>
      <c r="OAW13" s="36"/>
      <c r="OAX13" s="36"/>
      <c r="OAY13" s="36"/>
      <c r="OAZ13" s="36"/>
      <c r="OBA13" s="36"/>
      <c r="OBB13" s="36"/>
      <c r="OBC13" s="36"/>
      <c r="OBD13" s="36"/>
      <c r="OBE13" s="36"/>
      <c r="OBF13" s="36"/>
      <c r="OBG13" s="36"/>
      <c r="OBH13" s="36"/>
      <c r="OBI13" s="36"/>
      <c r="OBJ13" s="36"/>
      <c r="OBK13" s="36"/>
      <c r="OBL13" s="36"/>
      <c r="OBM13" s="36"/>
      <c r="OBN13" s="36"/>
      <c r="OBO13" s="36"/>
      <c r="OBP13" s="36"/>
      <c r="OBQ13" s="36"/>
      <c r="OBR13" s="36"/>
      <c r="OBS13" s="36"/>
      <c r="OBT13" s="36"/>
      <c r="OBU13" s="36"/>
      <c r="OBV13" s="36"/>
      <c r="OBW13" s="36"/>
      <c r="OBX13" s="36"/>
      <c r="OBY13" s="36"/>
      <c r="OBZ13" s="36"/>
      <c r="OCA13" s="36"/>
      <c r="OCB13" s="36"/>
      <c r="OCC13" s="36"/>
      <c r="OCD13" s="36"/>
      <c r="OCE13" s="36"/>
      <c r="OCF13" s="36"/>
      <c r="OCG13" s="36"/>
      <c r="OCH13" s="36"/>
      <c r="OCI13" s="36"/>
      <c r="OCJ13" s="36"/>
      <c r="OCK13" s="36"/>
      <c r="OCL13" s="36"/>
      <c r="OCM13" s="36"/>
      <c r="OCN13" s="36"/>
      <c r="OCO13" s="36"/>
      <c r="OCP13" s="36"/>
      <c r="OCQ13" s="36"/>
      <c r="OCR13" s="36"/>
      <c r="OCS13" s="36"/>
      <c r="OCT13" s="36"/>
      <c r="OCU13" s="36"/>
      <c r="OCV13" s="36"/>
      <c r="OCW13" s="36"/>
      <c r="OCX13" s="36"/>
      <c r="OCY13" s="36"/>
      <c r="OCZ13" s="36"/>
      <c r="ODA13" s="36"/>
      <c r="ODB13" s="36"/>
      <c r="ODC13" s="36"/>
      <c r="ODD13" s="36"/>
      <c r="ODE13" s="36"/>
      <c r="ODF13" s="36"/>
      <c r="ODG13" s="36"/>
      <c r="ODH13" s="36"/>
      <c r="ODI13" s="36"/>
      <c r="ODJ13" s="36"/>
      <c r="ODK13" s="36"/>
      <c r="ODL13" s="36"/>
      <c r="ODM13" s="36"/>
      <c r="ODN13" s="36"/>
      <c r="ODO13" s="36"/>
      <c r="ODP13" s="36"/>
      <c r="ODQ13" s="36"/>
      <c r="ODR13" s="36"/>
      <c r="ODS13" s="36"/>
      <c r="ODT13" s="36"/>
      <c r="ODU13" s="36"/>
      <c r="ODV13" s="36"/>
      <c r="ODW13" s="36"/>
      <c r="ODX13" s="36"/>
      <c r="ODY13" s="36"/>
      <c r="ODZ13" s="36"/>
      <c r="OEA13" s="36"/>
      <c r="OEB13" s="36"/>
      <c r="OEC13" s="36"/>
      <c r="OED13" s="36"/>
      <c r="OEE13" s="36"/>
      <c r="OEF13" s="36"/>
      <c r="OEG13" s="36"/>
      <c r="OEH13" s="36"/>
      <c r="OEI13" s="36"/>
      <c r="OEJ13" s="36"/>
      <c r="OEK13" s="36"/>
      <c r="OEL13" s="36"/>
      <c r="OEM13" s="36"/>
      <c r="OEN13" s="36"/>
      <c r="OEO13" s="36"/>
      <c r="OEP13" s="36"/>
      <c r="OEQ13" s="36"/>
      <c r="OER13" s="36"/>
      <c r="OES13" s="36"/>
      <c r="OET13" s="36"/>
      <c r="OEU13" s="36"/>
      <c r="OEV13" s="36"/>
      <c r="OEW13" s="36"/>
      <c r="OEX13" s="36"/>
      <c r="OEY13" s="36"/>
      <c r="OEZ13" s="36"/>
      <c r="OFA13" s="36"/>
      <c r="OFB13" s="36"/>
      <c r="OFC13" s="36"/>
      <c r="OFD13" s="36"/>
      <c r="OFE13" s="36"/>
      <c r="OFF13" s="36"/>
      <c r="OFG13" s="36"/>
      <c r="OFH13" s="36"/>
      <c r="OFI13" s="36"/>
      <c r="OFJ13" s="36"/>
      <c r="OFK13" s="36"/>
      <c r="OFL13" s="36"/>
      <c r="OFM13" s="36"/>
      <c r="OFN13" s="36"/>
      <c r="OFO13" s="36"/>
      <c r="OFP13" s="36"/>
      <c r="OFQ13" s="36"/>
      <c r="OFR13" s="36"/>
      <c r="OFS13" s="36"/>
      <c r="OFT13" s="36"/>
      <c r="OFU13" s="36"/>
      <c r="OFV13" s="36"/>
      <c r="OFW13" s="36"/>
      <c r="OFX13" s="36"/>
      <c r="OFY13" s="36"/>
      <c r="OFZ13" s="36"/>
      <c r="OGA13" s="36"/>
      <c r="OGB13" s="36"/>
      <c r="OGC13" s="36"/>
      <c r="OGD13" s="36"/>
      <c r="OGE13" s="36"/>
      <c r="OGF13" s="36"/>
      <c r="OGG13" s="36"/>
      <c r="OGH13" s="36"/>
      <c r="OGI13" s="36"/>
      <c r="OGJ13" s="36"/>
      <c r="OGK13" s="36"/>
      <c r="OGL13" s="36"/>
      <c r="OGM13" s="36"/>
      <c r="OGN13" s="36"/>
      <c r="OGO13" s="36"/>
      <c r="OGP13" s="36"/>
      <c r="OGQ13" s="36"/>
      <c r="OGR13" s="36"/>
      <c r="OGS13" s="36"/>
      <c r="OGT13" s="36"/>
      <c r="OGU13" s="36"/>
      <c r="OGV13" s="36"/>
      <c r="OGW13" s="36"/>
      <c r="OGX13" s="36"/>
      <c r="OGY13" s="36"/>
      <c r="OGZ13" s="36"/>
      <c r="OHA13" s="36"/>
      <c r="OHB13" s="36"/>
      <c r="OHC13" s="36"/>
      <c r="OHD13" s="36"/>
      <c r="OHE13" s="36"/>
      <c r="OHF13" s="36"/>
      <c r="OHG13" s="36"/>
      <c r="OHH13" s="36"/>
      <c r="OHI13" s="36"/>
      <c r="OHJ13" s="36"/>
      <c r="OHK13" s="36"/>
      <c r="OHL13" s="36"/>
      <c r="OHM13" s="36"/>
      <c r="OHN13" s="36"/>
      <c r="OHO13" s="36"/>
      <c r="OHP13" s="36"/>
      <c r="OHQ13" s="36"/>
      <c r="OHR13" s="36"/>
      <c r="OHS13" s="36"/>
      <c r="OHT13" s="36"/>
      <c r="OHU13" s="36"/>
      <c r="OHV13" s="36"/>
      <c r="OHW13" s="36"/>
      <c r="OHX13" s="36"/>
      <c r="OHY13" s="36"/>
      <c r="OHZ13" s="36"/>
      <c r="OIA13" s="36"/>
      <c r="OIB13" s="36"/>
      <c r="OIC13" s="36"/>
      <c r="OID13" s="36"/>
      <c r="OIE13" s="36"/>
      <c r="OIF13" s="36"/>
      <c r="OIG13" s="36"/>
      <c r="OIH13" s="36"/>
      <c r="OII13" s="36"/>
      <c r="OIJ13" s="36"/>
      <c r="OIK13" s="36"/>
      <c r="OIL13" s="36"/>
      <c r="OIM13" s="36"/>
      <c r="OIN13" s="36"/>
      <c r="OIO13" s="36"/>
      <c r="OIP13" s="36"/>
      <c r="OIQ13" s="36"/>
      <c r="OIR13" s="36"/>
      <c r="OIS13" s="36"/>
      <c r="OIT13" s="36"/>
      <c r="OIU13" s="36"/>
      <c r="OIV13" s="36"/>
      <c r="OIW13" s="36"/>
      <c r="OIX13" s="36"/>
      <c r="OIY13" s="36"/>
      <c r="OIZ13" s="36"/>
      <c r="OJA13" s="36"/>
      <c r="OJB13" s="36"/>
      <c r="OJC13" s="36"/>
      <c r="OJD13" s="36"/>
      <c r="OJE13" s="36"/>
      <c r="OJF13" s="36"/>
      <c r="OJG13" s="36"/>
      <c r="OJH13" s="36"/>
      <c r="OJI13" s="36"/>
      <c r="OJJ13" s="36"/>
      <c r="OJK13" s="36"/>
      <c r="OJL13" s="36"/>
      <c r="OJM13" s="36"/>
      <c r="OJN13" s="36"/>
      <c r="OJO13" s="36"/>
      <c r="OJP13" s="36"/>
      <c r="OJQ13" s="36"/>
      <c r="OJR13" s="36"/>
      <c r="OJS13" s="36"/>
      <c r="OJT13" s="36"/>
      <c r="OJU13" s="36"/>
      <c r="OJV13" s="36"/>
      <c r="OJW13" s="36"/>
      <c r="OJX13" s="36"/>
      <c r="OJY13" s="36"/>
      <c r="OJZ13" s="36"/>
      <c r="OKA13" s="36"/>
      <c r="OKB13" s="36"/>
      <c r="OKC13" s="36"/>
      <c r="OKD13" s="36"/>
      <c r="OKE13" s="36"/>
      <c r="OKF13" s="36"/>
      <c r="OKG13" s="36"/>
      <c r="OKH13" s="36"/>
      <c r="OKI13" s="36"/>
      <c r="OKJ13" s="36"/>
      <c r="OKK13" s="36"/>
      <c r="OKL13" s="36"/>
      <c r="OKM13" s="36"/>
      <c r="OKN13" s="36"/>
      <c r="OKO13" s="36"/>
      <c r="OKP13" s="36"/>
      <c r="OKQ13" s="36"/>
      <c r="OKR13" s="36"/>
      <c r="OKS13" s="36"/>
      <c r="OKT13" s="36"/>
      <c r="OKU13" s="36"/>
      <c r="OKV13" s="36"/>
      <c r="OKW13" s="36"/>
      <c r="OKX13" s="36"/>
      <c r="OKY13" s="36"/>
      <c r="OKZ13" s="36"/>
      <c r="OLA13" s="36"/>
      <c r="OLB13" s="36"/>
      <c r="OLC13" s="36"/>
      <c r="OLD13" s="36"/>
      <c r="OLE13" s="36"/>
      <c r="OLF13" s="36"/>
      <c r="OLG13" s="36"/>
      <c r="OLH13" s="36"/>
      <c r="OLI13" s="36"/>
      <c r="OLJ13" s="36"/>
      <c r="OLK13" s="36"/>
      <c r="OLL13" s="36"/>
      <c r="OLM13" s="36"/>
      <c r="OLN13" s="36"/>
      <c r="OLO13" s="36"/>
      <c r="OLP13" s="36"/>
      <c r="OLQ13" s="36"/>
      <c r="OLR13" s="36"/>
      <c r="OLS13" s="36"/>
      <c r="OLT13" s="36"/>
      <c r="OLU13" s="36"/>
      <c r="OLV13" s="36"/>
      <c r="OLW13" s="36"/>
      <c r="OLX13" s="36"/>
      <c r="OLY13" s="36"/>
      <c r="OLZ13" s="36"/>
      <c r="OMA13" s="36"/>
      <c r="OMB13" s="36"/>
      <c r="OMC13" s="36"/>
      <c r="OMD13" s="36"/>
      <c r="OME13" s="36"/>
      <c r="OMF13" s="36"/>
      <c r="OMG13" s="36"/>
      <c r="OMH13" s="36"/>
      <c r="OMI13" s="36"/>
      <c r="OMJ13" s="36"/>
      <c r="OMK13" s="36"/>
      <c r="OML13" s="36"/>
      <c r="OMM13" s="36"/>
      <c r="OMN13" s="36"/>
      <c r="OMO13" s="36"/>
      <c r="OMP13" s="36"/>
      <c r="OMQ13" s="36"/>
      <c r="OMR13" s="36"/>
      <c r="OMS13" s="36"/>
      <c r="OMT13" s="36"/>
      <c r="OMU13" s="36"/>
      <c r="OMV13" s="36"/>
      <c r="OMW13" s="36"/>
      <c r="OMX13" s="36"/>
      <c r="OMY13" s="36"/>
      <c r="OMZ13" s="36"/>
      <c r="ONA13" s="36"/>
      <c r="ONB13" s="36"/>
      <c r="ONC13" s="36"/>
      <c r="OND13" s="36"/>
      <c r="ONE13" s="36"/>
      <c r="ONF13" s="36"/>
      <c r="ONG13" s="36"/>
      <c r="ONH13" s="36"/>
      <c r="ONI13" s="36"/>
      <c r="ONJ13" s="36"/>
      <c r="ONK13" s="36"/>
      <c r="ONL13" s="36"/>
      <c r="ONM13" s="36"/>
      <c r="ONN13" s="36"/>
      <c r="ONO13" s="36"/>
      <c r="ONP13" s="36"/>
      <c r="ONQ13" s="36"/>
      <c r="ONR13" s="36"/>
      <c r="ONS13" s="36"/>
      <c r="ONT13" s="36"/>
      <c r="ONU13" s="36"/>
      <c r="ONV13" s="36"/>
      <c r="ONW13" s="36"/>
      <c r="ONX13" s="36"/>
      <c r="ONY13" s="36"/>
      <c r="ONZ13" s="36"/>
      <c r="OOA13" s="36"/>
      <c r="OOB13" s="36"/>
      <c r="OOC13" s="36"/>
      <c r="OOD13" s="36"/>
      <c r="OOE13" s="36"/>
      <c r="OOF13" s="36"/>
      <c r="OOG13" s="36"/>
      <c r="OOH13" s="36"/>
      <c r="OOI13" s="36"/>
      <c r="OOJ13" s="36"/>
      <c r="OOK13" s="36"/>
      <c r="OOL13" s="36"/>
      <c r="OOM13" s="36"/>
      <c r="OON13" s="36"/>
      <c r="OOO13" s="36"/>
      <c r="OOP13" s="36"/>
      <c r="OOQ13" s="36"/>
      <c r="OOR13" s="36"/>
      <c r="OOS13" s="36"/>
      <c r="OOT13" s="36"/>
      <c r="OOU13" s="36"/>
      <c r="OOV13" s="36"/>
      <c r="OOW13" s="36"/>
      <c r="OOX13" s="36"/>
      <c r="OOY13" s="36"/>
      <c r="OOZ13" s="36"/>
      <c r="OPA13" s="36"/>
      <c r="OPB13" s="36"/>
      <c r="OPC13" s="36"/>
      <c r="OPD13" s="36"/>
      <c r="OPE13" s="36"/>
      <c r="OPF13" s="36"/>
      <c r="OPG13" s="36"/>
      <c r="OPH13" s="36"/>
      <c r="OPI13" s="36"/>
      <c r="OPJ13" s="36"/>
      <c r="OPK13" s="36"/>
      <c r="OPL13" s="36"/>
      <c r="OPM13" s="36"/>
      <c r="OPN13" s="36"/>
      <c r="OPO13" s="36"/>
      <c r="OPP13" s="36"/>
      <c r="OPQ13" s="36"/>
      <c r="OPR13" s="36"/>
      <c r="OPS13" s="36"/>
      <c r="OPT13" s="36"/>
      <c r="OPU13" s="36"/>
      <c r="OPV13" s="36"/>
      <c r="OPW13" s="36"/>
      <c r="OPX13" s="36"/>
      <c r="OPY13" s="36"/>
      <c r="OPZ13" s="36"/>
      <c r="OQA13" s="36"/>
      <c r="OQB13" s="36"/>
      <c r="OQC13" s="36"/>
      <c r="OQD13" s="36"/>
      <c r="OQE13" s="36"/>
      <c r="OQF13" s="36"/>
      <c r="OQG13" s="36"/>
      <c r="OQH13" s="36"/>
      <c r="OQI13" s="36"/>
      <c r="OQJ13" s="36"/>
      <c r="OQK13" s="36"/>
      <c r="OQL13" s="36"/>
      <c r="OQM13" s="36"/>
      <c r="OQN13" s="36"/>
      <c r="OQO13" s="36"/>
      <c r="OQP13" s="36"/>
      <c r="OQQ13" s="36"/>
      <c r="OQR13" s="36"/>
      <c r="OQS13" s="36"/>
      <c r="OQT13" s="36"/>
      <c r="OQU13" s="36"/>
      <c r="OQV13" s="36"/>
      <c r="OQW13" s="36"/>
      <c r="OQX13" s="36"/>
      <c r="OQY13" s="36"/>
      <c r="OQZ13" s="36"/>
      <c r="ORA13" s="36"/>
      <c r="ORB13" s="36"/>
      <c r="ORC13" s="36"/>
      <c r="ORD13" s="36"/>
      <c r="ORE13" s="36"/>
      <c r="ORF13" s="36"/>
      <c r="ORG13" s="36"/>
      <c r="ORH13" s="36"/>
      <c r="ORI13" s="36"/>
      <c r="ORJ13" s="36"/>
      <c r="ORK13" s="36"/>
      <c r="ORL13" s="36"/>
      <c r="ORM13" s="36"/>
      <c r="ORN13" s="36"/>
      <c r="ORO13" s="36"/>
      <c r="ORP13" s="36"/>
      <c r="ORQ13" s="36"/>
      <c r="ORR13" s="36"/>
      <c r="ORS13" s="36"/>
      <c r="ORT13" s="36"/>
      <c r="ORU13" s="36"/>
      <c r="ORV13" s="36"/>
      <c r="ORW13" s="36"/>
      <c r="ORX13" s="36"/>
      <c r="ORY13" s="36"/>
      <c r="ORZ13" s="36"/>
      <c r="OSA13" s="36"/>
      <c r="OSB13" s="36"/>
      <c r="OSC13" s="36"/>
      <c r="OSD13" s="36"/>
      <c r="OSE13" s="36"/>
      <c r="OSF13" s="36"/>
      <c r="OSG13" s="36"/>
      <c r="OSH13" s="36"/>
      <c r="OSI13" s="36"/>
      <c r="OSJ13" s="36"/>
      <c r="OSK13" s="36"/>
      <c r="OSL13" s="36"/>
      <c r="OSM13" s="36"/>
      <c r="OSN13" s="36"/>
      <c r="OSO13" s="36"/>
      <c r="OSP13" s="36"/>
      <c r="OSQ13" s="36"/>
      <c r="OSR13" s="36"/>
      <c r="OSS13" s="36"/>
      <c r="OST13" s="36"/>
      <c r="OSU13" s="36"/>
      <c r="OSV13" s="36"/>
      <c r="OSW13" s="36"/>
      <c r="OSX13" s="36"/>
      <c r="OSY13" s="36"/>
      <c r="OSZ13" s="36"/>
      <c r="OTA13" s="36"/>
      <c r="OTB13" s="36"/>
      <c r="OTC13" s="36"/>
      <c r="OTD13" s="36"/>
      <c r="OTE13" s="36"/>
      <c r="OTF13" s="36"/>
      <c r="OTG13" s="36"/>
      <c r="OTH13" s="36"/>
      <c r="OTI13" s="36"/>
      <c r="OTJ13" s="36"/>
      <c r="OTK13" s="36"/>
      <c r="OTL13" s="36"/>
      <c r="OTM13" s="36"/>
      <c r="OTN13" s="36"/>
      <c r="OTO13" s="36"/>
      <c r="OTP13" s="36"/>
      <c r="OTQ13" s="36"/>
      <c r="OTR13" s="36"/>
      <c r="OTS13" s="36"/>
      <c r="OTT13" s="36"/>
      <c r="OTU13" s="36"/>
      <c r="OTV13" s="36"/>
      <c r="OTW13" s="36"/>
      <c r="OTX13" s="36"/>
      <c r="OTY13" s="36"/>
      <c r="OTZ13" s="36"/>
      <c r="OUA13" s="36"/>
      <c r="OUB13" s="36"/>
      <c r="OUC13" s="36"/>
      <c r="OUD13" s="36"/>
      <c r="OUE13" s="36"/>
      <c r="OUF13" s="36"/>
      <c r="OUG13" s="36"/>
      <c r="OUH13" s="36"/>
      <c r="OUI13" s="36"/>
      <c r="OUJ13" s="36"/>
      <c r="OUK13" s="36"/>
      <c r="OUL13" s="36"/>
      <c r="OUM13" s="36"/>
      <c r="OUN13" s="36"/>
      <c r="OUO13" s="36"/>
      <c r="OUP13" s="36"/>
      <c r="OUQ13" s="36"/>
      <c r="OUR13" s="36"/>
      <c r="OUS13" s="36"/>
      <c r="OUT13" s="36"/>
      <c r="OUU13" s="36"/>
      <c r="OUV13" s="36"/>
      <c r="OUW13" s="36"/>
      <c r="OUX13" s="36"/>
      <c r="OUY13" s="36"/>
      <c r="OUZ13" s="36"/>
      <c r="OVA13" s="36"/>
      <c r="OVB13" s="36"/>
      <c r="OVC13" s="36"/>
      <c r="OVD13" s="36"/>
      <c r="OVE13" s="36"/>
      <c r="OVF13" s="36"/>
      <c r="OVG13" s="36"/>
      <c r="OVH13" s="36"/>
      <c r="OVI13" s="36"/>
      <c r="OVJ13" s="36"/>
      <c r="OVK13" s="36"/>
      <c r="OVL13" s="36"/>
      <c r="OVM13" s="36"/>
      <c r="OVN13" s="36"/>
      <c r="OVO13" s="36"/>
      <c r="OVP13" s="36"/>
      <c r="OVQ13" s="36"/>
      <c r="OVR13" s="36"/>
      <c r="OVS13" s="36"/>
      <c r="OVT13" s="36"/>
      <c r="OVU13" s="36"/>
      <c r="OVV13" s="36"/>
      <c r="OVW13" s="36"/>
      <c r="OVX13" s="36"/>
      <c r="OVY13" s="36"/>
      <c r="OVZ13" s="36"/>
      <c r="OWA13" s="36"/>
      <c r="OWB13" s="36"/>
      <c r="OWC13" s="36"/>
      <c r="OWD13" s="36"/>
      <c r="OWE13" s="36"/>
      <c r="OWF13" s="36"/>
      <c r="OWG13" s="36"/>
      <c r="OWH13" s="36"/>
      <c r="OWI13" s="36"/>
      <c r="OWJ13" s="36"/>
      <c r="OWK13" s="36"/>
      <c r="OWL13" s="36"/>
      <c r="OWM13" s="36"/>
      <c r="OWN13" s="36"/>
      <c r="OWO13" s="36"/>
      <c r="OWP13" s="36"/>
      <c r="OWQ13" s="36"/>
      <c r="OWR13" s="36"/>
      <c r="OWS13" s="36"/>
      <c r="OWT13" s="36"/>
      <c r="OWU13" s="36"/>
      <c r="OWV13" s="36"/>
      <c r="OWW13" s="36"/>
      <c r="OWX13" s="36"/>
      <c r="OWY13" s="36"/>
      <c r="OWZ13" s="36"/>
      <c r="OXA13" s="36"/>
      <c r="OXB13" s="36"/>
      <c r="OXC13" s="36"/>
      <c r="OXD13" s="36"/>
      <c r="OXE13" s="36"/>
      <c r="OXF13" s="36"/>
      <c r="OXG13" s="36"/>
      <c r="OXH13" s="36"/>
      <c r="OXI13" s="36"/>
      <c r="OXJ13" s="36"/>
      <c r="OXK13" s="36"/>
      <c r="OXL13" s="36"/>
      <c r="OXM13" s="36"/>
      <c r="OXN13" s="36"/>
      <c r="OXO13" s="36"/>
      <c r="OXP13" s="36"/>
      <c r="OXQ13" s="36"/>
      <c r="OXR13" s="36"/>
      <c r="OXS13" s="36"/>
      <c r="OXT13" s="36"/>
      <c r="OXU13" s="36"/>
      <c r="OXV13" s="36"/>
      <c r="OXW13" s="36"/>
      <c r="OXX13" s="36"/>
      <c r="OXY13" s="36"/>
      <c r="OXZ13" s="36"/>
      <c r="OYA13" s="36"/>
      <c r="OYB13" s="36"/>
      <c r="OYC13" s="36"/>
      <c r="OYD13" s="36"/>
      <c r="OYE13" s="36"/>
      <c r="OYF13" s="36"/>
      <c r="OYG13" s="36"/>
      <c r="OYH13" s="36"/>
      <c r="OYI13" s="36"/>
      <c r="OYJ13" s="36"/>
      <c r="OYK13" s="36"/>
      <c r="OYL13" s="36"/>
      <c r="OYM13" s="36"/>
      <c r="OYN13" s="36"/>
      <c r="OYO13" s="36"/>
      <c r="OYP13" s="36"/>
      <c r="OYQ13" s="36"/>
      <c r="OYR13" s="36"/>
      <c r="OYS13" s="36"/>
      <c r="OYT13" s="36"/>
      <c r="OYU13" s="36"/>
      <c r="OYV13" s="36"/>
      <c r="OYW13" s="36"/>
      <c r="OYX13" s="36"/>
      <c r="OYY13" s="36"/>
      <c r="OYZ13" s="36"/>
      <c r="OZA13" s="36"/>
      <c r="OZB13" s="36"/>
      <c r="OZC13" s="36"/>
      <c r="OZD13" s="36"/>
      <c r="OZE13" s="36"/>
      <c r="OZF13" s="36"/>
      <c r="OZG13" s="36"/>
      <c r="OZH13" s="36"/>
      <c r="OZI13" s="36"/>
      <c r="OZJ13" s="36"/>
      <c r="OZK13" s="36"/>
      <c r="OZL13" s="36"/>
      <c r="OZM13" s="36"/>
      <c r="OZN13" s="36"/>
      <c r="OZO13" s="36"/>
      <c r="OZP13" s="36"/>
      <c r="OZQ13" s="36"/>
      <c r="OZR13" s="36"/>
      <c r="OZS13" s="36"/>
      <c r="OZT13" s="36"/>
      <c r="OZU13" s="36"/>
      <c r="OZV13" s="36"/>
      <c r="OZW13" s="36"/>
      <c r="OZX13" s="36"/>
      <c r="OZY13" s="36"/>
      <c r="OZZ13" s="36"/>
      <c r="PAA13" s="36"/>
      <c r="PAB13" s="36"/>
      <c r="PAC13" s="36"/>
      <c r="PAD13" s="36"/>
      <c r="PAE13" s="36"/>
      <c r="PAF13" s="36"/>
      <c r="PAG13" s="36"/>
      <c r="PAH13" s="36"/>
      <c r="PAI13" s="36"/>
      <c r="PAJ13" s="36"/>
      <c r="PAK13" s="36"/>
      <c r="PAL13" s="36"/>
      <c r="PAM13" s="36"/>
      <c r="PAN13" s="36"/>
      <c r="PAO13" s="36"/>
      <c r="PAP13" s="36"/>
      <c r="PAQ13" s="36"/>
      <c r="PAR13" s="36"/>
      <c r="PAS13" s="36"/>
      <c r="PAT13" s="36"/>
      <c r="PAU13" s="36"/>
      <c r="PAV13" s="36"/>
      <c r="PAW13" s="36"/>
      <c r="PAX13" s="36"/>
      <c r="PAY13" s="36"/>
      <c r="PAZ13" s="36"/>
      <c r="PBA13" s="36"/>
      <c r="PBB13" s="36"/>
      <c r="PBC13" s="36"/>
      <c r="PBD13" s="36"/>
      <c r="PBE13" s="36"/>
      <c r="PBF13" s="36"/>
      <c r="PBG13" s="36"/>
      <c r="PBH13" s="36"/>
      <c r="PBI13" s="36"/>
      <c r="PBJ13" s="36"/>
      <c r="PBK13" s="36"/>
      <c r="PBL13" s="36"/>
      <c r="PBM13" s="36"/>
      <c r="PBN13" s="36"/>
      <c r="PBO13" s="36"/>
      <c r="PBP13" s="36"/>
      <c r="PBQ13" s="36"/>
      <c r="PBR13" s="36"/>
      <c r="PBS13" s="36"/>
      <c r="PBT13" s="36"/>
      <c r="PBU13" s="36"/>
      <c r="PBV13" s="36"/>
      <c r="PBW13" s="36"/>
      <c r="PBX13" s="36"/>
      <c r="PBY13" s="36"/>
      <c r="PBZ13" s="36"/>
      <c r="PCA13" s="36"/>
      <c r="PCB13" s="36"/>
      <c r="PCC13" s="36"/>
      <c r="PCD13" s="36"/>
      <c r="PCE13" s="36"/>
      <c r="PCF13" s="36"/>
      <c r="PCG13" s="36"/>
      <c r="PCH13" s="36"/>
      <c r="PCI13" s="36"/>
      <c r="PCJ13" s="36"/>
      <c r="PCK13" s="36"/>
      <c r="PCL13" s="36"/>
      <c r="PCM13" s="36"/>
      <c r="PCN13" s="36"/>
      <c r="PCO13" s="36"/>
      <c r="PCP13" s="36"/>
      <c r="PCQ13" s="36"/>
      <c r="PCR13" s="36"/>
      <c r="PCS13" s="36"/>
      <c r="PCT13" s="36"/>
      <c r="PCU13" s="36"/>
      <c r="PCV13" s="36"/>
      <c r="PCW13" s="36"/>
      <c r="PCX13" s="36"/>
      <c r="PCY13" s="36"/>
      <c r="PCZ13" s="36"/>
      <c r="PDA13" s="36"/>
      <c r="PDB13" s="36"/>
      <c r="PDC13" s="36"/>
      <c r="PDD13" s="36"/>
      <c r="PDE13" s="36"/>
      <c r="PDF13" s="36"/>
      <c r="PDG13" s="36"/>
      <c r="PDH13" s="36"/>
      <c r="PDI13" s="36"/>
      <c r="PDJ13" s="36"/>
      <c r="PDK13" s="36"/>
      <c r="PDL13" s="36"/>
      <c r="PDM13" s="36"/>
      <c r="PDN13" s="36"/>
      <c r="PDO13" s="36"/>
      <c r="PDP13" s="36"/>
      <c r="PDQ13" s="36"/>
      <c r="PDR13" s="36"/>
      <c r="PDS13" s="36"/>
      <c r="PDT13" s="36"/>
      <c r="PDU13" s="36"/>
      <c r="PDV13" s="36"/>
      <c r="PDW13" s="36"/>
      <c r="PDX13" s="36"/>
      <c r="PDY13" s="36"/>
      <c r="PDZ13" s="36"/>
      <c r="PEA13" s="36"/>
      <c r="PEB13" s="36"/>
      <c r="PEC13" s="36"/>
      <c r="PED13" s="36"/>
      <c r="PEE13" s="36"/>
      <c r="PEF13" s="36"/>
      <c r="PEG13" s="36"/>
      <c r="PEH13" s="36"/>
      <c r="PEI13" s="36"/>
      <c r="PEJ13" s="36"/>
      <c r="PEK13" s="36"/>
      <c r="PEL13" s="36"/>
      <c r="PEM13" s="36"/>
      <c r="PEN13" s="36"/>
      <c r="PEO13" s="36"/>
      <c r="PEP13" s="36"/>
      <c r="PEQ13" s="36"/>
      <c r="PER13" s="36"/>
      <c r="PES13" s="36"/>
      <c r="PET13" s="36"/>
      <c r="PEU13" s="36"/>
      <c r="PEV13" s="36"/>
      <c r="PEW13" s="36"/>
      <c r="PEX13" s="36"/>
      <c r="PEY13" s="36"/>
      <c r="PEZ13" s="36"/>
      <c r="PFA13" s="36"/>
      <c r="PFB13" s="36"/>
      <c r="PFC13" s="36"/>
      <c r="PFD13" s="36"/>
      <c r="PFE13" s="36"/>
      <c r="PFF13" s="36"/>
      <c r="PFG13" s="36"/>
      <c r="PFH13" s="36"/>
      <c r="PFI13" s="36"/>
      <c r="PFJ13" s="36"/>
      <c r="PFK13" s="36"/>
      <c r="PFL13" s="36"/>
      <c r="PFM13" s="36"/>
      <c r="PFN13" s="36"/>
      <c r="PFO13" s="36"/>
      <c r="PFP13" s="36"/>
      <c r="PFQ13" s="36"/>
      <c r="PFR13" s="36"/>
      <c r="PFS13" s="36"/>
      <c r="PFT13" s="36"/>
      <c r="PFU13" s="36"/>
      <c r="PFV13" s="36"/>
      <c r="PFW13" s="36"/>
      <c r="PFX13" s="36"/>
      <c r="PFY13" s="36"/>
      <c r="PFZ13" s="36"/>
      <c r="PGA13" s="36"/>
      <c r="PGB13" s="36"/>
      <c r="PGC13" s="36"/>
      <c r="PGD13" s="36"/>
      <c r="PGE13" s="36"/>
      <c r="PGF13" s="36"/>
      <c r="PGG13" s="36"/>
      <c r="PGH13" s="36"/>
      <c r="PGI13" s="36"/>
      <c r="PGJ13" s="36"/>
      <c r="PGK13" s="36"/>
      <c r="PGL13" s="36"/>
      <c r="PGM13" s="36"/>
      <c r="PGN13" s="36"/>
      <c r="PGO13" s="36"/>
      <c r="PGP13" s="36"/>
      <c r="PGQ13" s="36"/>
      <c r="PGR13" s="36"/>
      <c r="PGS13" s="36"/>
      <c r="PGT13" s="36"/>
      <c r="PGU13" s="36"/>
      <c r="PGV13" s="36"/>
      <c r="PGW13" s="36"/>
      <c r="PGX13" s="36"/>
      <c r="PGY13" s="36"/>
      <c r="PGZ13" s="36"/>
      <c r="PHA13" s="36"/>
      <c r="PHB13" s="36"/>
      <c r="PHC13" s="36"/>
      <c r="PHD13" s="36"/>
      <c r="PHE13" s="36"/>
      <c r="PHF13" s="36"/>
      <c r="PHG13" s="36"/>
      <c r="PHH13" s="36"/>
      <c r="PHI13" s="36"/>
      <c r="PHJ13" s="36"/>
      <c r="PHK13" s="36"/>
      <c r="PHL13" s="36"/>
      <c r="PHM13" s="36"/>
      <c r="PHN13" s="36"/>
      <c r="PHO13" s="36"/>
      <c r="PHP13" s="36"/>
      <c r="PHQ13" s="36"/>
      <c r="PHR13" s="36"/>
      <c r="PHS13" s="36"/>
      <c r="PHT13" s="36"/>
      <c r="PHU13" s="36"/>
      <c r="PHV13" s="36"/>
      <c r="PHW13" s="36"/>
      <c r="PHX13" s="36"/>
      <c r="PHY13" s="36"/>
      <c r="PHZ13" s="36"/>
      <c r="PIA13" s="36"/>
      <c r="PIB13" s="36"/>
      <c r="PIC13" s="36"/>
      <c r="PID13" s="36"/>
      <c r="PIE13" s="36"/>
      <c r="PIF13" s="36"/>
      <c r="PIG13" s="36"/>
      <c r="PIH13" s="36"/>
      <c r="PII13" s="36"/>
      <c r="PIJ13" s="36"/>
      <c r="PIK13" s="36"/>
      <c r="PIL13" s="36"/>
      <c r="PIM13" s="36"/>
      <c r="PIN13" s="36"/>
      <c r="PIO13" s="36"/>
      <c r="PIP13" s="36"/>
      <c r="PIQ13" s="36"/>
      <c r="PIR13" s="36"/>
      <c r="PIS13" s="36"/>
      <c r="PIT13" s="36"/>
      <c r="PIU13" s="36"/>
      <c r="PIV13" s="36"/>
      <c r="PIW13" s="36"/>
      <c r="PIX13" s="36"/>
      <c r="PIY13" s="36"/>
      <c r="PIZ13" s="36"/>
      <c r="PJA13" s="36"/>
      <c r="PJB13" s="36"/>
      <c r="PJC13" s="36"/>
      <c r="PJD13" s="36"/>
      <c r="PJE13" s="36"/>
      <c r="PJF13" s="36"/>
      <c r="PJG13" s="36"/>
      <c r="PJH13" s="36"/>
      <c r="PJI13" s="36"/>
      <c r="PJJ13" s="36"/>
      <c r="PJK13" s="36"/>
      <c r="PJL13" s="36"/>
      <c r="PJM13" s="36"/>
      <c r="PJN13" s="36"/>
      <c r="PJO13" s="36"/>
      <c r="PJP13" s="36"/>
      <c r="PJQ13" s="36"/>
      <c r="PJR13" s="36"/>
      <c r="PJS13" s="36"/>
      <c r="PJT13" s="36"/>
      <c r="PJU13" s="36"/>
      <c r="PJV13" s="36"/>
      <c r="PJW13" s="36"/>
      <c r="PJX13" s="36"/>
      <c r="PJY13" s="36"/>
      <c r="PJZ13" s="36"/>
      <c r="PKA13" s="36"/>
      <c r="PKB13" s="36"/>
      <c r="PKC13" s="36"/>
      <c r="PKD13" s="36"/>
      <c r="PKE13" s="36"/>
      <c r="PKF13" s="36"/>
      <c r="PKG13" s="36"/>
      <c r="PKH13" s="36"/>
      <c r="PKI13" s="36"/>
      <c r="PKJ13" s="36"/>
      <c r="PKK13" s="36"/>
      <c r="PKL13" s="36"/>
      <c r="PKM13" s="36"/>
      <c r="PKN13" s="36"/>
      <c r="PKO13" s="36"/>
      <c r="PKP13" s="36"/>
      <c r="PKQ13" s="36"/>
      <c r="PKR13" s="36"/>
      <c r="PKS13" s="36"/>
      <c r="PKT13" s="36"/>
      <c r="PKU13" s="36"/>
      <c r="PKV13" s="36"/>
      <c r="PKW13" s="36"/>
      <c r="PKX13" s="36"/>
      <c r="PKY13" s="36"/>
      <c r="PKZ13" s="36"/>
      <c r="PLA13" s="36"/>
      <c r="PLB13" s="36"/>
      <c r="PLC13" s="36"/>
      <c r="PLD13" s="36"/>
      <c r="PLE13" s="36"/>
      <c r="PLF13" s="36"/>
      <c r="PLG13" s="36"/>
      <c r="PLH13" s="36"/>
      <c r="PLI13" s="36"/>
      <c r="PLJ13" s="36"/>
      <c r="PLK13" s="36"/>
      <c r="PLL13" s="36"/>
      <c r="PLM13" s="36"/>
      <c r="PLN13" s="36"/>
      <c r="PLO13" s="36"/>
      <c r="PLP13" s="36"/>
      <c r="PLQ13" s="36"/>
      <c r="PLR13" s="36"/>
      <c r="PLS13" s="36"/>
      <c r="PLT13" s="36"/>
      <c r="PLU13" s="36"/>
      <c r="PLV13" s="36"/>
      <c r="PLW13" s="36"/>
      <c r="PLX13" s="36"/>
      <c r="PLY13" s="36"/>
      <c r="PLZ13" s="36"/>
      <c r="PMA13" s="36"/>
      <c r="PMB13" s="36"/>
      <c r="PMC13" s="36"/>
      <c r="PMD13" s="36"/>
      <c r="PME13" s="36"/>
      <c r="PMF13" s="36"/>
      <c r="PMG13" s="36"/>
      <c r="PMH13" s="36"/>
      <c r="PMI13" s="36"/>
      <c r="PMJ13" s="36"/>
      <c r="PMK13" s="36"/>
      <c r="PML13" s="36"/>
      <c r="PMM13" s="36"/>
      <c r="PMN13" s="36"/>
      <c r="PMO13" s="36"/>
      <c r="PMP13" s="36"/>
      <c r="PMQ13" s="36"/>
      <c r="PMR13" s="36"/>
      <c r="PMS13" s="36"/>
      <c r="PMT13" s="36"/>
      <c r="PMU13" s="36"/>
      <c r="PMV13" s="36"/>
      <c r="PMW13" s="36"/>
      <c r="PMX13" s="36"/>
      <c r="PMY13" s="36"/>
      <c r="PMZ13" s="36"/>
      <c r="PNA13" s="36"/>
      <c r="PNB13" s="36"/>
      <c r="PNC13" s="36"/>
      <c r="PND13" s="36"/>
      <c r="PNE13" s="36"/>
      <c r="PNF13" s="36"/>
      <c r="PNG13" s="36"/>
      <c r="PNH13" s="36"/>
      <c r="PNI13" s="36"/>
      <c r="PNJ13" s="36"/>
      <c r="PNK13" s="36"/>
      <c r="PNL13" s="36"/>
      <c r="PNM13" s="36"/>
      <c r="PNN13" s="36"/>
      <c r="PNO13" s="36"/>
      <c r="PNP13" s="36"/>
      <c r="PNQ13" s="36"/>
      <c r="PNR13" s="36"/>
      <c r="PNS13" s="36"/>
      <c r="PNT13" s="36"/>
      <c r="PNU13" s="36"/>
      <c r="PNV13" s="36"/>
      <c r="PNW13" s="36"/>
      <c r="PNX13" s="36"/>
      <c r="PNY13" s="36"/>
      <c r="PNZ13" s="36"/>
      <c r="POA13" s="36"/>
      <c r="POB13" s="36"/>
      <c r="POC13" s="36"/>
      <c r="POD13" s="36"/>
      <c r="POE13" s="36"/>
      <c r="POF13" s="36"/>
      <c r="POG13" s="36"/>
      <c r="POH13" s="36"/>
      <c r="POI13" s="36"/>
      <c r="POJ13" s="36"/>
      <c r="POK13" s="36"/>
      <c r="POL13" s="36"/>
      <c r="POM13" s="36"/>
      <c r="PON13" s="36"/>
      <c r="POO13" s="36"/>
      <c r="POP13" s="36"/>
      <c r="POQ13" s="36"/>
      <c r="POR13" s="36"/>
      <c r="POS13" s="36"/>
      <c r="POT13" s="36"/>
      <c r="POU13" s="36"/>
      <c r="POV13" s="36"/>
      <c r="POW13" s="36"/>
      <c r="POX13" s="36"/>
      <c r="POY13" s="36"/>
      <c r="POZ13" s="36"/>
      <c r="PPA13" s="36"/>
      <c r="PPB13" s="36"/>
      <c r="PPC13" s="36"/>
      <c r="PPD13" s="36"/>
      <c r="PPE13" s="36"/>
      <c r="PPF13" s="36"/>
      <c r="PPG13" s="36"/>
      <c r="PPH13" s="36"/>
      <c r="PPI13" s="36"/>
      <c r="PPJ13" s="36"/>
      <c r="PPK13" s="36"/>
      <c r="PPL13" s="36"/>
      <c r="PPM13" s="36"/>
      <c r="PPN13" s="36"/>
      <c r="PPO13" s="36"/>
      <c r="PPP13" s="36"/>
      <c r="PPQ13" s="36"/>
      <c r="PPR13" s="36"/>
      <c r="PPS13" s="36"/>
      <c r="PPT13" s="36"/>
      <c r="PPU13" s="36"/>
      <c r="PPV13" s="36"/>
      <c r="PPW13" s="36"/>
      <c r="PPX13" s="36"/>
      <c r="PPY13" s="36"/>
      <c r="PPZ13" s="36"/>
      <c r="PQA13" s="36"/>
      <c r="PQB13" s="36"/>
      <c r="PQC13" s="36"/>
      <c r="PQD13" s="36"/>
      <c r="PQE13" s="36"/>
      <c r="PQF13" s="36"/>
      <c r="PQG13" s="36"/>
      <c r="PQH13" s="36"/>
      <c r="PQI13" s="36"/>
      <c r="PQJ13" s="36"/>
      <c r="PQK13" s="36"/>
      <c r="PQL13" s="36"/>
      <c r="PQM13" s="36"/>
      <c r="PQN13" s="36"/>
      <c r="PQO13" s="36"/>
      <c r="PQP13" s="36"/>
      <c r="PQQ13" s="36"/>
      <c r="PQR13" s="36"/>
      <c r="PQS13" s="36"/>
      <c r="PQT13" s="36"/>
      <c r="PQU13" s="36"/>
      <c r="PQV13" s="36"/>
      <c r="PQW13" s="36"/>
      <c r="PQX13" s="36"/>
      <c r="PQY13" s="36"/>
      <c r="PQZ13" s="36"/>
      <c r="PRA13" s="36"/>
      <c r="PRB13" s="36"/>
      <c r="PRC13" s="36"/>
      <c r="PRD13" s="36"/>
      <c r="PRE13" s="36"/>
      <c r="PRF13" s="36"/>
      <c r="PRG13" s="36"/>
      <c r="PRH13" s="36"/>
      <c r="PRI13" s="36"/>
      <c r="PRJ13" s="36"/>
      <c r="PRK13" s="36"/>
      <c r="PRL13" s="36"/>
      <c r="PRM13" s="36"/>
      <c r="PRN13" s="36"/>
      <c r="PRO13" s="36"/>
      <c r="PRP13" s="36"/>
      <c r="PRQ13" s="36"/>
      <c r="PRR13" s="36"/>
      <c r="PRS13" s="36"/>
      <c r="PRT13" s="36"/>
      <c r="PRU13" s="36"/>
      <c r="PRV13" s="36"/>
      <c r="PRW13" s="36"/>
      <c r="PRX13" s="36"/>
      <c r="PRY13" s="36"/>
      <c r="PRZ13" s="36"/>
      <c r="PSA13" s="36"/>
      <c r="PSB13" s="36"/>
      <c r="PSC13" s="36"/>
      <c r="PSD13" s="36"/>
      <c r="PSE13" s="36"/>
      <c r="PSF13" s="36"/>
      <c r="PSG13" s="36"/>
      <c r="PSH13" s="36"/>
      <c r="PSI13" s="36"/>
      <c r="PSJ13" s="36"/>
      <c r="PSK13" s="36"/>
      <c r="PSL13" s="36"/>
      <c r="PSM13" s="36"/>
      <c r="PSN13" s="36"/>
      <c r="PSO13" s="36"/>
      <c r="PSP13" s="36"/>
      <c r="PSQ13" s="36"/>
      <c r="PSR13" s="36"/>
      <c r="PSS13" s="36"/>
      <c r="PST13" s="36"/>
      <c r="PSU13" s="36"/>
      <c r="PSV13" s="36"/>
      <c r="PSW13" s="36"/>
      <c r="PSX13" s="36"/>
      <c r="PSY13" s="36"/>
      <c r="PSZ13" s="36"/>
      <c r="PTA13" s="36"/>
      <c r="PTB13" s="36"/>
      <c r="PTC13" s="36"/>
      <c r="PTD13" s="36"/>
      <c r="PTE13" s="36"/>
      <c r="PTF13" s="36"/>
      <c r="PTG13" s="36"/>
      <c r="PTH13" s="36"/>
      <c r="PTI13" s="36"/>
      <c r="PTJ13" s="36"/>
      <c r="PTK13" s="36"/>
      <c r="PTL13" s="36"/>
      <c r="PTM13" s="36"/>
      <c r="PTN13" s="36"/>
      <c r="PTO13" s="36"/>
      <c r="PTP13" s="36"/>
      <c r="PTQ13" s="36"/>
      <c r="PTR13" s="36"/>
      <c r="PTS13" s="36"/>
      <c r="PTT13" s="36"/>
      <c r="PTU13" s="36"/>
      <c r="PTV13" s="36"/>
      <c r="PTW13" s="36"/>
      <c r="PTX13" s="36"/>
      <c r="PTY13" s="36"/>
      <c r="PTZ13" s="36"/>
      <c r="PUA13" s="36"/>
      <c r="PUB13" s="36"/>
      <c r="PUC13" s="36"/>
      <c r="PUD13" s="36"/>
      <c r="PUE13" s="36"/>
      <c r="PUF13" s="36"/>
      <c r="PUG13" s="36"/>
      <c r="PUH13" s="36"/>
      <c r="PUI13" s="36"/>
      <c r="PUJ13" s="36"/>
      <c r="PUK13" s="36"/>
      <c r="PUL13" s="36"/>
      <c r="PUM13" s="36"/>
      <c r="PUN13" s="36"/>
      <c r="PUO13" s="36"/>
      <c r="PUP13" s="36"/>
      <c r="PUQ13" s="36"/>
      <c r="PUR13" s="36"/>
      <c r="PUS13" s="36"/>
      <c r="PUT13" s="36"/>
      <c r="PUU13" s="36"/>
      <c r="PUV13" s="36"/>
      <c r="PUW13" s="36"/>
      <c r="PUX13" s="36"/>
      <c r="PUY13" s="36"/>
      <c r="PUZ13" s="36"/>
      <c r="PVA13" s="36"/>
      <c r="PVB13" s="36"/>
      <c r="PVC13" s="36"/>
      <c r="PVD13" s="36"/>
      <c r="PVE13" s="36"/>
      <c r="PVF13" s="36"/>
      <c r="PVG13" s="36"/>
      <c r="PVH13" s="36"/>
      <c r="PVI13" s="36"/>
      <c r="PVJ13" s="36"/>
      <c r="PVK13" s="36"/>
      <c r="PVL13" s="36"/>
      <c r="PVM13" s="36"/>
      <c r="PVN13" s="36"/>
      <c r="PVO13" s="36"/>
      <c r="PVP13" s="36"/>
      <c r="PVQ13" s="36"/>
      <c r="PVR13" s="36"/>
      <c r="PVS13" s="36"/>
      <c r="PVT13" s="36"/>
      <c r="PVU13" s="36"/>
      <c r="PVV13" s="36"/>
      <c r="PVW13" s="36"/>
      <c r="PVX13" s="36"/>
      <c r="PVY13" s="36"/>
      <c r="PVZ13" s="36"/>
      <c r="PWA13" s="36"/>
      <c r="PWB13" s="36"/>
      <c r="PWC13" s="36"/>
      <c r="PWD13" s="36"/>
      <c r="PWE13" s="36"/>
      <c r="PWF13" s="36"/>
      <c r="PWG13" s="36"/>
      <c r="PWH13" s="36"/>
      <c r="PWI13" s="36"/>
      <c r="PWJ13" s="36"/>
      <c r="PWK13" s="36"/>
      <c r="PWL13" s="36"/>
      <c r="PWM13" s="36"/>
      <c r="PWN13" s="36"/>
      <c r="PWO13" s="36"/>
      <c r="PWP13" s="36"/>
      <c r="PWQ13" s="36"/>
      <c r="PWR13" s="36"/>
      <c r="PWS13" s="36"/>
      <c r="PWT13" s="36"/>
      <c r="PWU13" s="36"/>
      <c r="PWV13" s="36"/>
      <c r="PWW13" s="36"/>
      <c r="PWX13" s="36"/>
      <c r="PWY13" s="36"/>
      <c r="PWZ13" s="36"/>
      <c r="PXA13" s="36"/>
      <c r="PXB13" s="36"/>
      <c r="PXC13" s="36"/>
      <c r="PXD13" s="36"/>
      <c r="PXE13" s="36"/>
      <c r="PXF13" s="36"/>
      <c r="PXG13" s="36"/>
      <c r="PXH13" s="36"/>
      <c r="PXI13" s="36"/>
      <c r="PXJ13" s="36"/>
      <c r="PXK13" s="36"/>
      <c r="PXL13" s="36"/>
      <c r="PXM13" s="36"/>
      <c r="PXN13" s="36"/>
      <c r="PXO13" s="36"/>
      <c r="PXP13" s="36"/>
      <c r="PXQ13" s="36"/>
      <c r="PXR13" s="36"/>
      <c r="PXS13" s="36"/>
      <c r="PXT13" s="36"/>
      <c r="PXU13" s="36"/>
      <c r="PXV13" s="36"/>
      <c r="PXW13" s="36"/>
      <c r="PXX13" s="36"/>
      <c r="PXY13" s="36"/>
      <c r="PXZ13" s="36"/>
      <c r="PYA13" s="36"/>
      <c r="PYB13" s="36"/>
      <c r="PYC13" s="36"/>
      <c r="PYD13" s="36"/>
      <c r="PYE13" s="36"/>
      <c r="PYF13" s="36"/>
      <c r="PYG13" s="36"/>
      <c r="PYH13" s="36"/>
      <c r="PYI13" s="36"/>
      <c r="PYJ13" s="36"/>
      <c r="PYK13" s="36"/>
      <c r="PYL13" s="36"/>
      <c r="PYM13" s="36"/>
      <c r="PYN13" s="36"/>
      <c r="PYO13" s="36"/>
      <c r="PYP13" s="36"/>
      <c r="PYQ13" s="36"/>
      <c r="PYR13" s="36"/>
      <c r="PYS13" s="36"/>
      <c r="PYT13" s="36"/>
      <c r="PYU13" s="36"/>
      <c r="PYV13" s="36"/>
      <c r="PYW13" s="36"/>
      <c r="PYX13" s="36"/>
      <c r="PYY13" s="36"/>
      <c r="PYZ13" s="36"/>
      <c r="PZA13" s="36"/>
      <c r="PZB13" s="36"/>
      <c r="PZC13" s="36"/>
      <c r="PZD13" s="36"/>
      <c r="PZE13" s="36"/>
      <c r="PZF13" s="36"/>
      <c r="PZG13" s="36"/>
      <c r="PZH13" s="36"/>
      <c r="PZI13" s="36"/>
      <c r="PZJ13" s="36"/>
      <c r="PZK13" s="36"/>
      <c r="PZL13" s="36"/>
      <c r="PZM13" s="36"/>
      <c r="PZN13" s="36"/>
      <c r="PZO13" s="36"/>
      <c r="PZP13" s="36"/>
      <c r="PZQ13" s="36"/>
      <c r="PZR13" s="36"/>
      <c r="PZS13" s="36"/>
      <c r="PZT13" s="36"/>
      <c r="PZU13" s="36"/>
      <c r="PZV13" s="36"/>
      <c r="PZW13" s="36"/>
      <c r="PZX13" s="36"/>
      <c r="PZY13" s="36"/>
      <c r="PZZ13" s="36"/>
      <c r="QAA13" s="36"/>
      <c r="QAB13" s="36"/>
      <c r="QAC13" s="36"/>
      <c r="QAD13" s="36"/>
      <c r="QAE13" s="36"/>
      <c r="QAF13" s="36"/>
      <c r="QAG13" s="36"/>
      <c r="QAH13" s="36"/>
      <c r="QAI13" s="36"/>
      <c r="QAJ13" s="36"/>
      <c r="QAK13" s="36"/>
      <c r="QAL13" s="36"/>
      <c r="QAM13" s="36"/>
      <c r="QAN13" s="36"/>
      <c r="QAO13" s="36"/>
      <c r="QAP13" s="36"/>
      <c r="QAQ13" s="36"/>
      <c r="QAR13" s="36"/>
      <c r="QAS13" s="36"/>
      <c r="QAT13" s="36"/>
      <c r="QAU13" s="36"/>
      <c r="QAV13" s="36"/>
      <c r="QAW13" s="36"/>
      <c r="QAX13" s="36"/>
      <c r="QAY13" s="36"/>
      <c r="QAZ13" s="36"/>
      <c r="QBA13" s="36"/>
      <c r="QBB13" s="36"/>
      <c r="QBC13" s="36"/>
      <c r="QBD13" s="36"/>
      <c r="QBE13" s="36"/>
      <c r="QBF13" s="36"/>
      <c r="QBG13" s="36"/>
      <c r="QBH13" s="36"/>
      <c r="QBI13" s="36"/>
      <c r="QBJ13" s="36"/>
      <c r="QBK13" s="36"/>
      <c r="QBL13" s="36"/>
      <c r="QBM13" s="36"/>
      <c r="QBN13" s="36"/>
      <c r="QBO13" s="36"/>
      <c r="QBP13" s="36"/>
      <c r="QBQ13" s="36"/>
      <c r="QBR13" s="36"/>
      <c r="QBS13" s="36"/>
      <c r="QBT13" s="36"/>
      <c r="QBU13" s="36"/>
      <c r="QBV13" s="36"/>
      <c r="QBW13" s="36"/>
      <c r="QBX13" s="36"/>
      <c r="QBY13" s="36"/>
      <c r="QBZ13" s="36"/>
      <c r="QCA13" s="36"/>
      <c r="QCB13" s="36"/>
      <c r="QCC13" s="36"/>
      <c r="QCD13" s="36"/>
      <c r="QCE13" s="36"/>
      <c r="QCF13" s="36"/>
      <c r="QCG13" s="36"/>
      <c r="QCH13" s="36"/>
      <c r="QCI13" s="36"/>
      <c r="QCJ13" s="36"/>
      <c r="QCK13" s="36"/>
      <c r="QCL13" s="36"/>
      <c r="QCM13" s="36"/>
      <c r="QCN13" s="36"/>
      <c r="QCO13" s="36"/>
      <c r="QCP13" s="36"/>
      <c r="QCQ13" s="36"/>
      <c r="QCR13" s="36"/>
      <c r="QCS13" s="36"/>
      <c r="QCT13" s="36"/>
      <c r="QCU13" s="36"/>
      <c r="QCV13" s="36"/>
      <c r="QCW13" s="36"/>
      <c r="QCX13" s="36"/>
      <c r="QCY13" s="36"/>
      <c r="QCZ13" s="36"/>
      <c r="QDA13" s="36"/>
      <c r="QDB13" s="36"/>
      <c r="QDC13" s="36"/>
      <c r="QDD13" s="36"/>
      <c r="QDE13" s="36"/>
      <c r="QDF13" s="36"/>
      <c r="QDG13" s="36"/>
      <c r="QDH13" s="36"/>
      <c r="QDI13" s="36"/>
      <c r="QDJ13" s="36"/>
      <c r="QDK13" s="36"/>
      <c r="QDL13" s="36"/>
      <c r="QDM13" s="36"/>
      <c r="QDN13" s="36"/>
      <c r="QDO13" s="36"/>
      <c r="QDP13" s="36"/>
      <c r="QDQ13" s="36"/>
      <c r="QDR13" s="36"/>
      <c r="QDS13" s="36"/>
      <c r="QDT13" s="36"/>
      <c r="QDU13" s="36"/>
      <c r="QDV13" s="36"/>
      <c r="QDW13" s="36"/>
      <c r="QDX13" s="36"/>
      <c r="QDY13" s="36"/>
      <c r="QDZ13" s="36"/>
      <c r="QEA13" s="36"/>
      <c r="QEB13" s="36"/>
      <c r="QEC13" s="36"/>
      <c r="QED13" s="36"/>
      <c r="QEE13" s="36"/>
      <c r="QEF13" s="36"/>
      <c r="QEG13" s="36"/>
      <c r="QEH13" s="36"/>
      <c r="QEI13" s="36"/>
      <c r="QEJ13" s="36"/>
      <c r="QEK13" s="36"/>
      <c r="QEL13" s="36"/>
      <c r="QEM13" s="36"/>
      <c r="QEN13" s="36"/>
      <c r="QEO13" s="36"/>
      <c r="QEP13" s="36"/>
      <c r="QEQ13" s="36"/>
      <c r="QER13" s="36"/>
      <c r="QES13" s="36"/>
      <c r="QET13" s="36"/>
      <c r="QEU13" s="36"/>
      <c r="QEV13" s="36"/>
      <c r="QEW13" s="36"/>
      <c r="QEX13" s="36"/>
      <c r="QEY13" s="36"/>
      <c r="QEZ13" s="36"/>
      <c r="QFA13" s="36"/>
      <c r="QFB13" s="36"/>
      <c r="QFC13" s="36"/>
      <c r="QFD13" s="36"/>
      <c r="QFE13" s="36"/>
      <c r="QFF13" s="36"/>
      <c r="QFG13" s="36"/>
      <c r="QFH13" s="36"/>
      <c r="QFI13" s="36"/>
      <c r="QFJ13" s="36"/>
      <c r="QFK13" s="36"/>
      <c r="QFL13" s="36"/>
      <c r="QFM13" s="36"/>
      <c r="QFN13" s="36"/>
      <c r="QFO13" s="36"/>
      <c r="QFP13" s="36"/>
      <c r="QFQ13" s="36"/>
      <c r="QFR13" s="36"/>
      <c r="QFS13" s="36"/>
      <c r="QFT13" s="36"/>
      <c r="QFU13" s="36"/>
      <c r="QFV13" s="36"/>
      <c r="QFW13" s="36"/>
      <c r="QFX13" s="36"/>
      <c r="QFY13" s="36"/>
      <c r="QFZ13" s="36"/>
      <c r="QGA13" s="36"/>
      <c r="QGB13" s="36"/>
      <c r="QGC13" s="36"/>
      <c r="QGD13" s="36"/>
      <c r="QGE13" s="36"/>
      <c r="QGF13" s="36"/>
      <c r="QGG13" s="36"/>
      <c r="QGH13" s="36"/>
      <c r="QGI13" s="36"/>
      <c r="QGJ13" s="36"/>
      <c r="QGK13" s="36"/>
      <c r="QGL13" s="36"/>
      <c r="QGM13" s="36"/>
      <c r="QGN13" s="36"/>
      <c r="QGO13" s="36"/>
      <c r="QGP13" s="36"/>
      <c r="QGQ13" s="36"/>
      <c r="QGR13" s="36"/>
      <c r="QGS13" s="36"/>
      <c r="QGT13" s="36"/>
      <c r="QGU13" s="36"/>
      <c r="QGV13" s="36"/>
      <c r="QGW13" s="36"/>
      <c r="QGX13" s="36"/>
      <c r="QGY13" s="36"/>
      <c r="QGZ13" s="36"/>
      <c r="QHA13" s="36"/>
      <c r="QHB13" s="36"/>
      <c r="QHC13" s="36"/>
      <c r="QHD13" s="36"/>
      <c r="QHE13" s="36"/>
      <c r="QHF13" s="36"/>
      <c r="QHG13" s="36"/>
      <c r="QHH13" s="36"/>
      <c r="QHI13" s="36"/>
      <c r="QHJ13" s="36"/>
      <c r="QHK13" s="36"/>
      <c r="QHL13" s="36"/>
      <c r="QHM13" s="36"/>
      <c r="QHN13" s="36"/>
      <c r="QHO13" s="36"/>
      <c r="QHP13" s="36"/>
      <c r="QHQ13" s="36"/>
      <c r="QHR13" s="36"/>
      <c r="QHS13" s="36"/>
      <c r="QHT13" s="36"/>
      <c r="QHU13" s="36"/>
      <c r="QHV13" s="36"/>
      <c r="QHW13" s="36"/>
      <c r="QHX13" s="36"/>
      <c r="QHY13" s="36"/>
      <c r="QHZ13" s="36"/>
      <c r="QIA13" s="36"/>
      <c r="QIB13" s="36"/>
      <c r="QIC13" s="36"/>
      <c r="QID13" s="36"/>
      <c r="QIE13" s="36"/>
      <c r="QIF13" s="36"/>
      <c r="QIG13" s="36"/>
      <c r="QIH13" s="36"/>
      <c r="QII13" s="36"/>
      <c r="QIJ13" s="36"/>
      <c r="QIK13" s="36"/>
      <c r="QIL13" s="36"/>
      <c r="QIM13" s="36"/>
      <c r="QIN13" s="36"/>
      <c r="QIO13" s="36"/>
      <c r="QIP13" s="36"/>
      <c r="QIQ13" s="36"/>
      <c r="QIR13" s="36"/>
      <c r="QIS13" s="36"/>
      <c r="QIT13" s="36"/>
      <c r="QIU13" s="36"/>
      <c r="QIV13" s="36"/>
      <c r="QIW13" s="36"/>
      <c r="QIX13" s="36"/>
      <c r="QIY13" s="36"/>
      <c r="QIZ13" s="36"/>
      <c r="QJA13" s="36"/>
      <c r="QJB13" s="36"/>
      <c r="QJC13" s="36"/>
      <c r="QJD13" s="36"/>
      <c r="QJE13" s="36"/>
      <c r="QJF13" s="36"/>
      <c r="QJG13" s="36"/>
      <c r="QJH13" s="36"/>
      <c r="QJI13" s="36"/>
      <c r="QJJ13" s="36"/>
      <c r="QJK13" s="36"/>
      <c r="QJL13" s="36"/>
      <c r="QJM13" s="36"/>
      <c r="QJN13" s="36"/>
      <c r="QJO13" s="36"/>
      <c r="QJP13" s="36"/>
      <c r="QJQ13" s="36"/>
      <c r="QJR13" s="36"/>
      <c r="QJS13" s="36"/>
      <c r="QJT13" s="36"/>
      <c r="QJU13" s="36"/>
      <c r="QJV13" s="36"/>
      <c r="QJW13" s="36"/>
      <c r="QJX13" s="36"/>
      <c r="QJY13" s="36"/>
      <c r="QJZ13" s="36"/>
      <c r="QKA13" s="36"/>
      <c r="QKB13" s="36"/>
      <c r="QKC13" s="36"/>
      <c r="QKD13" s="36"/>
      <c r="QKE13" s="36"/>
      <c r="QKF13" s="36"/>
      <c r="QKG13" s="36"/>
      <c r="QKH13" s="36"/>
      <c r="QKI13" s="36"/>
      <c r="QKJ13" s="36"/>
      <c r="QKK13" s="36"/>
      <c r="QKL13" s="36"/>
      <c r="QKM13" s="36"/>
      <c r="QKN13" s="36"/>
      <c r="QKO13" s="36"/>
      <c r="QKP13" s="36"/>
      <c r="QKQ13" s="36"/>
      <c r="QKR13" s="36"/>
      <c r="QKS13" s="36"/>
      <c r="QKT13" s="36"/>
      <c r="QKU13" s="36"/>
      <c r="QKV13" s="36"/>
      <c r="QKW13" s="36"/>
      <c r="QKX13" s="36"/>
      <c r="QKY13" s="36"/>
      <c r="QKZ13" s="36"/>
      <c r="QLA13" s="36"/>
      <c r="QLB13" s="36"/>
      <c r="QLC13" s="36"/>
      <c r="QLD13" s="36"/>
      <c r="QLE13" s="36"/>
      <c r="QLF13" s="36"/>
      <c r="QLG13" s="36"/>
      <c r="QLH13" s="36"/>
      <c r="QLI13" s="36"/>
      <c r="QLJ13" s="36"/>
      <c r="QLK13" s="36"/>
      <c r="QLL13" s="36"/>
      <c r="QLM13" s="36"/>
      <c r="QLN13" s="36"/>
      <c r="QLO13" s="36"/>
      <c r="QLP13" s="36"/>
      <c r="QLQ13" s="36"/>
      <c r="QLR13" s="36"/>
      <c r="QLS13" s="36"/>
      <c r="QLT13" s="36"/>
      <c r="QLU13" s="36"/>
      <c r="QLV13" s="36"/>
      <c r="QLW13" s="36"/>
      <c r="QLX13" s="36"/>
      <c r="QLY13" s="36"/>
      <c r="QLZ13" s="36"/>
      <c r="QMA13" s="36"/>
      <c r="QMB13" s="36"/>
      <c r="QMC13" s="36"/>
      <c r="QMD13" s="36"/>
      <c r="QME13" s="36"/>
      <c r="QMF13" s="36"/>
      <c r="QMG13" s="36"/>
      <c r="QMH13" s="36"/>
      <c r="QMI13" s="36"/>
      <c r="QMJ13" s="36"/>
      <c r="QMK13" s="36"/>
      <c r="QML13" s="36"/>
      <c r="QMM13" s="36"/>
      <c r="QMN13" s="36"/>
      <c r="QMO13" s="36"/>
      <c r="QMP13" s="36"/>
      <c r="QMQ13" s="36"/>
      <c r="QMR13" s="36"/>
      <c r="QMS13" s="36"/>
      <c r="QMT13" s="36"/>
      <c r="QMU13" s="36"/>
      <c r="QMV13" s="36"/>
      <c r="QMW13" s="36"/>
      <c r="QMX13" s="36"/>
      <c r="QMY13" s="36"/>
      <c r="QMZ13" s="36"/>
      <c r="QNA13" s="36"/>
      <c r="QNB13" s="36"/>
      <c r="QNC13" s="36"/>
      <c r="QND13" s="36"/>
      <c r="QNE13" s="36"/>
      <c r="QNF13" s="36"/>
      <c r="QNG13" s="36"/>
      <c r="QNH13" s="36"/>
      <c r="QNI13" s="36"/>
      <c r="QNJ13" s="36"/>
      <c r="QNK13" s="36"/>
      <c r="QNL13" s="36"/>
      <c r="QNM13" s="36"/>
      <c r="QNN13" s="36"/>
      <c r="QNO13" s="36"/>
      <c r="QNP13" s="36"/>
      <c r="QNQ13" s="36"/>
      <c r="QNR13" s="36"/>
      <c r="QNS13" s="36"/>
      <c r="QNT13" s="36"/>
      <c r="QNU13" s="36"/>
      <c r="QNV13" s="36"/>
      <c r="QNW13" s="36"/>
      <c r="QNX13" s="36"/>
      <c r="QNY13" s="36"/>
      <c r="QNZ13" s="36"/>
      <c r="QOA13" s="36"/>
      <c r="QOB13" s="36"/>
      <c r="QOC13" s="36"/>
      <c r="QOD13" s="36"/>
      <c r="QOE13" s="36"/>
      <c r="QOF13" s="36"/>
      <c r="QOG13" s="36"/>
      <c r="QOH13" s="36"/>
      <c r="QOI13" s="36"/>
      <c r="QOJ13" s="36"/>
      <c r="QOK13" s="36"/>
      <c r="QOL13" s="36"/>
      <c r="QOM13" s="36"/>
      <c r="QON13" s="36"/>
      <c r="QOO13" s="36"/>
      <c r="QOP13" s="36"/>
      <c r="QOQ13" s="36"/>
      <c r="QOR13" s="36"/>
      <c r="QOS13" s="36"/>
      <c r="QOT13" s="36"/>
      <c r="QOU13" s="36"/>
      <c r="QOV13" s="36"/>
      <c r="QOW13" s="36"/>
      <c r="QOX13" s="36"/>
      <c r="QOY13" s="36"/>
      <c r="QOZ13" s="36"/>
      <c r="QPA13" s="36"/>
      <c r="QPB13" s="36"/>
      <c r="QPC13" s="36"/>
      <c r="QPD13" s="36"/>
      <c r="QPE13" s="36"/>
      <c r="QPF13" s="36"/>
      <c r="QPG13" s="36"/>
      <c r="QPH13" s="36"/>
      <c r="QPI13" s="36"/>
      <c r="QPJ13" s="36"/>
      <c r="QPK13" s="36"/>
      <c r="QPL13" s="36"/>
      <c r="QPM13" s="36"/>
      <c r="QPN13" s="36"/>
      <c r="QPO13" s="36"/>
      <c r="QPP13" s="36"/>
      <c r="QPQ13" s="36"/>
      <c r="QPR13" s="36"/>
      <c r="QPS13" s="36"/>
      <c r="QPT13" s="36"/>
      <c r="QPU13" s="36"/>
      <c r="QPV13" s="36"/>
      <c r="QPW13" s="36"/>
      <c r="QPX13" s="36"/>
      <c r="QPY13" s="36"/>
      <c r="QPZ13" s="36"/>
      <c r="QQA13" s="36"/>
      <c r="QQB13" s="36"/>
      <c r="QQC13" s="36"/>
      <c r="QQD13" s="36"/>
      <c r="QQE13" s="36"/>
      <c r="QQF13" s="36"/>
      <c r="QQG13" s="36"/>
      <c r="QQH13" s="36"/>
      <c r="QQI13" s="36"/>
      <c r="QQJ13" s="36"/>
      <c r="QQK13" s="36"/>
      <c r="QQL13" s="36"/>
      <c r="QQM13" s="36"/>
      <c r="QQN13" s="36"/>
      <c r="QQO13" s="36"/>
      <c r="QQP13" s="36"/>
      <c r="QQQ13" s="36"/>
      <c r="QQR13" s="36"/>
      <c r="QQS13" s="36"/>
      <c r="QQT13" s="36"/>
      <c r="QQU13" s="36"/>
      <c r="QQV13" s="36"/>
      <c r="QQW13" s="36"/>
      <c r="QQX13" s="36"/>
      <c r="QQY13" s="36"/>
      <c r="QQZ13" s="36"/>
      <c r="QRA13" s="36"/>
      <c r="QRB13" s="36"/>
      <c r="QRC13" s="36"/>
      <c r="QRD13" s="36"/>
      <c r="QRE13" s="36"/>
      <c r="QRF13" s="36"/>
      <c r="QRG13" s="36"/>
      <c r="QRH13" s="36"/>
      <c r="QRI13" s="36"/>
      <c r="QRJ13" s="36"/>
      <c r="QRK13" s="36"/>
      <c r="QRL13" s="36"/>
      <c r="QRM13" s="36"/>
      <c r="QRN13" s="36"/>
      <c r="QRO13" s="36"/>
      <c r="QRP13" s="36"/>
      <c r="QRQ13" s="36"/>
      <c r="QRR13" s="36"/>
      <c r="QRS13" s="36"/>
      <c r="QRT13" s="36"/>
      <c r="QRU13" s="36"/>
      <c r="QRV13" s="36"/>
      <c r="QRW13" s="36"/>
      <c r="QRX13" s="36"/>
      <c r="QRY13" s="36"/>
      <c r="QRZ13" s="36"/>
      <c r="QSA13" s="36"/>
      <c r="QSB13" s="36"/>
      <c r="QSC13" s="36"/>
      <c r="QSD13" s="36"/>
      <c r="QSE13" s="36"/>
      <c r="QSF13" s="36"/>
      <c r="QSG13" s="36"/>
      <c r="QSH13" s="36"/>
      <c r="QSI13" s="36"/>
      <c r="QSJ13" s="36"/>
      <c r="QSK13" s="36"/>
      <c r="QSL13" s="36"/>
      <c r="QSM13" s="36"/>
      <c r="QSN13" s="36"/>
      <c r="QSO13" s="36"/>
      <c r="QSP13" s="36"/>
      <c r="QSQ13" s="36"/>
      <c r="QSR13" s="36"/>
      <c r="QSS13" s="36"/>
      <c r="QST13" s="36"/>
      <c r="QSU13" s="36"/>
      <c r="QSV13" s="36"/>
      <c r="QSW13" s="36"/>
      <c r="QSX13" s="36"/>
      <c r="QSY13" s="36"/>
      <c r="QSZ13" s="36"/>
      <c r="QTA13" s="36"/>
      <c r="QTB13" s="36"/>
      <c r="QTC13" s="36"/>
      <c r="QTD13" s="36"/>
      <c r="QTE13" s="36"/>
      <c r="QTF13" s="36"/>
      <c r="QTG13" s="36"/>
      <c r="QTH13" s="36"/>
      <c r="QTI13" s="36"/>
      <c r="QTJ13" s="36"/>
      <c r="QTK13" s="36"/>
      <c r="QTL13" s="36"/>
      <c r="QTM13" s="36"/>
      <c r="QTN13" s="36"/>
      <c r="QTO13" s="36"/>
      <c r="QTP13" s="36"/>
      <c r="QTQ13" s="36"/>
      <c r="QTR13" s="36"/>
      <c r="QTS13" s="36"/>
      <c r="QTT13" s="36"/>
      <c r="QTU13" s="36"/>
      <c r="QTV13" s="36"/>
      <c r="QTW13" s="36"/>
      <c r="QTX13" s="36"/>
      <c r="QTY13" s="36"/>
      <c r="QTZ13" s="36"/>
      <c r="QUA13" s="36"/>
      <c r="QUB13" s="36"/>
      <c r="QUC13" s="36"/>
      <c r="QUD13" s="36"/>
      <c r="QUE13" s="36"/>
      <c r="QUF13" s="36"/>
      <c r="QUG13" s="36"/>
      <c r="QUH13" s="36"/>
      <c r="QUI13" s="36"/>
      <c r="QUJ13" s="36"/>
      <c r="QUK13" s="36"/>
      <c r="QUL13" s="36"/>
      <c r="QUM13" s="36"/>
      <c r="QUN13" s="36"/>
      <c r="QUO13" s="36"/>
      <c r="QUP13" s="36"/>
      <c r="QUQ13" s="36"/>
      <c r="QUR13" s="36"/>
      <c r="QUS13" s="36"/>
      <c r="QUT13" s="36"/>
      <c r="QUU13" s="36"/>
      <c r="QUV13" s="36"/>
      <c r="QUW13" s="36"/>
      <c r="QUX13" s="36"/>
      <c r="QUY13" s="36"/>
      <c r="QUZ13" s="36"/>
      <c r="QVA13" s="36"/>
      <c r="QVB13" s="36"/>
      <c r="QVC13" s="36"/>
      <c r="QVD13" s="36"/>
      <c r="QVE13" s="36"/>
      <c r="QVF13" s="36"/>
      <c r="QVG13" s="36"/>
      <c r="QVH13" s="36"/>
      <c r="QVI13" s="36"/>
      <c r="QVJ13" s="36"/>
      <c r="QVK13" s="36"/>
      <c r="QVL13" s="36"/>
      <c r="QVM13" s="36"/>
      <c r="QVN13" s="36"/>
      <c r="QVO13" s="36"/>
      <c r="QVP13" s="36"/>
      <c r="QVQ13" s="36"/>
      <c r="QVR13" s="36"/>
      <c r="QVS13" s="36"/>
      <c r="QVT13" s="36"/>
      <c r="QVU13" s="36"/>
      <c r="QVV13" s="36"/>
      <c r="QVW13" s="36"/>
      <c r="QVX13" s="36"/>
      <c r="QVY13" s="36"/>
      <c r="QVZ13" s="36"/>
      <c r="QWA13" s="36"/>
      <c r="QWB13" s="36"/>
      <c r="QWC13" s="36"/>
      <c r="QWD13" s="36"/>
      <c r="QWE13" s="36"/>
      <c r="QWF13" s="36"/>
      <c r="QWG13" s="36"/>
      <c r="QWH13" s="36"/>
      <c r="QWI13" s="36"/>
      <c r="QWJ13" s="36"/>
      <c r="QWK13" s="36"/>
      <c r="QWL13" s="36"/>
      <c r="QWM13" s="36"/>
      <c r="QWN13" s="36"/>
      <c r="QWO13" s="36"/>
      <c r="QWP13" s="36"/>
      <c r="QWQ13" s="36"/>
      <c r="QWR13" s="36"/>
      <c r="QWS13" s="36"/>
      <c r="QWT13" s="36"/>
      <c r="QWU13" s="36"/>
      <c r="QWV13" s="36"/>
      <c r="QWW13" s="36"/>
      <c r="QWX13" s="36"/>
      <c r="QWY13" s="36"/>
      <c r="QWZ13" s="36"/>
      <c r="QXA13" s="36"/>
      <c r="QXB13" s="36"/>
      <c r="QXC13" s="36"/>
      <c r="QXD13" s="36"/>
      <c r="QXE13" s="36"/>
      <c r="QXF13" s="36"/>
      <c r="QXG13" s="36"/>
      <c r="QXH13" s="36"/>
      <c r="QXI13" s="36"/>
      <c r="QXJ13" s="36"/>
      <c r="QXK13" s="36"/>
      <c r="QXL13" s="36"/>
      <c r="QXM13" s="36"/>
      <c r="QXN13" s="36"/>
      <c r="QXO13" s="36"/>
      <c r="QXP13" s="36"/>
      <c r="QXQ13" s="36"/>
      <c r="QXR13" s="36"/>
      <c r="QXS13" s="36"/>
      <c r="QXT13" s="36"/>
      <c r="QXU13" s="36"/>
      <c r="QXV13" s="36"/>
      <c r="QXW13" s="36"/>
      <c r="QXX13" s="36"/>
      <c r="QXY13" s="36"/>
      <c r="QXZ13" s="36"/>
      <c r="QYA13" s="36"/>
      <c r="QYB13" s="36"/>
      <c r="QYC13" s="36"/>
      <c r="QYD13" s="36"/>
      <c r="QYE13" s="36"/>
      <c r="QYF13" s="36"/>
      <c r="QYG13" s="36"/>
      <c r="QYH13" s="36"/>
      <c r="QYI13" s="36"/>
      <c r="QYJ13" s="36"/>
      <c r="QYK13" s="36"/>
      <c r="QYL13" s="36"/>
      <c r="QYM13" s="36"/>
      <c r="QYN13" s="36"/>
      <c r="QYO13" s="36"/>
      <c r="QYP13" s="36"/>
      <c r="QYQ13" s="36"/>
      <c r="QYR13" s="36"/>
      <c r="QYS13" s="36"/>
      <c r="QYT13" s="36"/>
      <c r="QYU13" s="36"/>
      <c r="QYV13" s="36"/>
      <c r="QYW13" s="36"/>
      <c r="QYX13" s="36"/>
      <c r="QYY13" s="36"/>
      <c r="QYZ13" s="36"/>
      <c r="QZA13" s="36"/>
      <c r="QZB13" s="36"/>
      <c r="QZC13" s="36"/>
      <c r="QZD13" s="36"/>
      <c r="QZE13" s="36"/>
      <c r="QZF13" s="36"/>
      <c r="QZG13" s="36"/>
      <c r="QZH13" s="36"/>
      <c r="QZI13" s="36"/>
      <c r="QZJ13" s="36"/>
      <c r="QZK13" s="36"/>
      <c r="QZL13" s="36"/>
      <c r="QZM13" s="36"/>
      <c r="QZN13" s="36"/>
      <c r="QZO13" s="36"/>
      <c r="QZP13" s="36"/>
      <c r="QZQ13" s="36"/>
      <c r="QZR13" s="36"/>
      <c r="QZS13" s="36"/>
      <c r="QZT13" s="36"/>
      <c r="QZU13" s="36"/>
      <c r="QZV13" s="36"/>
      <c r="QZW13" s="36"/>
      <c r="QZX13" s="36"/>
      <c r="QZY13" s="36"/>
      <c r="QZZ13" s="36"/>
      <c r="RAA13" s="36"/>
      <c r="RAB13" s="36"/>
      <c r="RAC13" s="36"/>
      <c r="RAD13" s="36"/>
      <c r="RAE13" s="36"/>
      <c r="RAF13" s="36"/>
      <c r="RAG13" s="36"/>
      <c r="RAH13" s="36"/>
      <c r="RAI13" s="36"/>
      <c r="RAJ13" s="36"/>
      <c r="RAK13" s="36"/>
      <c r="RAL13" s="36"/>
      <c r="RAM13" s="36"/>
      <c r="RAN13" s="36"/>
      <c r="RAO13" s="36"/>
      <c r="RAP13" s="36"/>
      <c r="RAQ13" s="36"/>
      <c r="RAR13" s="36"/>
      <c r="RAS13" s="36"/>
      <c r="RAT13" s="36"/>
      <c r="RAU13" s="36"/>
      <c r="RAV13" s="36"/>
      <c r="RAW13" s="36"/>
      <c r="RAX13" s="36"/>
      <c r="RAY13" s="36"/>
      <c r="RAZ13" s="36"/>
      <c r="RBA13" s="36"/>
      <c r="RBB13" s="36"/>
      <c r="RBC13" s="36"/>
      <c r="RBD13" s="36"/>
      <c r="RBE13" s="36"/>
      <c r="RBF13" s="36"/>
      <c r="RBG13" s="36"/>
      <c r="RBH13" s="36"/>
      <c r="RBI13" s="36"/>
      <c r="RBJ13" s="36"/>
      <c r="RBK13" s="36"/>
      <c r="RBL13" s="36"/>
      <c r="RBM13" s="36"/>
      <c r="RBN13" s="36"/>
      <c r="RBO13" s="36"/>
      <c r="RBP13" s="36"/>
      <c r="RBQ13" s="36"/>
      <c r="RBR13" s="36"/>
      <c r="RBS13" s="36"/>
      <c r="RBT13" s="36"/>
      <c r="RBU13" s="36"/>
      <c r="RBV13" s="36"/>
      <c r="RBW13" s="36"/>
      <c r="RBX13" s="36"/>
      <c r="RBY13" s="36"/>
      <c r="RBZ13" s="36"/>
      <c r="RCA13" s="36"/>
      <c r="RCB13" s="36"/>
      <c r="RCC13" s="36"/>
      <c r="RCD13" s="36"/>
      <c r="RCE13" s="36"/>
      <c r="RCF13" s="36"/>
      <c r="RCG13" s="36"/>
      <c r="RCH13" s="36"/>
      <c r="RCI13" s="36"/>
      <c r="RCJ13" s="36"/>
      <c r="RCK13" s="36"/>
      <c r="RCL13" s="36"/>
      <c r="RCM13" s="36"/>
      <c r="RCN13" s="36"/>
      <c r="RCO13" s="36"/>
      <c r="RCP13" s="36"/>
      <c r="RCQ13" s="36"/>
      <c r="RCR13" s="36"/>
      <c r="RCS13" s="36"/>
      <c r="RCT13" s="36"/>
      <c r="RCU13" s="36"/>
      <c r="RCV13" s="36"/>
      <c r="RCW13" s="36"/>
      <c r="RCX13" s="36"/>
      <c r="RCY13" s="36"/>
      <c r="RCZ13" s="36"/>
      <c r="RDA13" s="36"/>
      <c r="RDB13" s="36"/>
      <c r="RDC13" s="36"/>
      <c r="RDD13" s="36"/>
      <c r="RDE13" s="36"/>
      <c r="RDF13" s="36"/>
      <c r="RDG13" s="36"/>
      <c r="RDH13" s="36"/>
      <c r="RDI13" s="36"/>
      <c r="RDJ13" s="36"/>
      <c r="RDK13" s="36"/>
      <c r="RDL13" s="36"/>
      <c r="RDM13" s="36"/>
      <c r="RDN13" s="36"/>
      <c r="RDO13" s="36"/>
      <c r="RDP13" s="36"/>
      <c r="RDQ13" s="36"/>
      <c r="RDR13" s="36"/>
      <c r="RDS13" s="36"/>
      <c r="RDT13" s="36"/>
      <c r="RDU13" s="36"/>
      <c r="RDV13" s="36"/>
      <c r="RDW13" s="36"/>
      <c r="RDX13" s="36"/>
      <c r="RDY13" s="36"/>
      <c r="RDZ13" s="36"/>
      <c r="REA13" s="36"/>
      <c r="REB13" s="36"/>
      <c r="REC13" s="36"/>
      <c r="RED13" s="36"/>
      <c r="REE13" s="36"/>
      <c r="REF13" s="36"/>
      <c r="REG13" s="36"/>
      <c r="REH13" s="36"/>
      <c r="REI13" s="36"/>
      <c r="REJ13" s="36"/>
      <c r="REK13" s="36"/>
      <c r="REL13" s="36"/>
      <c r="REM13" s="36"/>
      <c r="REN13" s="36"/>
      <c r="REO13" s="36"/>
      <c r="REP13" s="36"/>
      <c r="REQ13" s="36"/>
      <c r="RER13" s="36"/>
      <c r="RES13" s="36"/>
      <c r="RET13" s="36"/>
      <c r="REU13" s="36"/>
      <c r="REV13" s="36"/>
      <c r="REW13" s="36"/>
      <c r="REX13" s="36"/>
      <c r="REY13" s="36"/>
      <c r="REZ13" s="36"/>
      <c r="RFA13" s="36"/>
      <c r="RFB13" s="36"/>
      <c r="RFC13" s="36"/>
      <c r="RFD13" s="36"/>
      <c r="RFE13" s="36"/>
      <c r="RFF13" s="36"/>
      <c r="RFG13" s="36"/>
      <c r="RFH13" s="36"/>
      <c r="RFI13" s="36"/>
      <c r="RFJ13" s="36"/>
      <c r="RFK13" s="36"/>
      <c r="RFL13" s="36"/>
      <c r="RFM13" s="36"/>
      <c r="RFN13" s="36"/>
      <c r="RFO13" s="36"/>
      <c r="RFP13" s="36"/>
      <c r="RFQ13" s="36"/>
      <c r="RFR13" s="36"/>
      <c r="RFS13" s="36"/>
      <c r="RFT13" s="36"/>
      <c r="RFU13" s="36"/>
      <c r="RFV13" s="36"/>
      <c r="RFW13" s="36"/>
      <c r="RFX13" s="36"/>
      <c r="RFY13" s="36"/>
      <c r="RFZ13" s="36"/>
      <c r="RGA13" s="36"/>
      <c r="RGB13" s="36"/>
      <c r="RGC13" s="36"/>
      <c r="RGD13" s="36"/>
      <c r="RGE13" s="36"/>
      <c r="RGF13" s="36"/>
      <c r="RGG13" s="36"/>
      <c r="RGH13" s="36"/>
      <c r="RGI13" s="36"/>
      <c r="RGJ13" s="36"/>
      <c r="RGK13" s="36"/>
      <c r="RGL13" s="36"/>
      <c r="RGM13" s="36"/>
      <c r="RGN13" s="36"/>
      <c r="RGO13" s="36"/>
      <c r="RGP13" s="36"/>
      <c r="RGQ13" s="36"/>
      <c r="RGR13" s="36"/>
      <c r="RGS13" s="36"/>
      <c r="RGT13" s="36"/>
      <c r="RGU13" s="36"/>
      <c r="RGV13" s="36"/>
      <c r="RGW13" s="36"/>
      <c r="RGX13" s="36"/>
      <c r="RGY13" s="36"/>
      <c r="RGZ13" s="36"/>
      <c r="RHA13" s="36"/>
      <c r="RHB13" s="36"/>
      <c r="RHC13" s="36"/>
      <c r="RHD13" s="36"/>
      <c r="RHE13" s="36"/>
      <c r="RHF13" s="36"/>
      <c r="RHG13" s="36"/>
      <c r="RHH13" s="36"/>
      <c r="RHI13" s="36"/>
      <c r="RHJ13" s="36"/>
      <c r="RHK13" s="36"/>
      <c r="RHL13" s="36"/>
      <c r="RHM13" s="36"/>
      <c r="RHN13" s="36"/>
      <c r="RHO13" s="36"/>
      <c r="RHP13" s="36"/>
      <c r="RHQ13" s="36"/>
      <c r="RHR13" s="36"/>
      <c r="RHS13" s="36"/>
      <c r="RHT13" s="36"/>
      <c r="RHU13" s="36"/>
      <c r="RHV13" s="36"/>
      <c r="RHW13" s="36"/>
      <c r="RHX13" s="36"/>
      <c r="RHY13" s="36"/>
      <c r="RHZ13" s="36"/>
      <c r="RIA13" s="36"/>
      <c r="RIB13" s="36"/>
      <c r="RIC13" s="36"/>
      <c r="RID13" s="36"/>
      <c r="RIE13" s="36"/>
      <c r="RIF13" s="36"/>
      <c r="RIG13" s="36"/>
      <c r="RIH13" s="36"/>
      <c r="RII13" s="36"/>
      <c r="RIJ13" s="36"/>
      <c r="RIK13" s="36"/>
      <c r="RIL13" s="36"/>
      <c r="RIM13" s="36"/>
      <c r="RIN13" s="36"/>
      <c r="RIO13" s="36"/>
      <c r="RIP13" s="36"/>
      <c r="RIQ13" s="36"/>
      <c r="RIR13" s="36"/>
      <c r="RIS13" s="36"/>
      <c r="RIT13" s="36"/>
      <c r="RIU13" s="36"/>
      <c r="RIV13" s="36"/>
      <c r="RIW13" s="36"/>
      <c r="RIX13" s="36"/>
      <c r="RIY13" s="36"/>
      <c r="RIZ13" s="36"/>
      <c r="RJA13" s="36"/>
      <c r="RJB13" s="36"/>
      <c r="RJC13" s="36"/>
      <c r="RJD13" s="36"/>
      <c r="RJE13" s="36"/>
      <c r="RJF13" s="36"/>
      <c r="RJG13" s="36"/>
      <c r="RJH13" s="36"/>
      <c r="RJI13" s="36"/>
      <c r="RJJ13" s="36"/>
      <c r="RJK13" s="36"/>
      <c r="RJL13" s="36"/>
      <c r="RJM13" s="36"/>
      <c r="RJN13" s="36"/>
      <c r="RJO13" s="36"/>
      <c r="RJP13" s="36"/>
      <c r="RJQ13" s="36"/>
      <c r="RJR13" s="36"/>
      <c r="RJS13" s="36"/>
      <c r="RJT13" s="36"/>
      <c r="RJU13" s="36"/>
      <c r="RJV13" s="36"/>
      <c r="RJW13" s="36"/>
      <c r="RJX13" s="36"/>
      <c r="RJY13" s="36"/>
      <c r="RJZ13" s="36"/>
      <c r="RKA13" s="36"/>
      <c r="RKB13" s="36"/>
      <c r="RKC13" s="36"/>
      <c r="RKD13" s="36"/>
      <c r="RKE13" s="36"/>
      <c r="RKF13" s="36"/>
      <c r="RKG13" s="36"/>
      <c r="RKH13" s="36"/>
      <c r="RKI13" s="36"/>
      <c r="RKJ13" s="36"/>
      <c r="RKK13" s="36"/>
      <c r="RKL13" s="36"/>
      <c r="RKM13" s="36"/>
      <c r="RKN13" s="36"/>
      <c r="RKO13" s="36"/>
      <c r="RKP13" s="36"/>
      <c r="RKQ13" s="36"/>
      <c r="RKR13" s="36"/>
      <c r="RKS13" s="36"/>
      <c r="RKT13" s="36"/>
      <c r="RKU13" s="36"/>
      <c r="RKV13" s="36"/>
      <c r="RKW13" s="36"/>
      <c r="RKX13" s="36"/>
      <c r="RKY13" s="36"/>
      <c r="RKZ13" s="36"/>
      <c r="RLA13" s="36"/>
      <c r="RLB13" s="36"/>
      <c r="RLC13" s="36"/>
      <c r="RLD13" s="36"/>
      <c r="RLE13" s="36"/>
      <c r="RLF13" s="36"/>
      <c r="RLG13" s="36"/>
      <c r="RLH13" s="36"/>
      <c r="RLI13" s="36"/>
      <c r="RLJ13" s="36"/>
      <c r="RLK13" s="36"/>
      <c r="RLL13" s="36"/>
      <c r="RLM13" s="36"/>
      <c r="RLN13" s="36"/>
      <c r="RLO13" s="36"/>
      <c r="RLP13" s="36"/>
      <c r="RLQ13" s="36"/>
      <c r="RLR13" s="36"/>
      <c r="RLS13" s="36"/>
      <c r="RLT13" s="36"/>
      <c r="RLU13" s="36"/>
      <c r="RLV13" s="36"/>
      <c r="RLW13" s="36"/>
      <c r="RLX13" s="36"/>
      <c r="RLY13" s="36"/>
      <c r="RLZ13" s="36"/>
      <c r="RMA13" s="36"/>
      <c r="RMB13" s="36"/>
      <c r="RMC13" s="36"/>
      <c r="RMD13" s="36"/>
      <c r="RME13" s="36"/>
      <c r="RMF13" s="36"/>
      <c r="RMG13" s="36"/>
      <c r="RMH13" s="36"/>
      <c r="RMI13" s="36"/>
      <c r="RMJ13" s="36"/>
      <c r="RMK13" s="36"/>
      <c r="RML13" s="36"/>
      <c r="RMM13" s="36"/>
      <c r="RMN13" s="36"/>
      <c r="RMO13" s="36"/>
      <c r="RMP13" s="36"/>
      <c r="RMQ13" s="36"/>
      <c r="RMR13" s="36"/>
      <c r="RMS13" s="36"/>
      <c r="RMT13" s="36"/>
      <c r="RMU13" s="36"/>
      <c r="RMV13" s="36"/>
      <c r="RMW13" s="36"/>
      <c r="RMX13" s="36"/>
      <c r="RMY13" s="36"/>
      <c r="RMZ13" s="36"/>
      <c r="RNA13" s="36"/>
      <c r="RNB13" s="36"/>
      <c r="RNC13" s="36"/>
      <c r="RND13" s="36"/>
      <c r="RNE13" s="36"/>
      <c r="RNF13" s="36"/>
      <c r="RNG13" s="36"/>
      <c r="RNH13" s="36"/>
      <c r="RNI13" s="36"/>
      <c r="RNJ13" s="36"/>
      <c r="RNK13" s="36"/>
      <c r="RNL13" s="36"/>
      <c r="RNM13" s="36"/>
      <c r="RNN13" s="36"/>
      <c r="RNO13" s="36"/>
      <c r="RNP13" s="36"/>
      <c r="RNQ13" s="36"/>
      <c r="RNR13" s="36"/>
      <c r="RNS13" s="36"/>
      <c r="RNT13" s="36"/>
      <c r="RNU13" s="36"/>
      <c r="RNV13" s="36"/>
      <c r="RNW13" s="36"/>
      <c r="RNX13" s="36"/>
      <c r="RNY13" s="36"/>
      <c r="RNZ13" s="36"/>
      <c r="ROA13" s="36"/>
      <c r="ROB13" s="36"/>
      <c r="ROC13" s="36"/>
      <c r="ROD13" s="36"/>
      <c r="ROE13" s="36"/>
      <c r="ROF13" s="36"/>
      <c r="ROG13" s="36"/>
      <c r="ROH13" s="36"/>
      <c r="ROI13" s="36"/>
      <c r="ROJ13" s="36"/>
      <c r="ROK13" s="36"/>
      <c r="ROL13" s="36"/>
      <c r="ROM13" s="36"/>
      <c r="RON13" s="36"/>
      <c r="ROO13" s="36"/>
      <c r="ROP13" s="36"/>
      <c r="ROQ13" s="36"/>
      <c r="ROR13" s="36"/>
      <c r="ROS13" s="36"/>
      <c r="ROT13" s="36"/>
      <c r="ROU13" s="36"/>
      <c r="ROV13" s="36"/>
      <c r="ROW13" s="36"/>
      <c r="ROX13" s="36"/>
      <c r="ROY13" s="36"/>
      <c r="ROZ13" s="36"/>
      <c r="RPA13" s="36"/>
      <c r="RPB13" s="36"/>
      <c r="RPC13" s="36"/>
      <c r="RPD13" s="36"/>
      <c r="RPE13" s="36"/>
      <c r="RPF13" s="36"/>
      <c r="RPG13" s="36"/>
      <c r="RPH13" s="36"/>
      <c r="RPI13" s="36"/>
      <c r="RPJ13" s="36"/>
      <c r="RPK13" s="36"/>
      <c r="RPL13" s="36"/>
      <c r="RPM13" s="36"/>
      <c r="RPN13" s="36"/>
      <c r="RPO13" s="36"/>
      <c r="RPP13" s="36"/>
      <c r="RPQ13" s="36"/>
      <c r="RPR13" s="36"/>
      <c r="RPS13" s="36"/>
      <c r="RPT13" s="36"/>
      <c r="RPU13" s="36"/>
      <c r="RPV13" s="36"/>
      <c r="RPW13" s="36"/>
      <c r="RPX13" s="36"/>
      <c r="RPY13" s="36"/>
      <c r="RPZ13" s="36"/>
      <c r="RQA13" s="36"/>
      <c r="RQB13" s="36"/>
      <c r="RQC13" s="36"/>
      <c r="RQD13" s="36"/>
      <c r="RQE13" s="36"/>
      <c r="RQF13" s="36"/>
      <c r="RQG13" s="36"/>
      <c r="RQH13" s="36"/>
      <c r="RQI13" s="36"/>
      <c r="RQJ13" s="36"/>
      <c r="RQK13" s="36"/>
      <c r="RQL13" s="36"/>
      <c r="RQM13" s="36"/>
      <c r="RQN13" s="36"/>
      <c r="RQO13" s="36"/>
      <c r="RQP13" s="36"/>
      <c r="RQQ13" s="36"/>
      <c r="RQR13" s="36"/>
      <c r="RQS13" s="36"/>
      <c r="RQT13" s="36"/>
      <c r="RQU13" s="36"/>
      <c r="RQV13" s="36"/>
      <c r="RQW13" s="36"/>
      <c r="RQX13" s="36"/>
      <c r="RQY13" s="36"/>
      <c r="RQZ13" s="36"/>
      <c r="RRA13" s="36"/>
      <c r="RRB13" s="36"/>
      <c r="RRC13" s="36"/>
      <c r="RRD13" s="36"/>
      <c r="RRE13" s="36"/>
      <c r="RRF13" s="36"/>
      <c r="RRG13" s="36"/>
      <c r="RRH13" s="36"/>
      <c r="RRI13" s="36"/>
      <c r="RRJ13" s="36"/>
      <c r="RRK13" s="36"/>
      <c r="RRL13" s="36"/>
      <c r="RRM13" s="36"/>
      <c r="RRN13" s="36"/>
      <c r="RRO13" s="36"/>
      <c r="RRP13" s="36"/>
      <c r="RRQ13" s="36"/>
      <c r="RRR13" s="36"/>
      <c r="RRS13" s="36"/>
      <c r="RRT13" s="36"/>
      <c r="RRU13" s="36"/>
      <c r="RRV13" s="36"/>
      <c r="RRW13" s="36"/>
      <c r="RRX13" s="36"/>
      <c r="RRY13" s="36"/>
      <c r="RRZ13" s="36"/>
      <c r="RSA13" s="36"/>
      <c r="RSB13" s="36"/>
      <c r="RSC13" s="36"/>
      <c r="RSD13" s="36"/>
      <c r="RSE13" s="36"/>
      <c r="RSF13" s="36"/>
      <c r="RSG13" s="36"/>
      <c r="RSH13" s="36"/>
      <c r="RSI13" s="36"/>
      <c r="RSJ13" s="36"/>
      <c r="RSK13" s="36"/>
      <c r="RSL13" s="36"/>
      <c r="RSM13" s="36"/>
      <c r="RSN13" s="36"/>
      <c r="RSO13" s="36"/>
      <c r="RSP13" s="36"/>
      <c r="RSQ13" s="36"/>
      <c r="RSR13" s="36"/>
      <c r="RSS13" s="36"/>
      <c r="RST13" s="36"/>
      <c r="RSU13" s="36"/>
      <c r="RSV13" s="36"/>
      <c r="RSW13" s="36"/>
      <c r="RSX13" s="36"/>
      <c r="RSY13" s="36"/>
      <c r="RSZ13" s="36"/>
      <c r="RTA13" s="36"/>
      <c r="RTB13" s="36"/>
      <c r="RTC13" s="36"/>
      <c r="RTD13" s="36"/>
      <c r="RTE13" s="36"/>
      <c r="RTF13" s="36"/>
      <c r="RTG13" s="36"/>
      <c r="RTH13" s="36"/>
      <c r="RTI13" s="36"/>
      <c r="RTJ13" s="36"/>
      <c r="RTK13" s="36"/>
      <c r="RTL13" s="36"/>
      <c r="RTM13" s="36"/>
      <c r="RTN13" s="36"/>
      <c r="RTO13" s="36"/>
      <c r="RTP13" s="36"/>
      <c r="RTQ13" s="36"/>
      <c r="RTR13" s="36"/>
      <c r="RTS13" s="36"/>
      <c r="RTT13" s="36"/>
      <c r="RTU13" s="36"/>
      <c r="RTV13" s="36"/>
      <c r="RTW13" s="36"/>
      <c r="RTX13" s="36"/>
      <c r="RTY13" s="36"/>
      <c r="RTZ13" s="36"/>
      <c r="RUA13" s="36"/>
      <c r="RUB13" s="36"/>
      <c r="RUC13" s="36"/>
      <c r="RUD13" s="36"/>
      <c r="RUE13" s="36"/>
      <c r="RUF13" s="36"/>
      <c r="RUG13" s="36"/>
      <c r="RUH13" s="36"/>
      <c r="RUI13" s="36"/>
      <c r="RUJ13" s="36"/>
      <c r="RUK13" s="36"/>
      <c r="RUL13" s="36"/>
      <c r="RUM13" s="36"/>
      <c r="RUN13" s="36"/>
      <c r="RUO13" s="36"/>
      <c r="RUP13" s="36"/>
      <c r="RUQ13" s="36"/>
      <c r="RUR13" s="36"/>
      <c r="RUS13" s="36"/>
      <c r="RUT13" s="36"/>
      <c r="RUU13" s="36"/>
      <c r="RUV13" s="36"/>
      <c r="RUW13" s="36"/>
      <c r="RUX13" s="36"/>
      <c r="RUY13" s="36"/>
      <c r="RUZ13" s="36"/>
      <c r="RVA13" s="36"/>
      <c r="RVB13" s="36"/>
      <c r="RVC13" s="36"/>
      <c r="RVD13" s="36"/>
      <c r="RVE13" s="36"/>
      <c r="RVF13" s="36"/>
      <c r="RVG13" s="36"/>
      <c r="RVH13" s="36"/>
      <c r="RVI13" s="36"/>
      <c r="RVJ13" s="36"/>
      <c r="RVK13" s="36"/>
      <c r="RVL13" s="36"/>
      <c r="RVM13" s="36"/>
      <c r="RVN13" s="36"/>
      <c r="RVO13" s="36"/>
      <c r="RVP13" s="36"/>
      <c r="RVQ13" s="36"/>
      <c r="RVR13" s="36"/>
      <c r="RVS13" s="36"/>
      <c r="RVT13" s="36"/>
      <c r="RVU13" s="36"/>
      <c r="RVV13" s="36"/>
      <c r="RVW13" s="36"/>
      <c r="RVX13" s="36"/>
      <c r="RVY13" s="36"/>
      <c r="RVZ13" s="36"/>
      <c r="RWA13" s="36"/>
      <c r="RWB13" s="36"/>
      <c r="RWC13" s="36"/>
      <c r="RWD13" s="36"/>
      <c r="RWE13" s="36"/>
      <c r="RWF13" s="36"/>
      <c r="RWG13" s="36"/>
      <c r="RWH13" s="36"/>
      <c r="RWI13" s="36"/>
      <c r="RWJ13" s="36"/>
      <c r="RWK13" s="36"/>
      <c r="RWL13" s="36"/>
      <c r="RWM13" s="36"/>
      <c r="RWN13" s="36"/>
      <c r="RWO13" s="36"/>
      <c r="RWP13" s="36"/>
      <c r="RWQ13" s="36"/>
      <c r="RWR13" s="36"/>
      <c r="RWS13" s="36"/>
      <c r="RWT13" s="36"/>
      <c r="RWU13" s="36"/>
      <c r="RWV13" s="36"/>
      <c r="RWW13" s="36"/>
      <c r="RWX13" s="36"/>
      <c r="RWY13" s="36"/>
      <c r="RWZ13" s="36"/>
      <c r="RXA13" s="36"/>
      <c r="RXB13" s="36"/>
      <c r="RXC13" s="36"/>
      <c r="RXD13" s="36"/>
      <c r="RXE13" s="36"/>
      <c r="RXF13" s="36"/>
      <c r="RXG13" s="36"/>
      <c r="RXH13" s="36"/>
      <c r="RXI13" s="36"/>
      <c r="RXJ13" s="36"/>
      <c r="RXK13" s="36"/>
      <c r="RXL13" s="36"/>
      <c r="RXM13" s="36"/>
      <c r="RXN13" s="36"/>
      <c r="RXO13" s="36"/>
      <c r="RXP13" s="36"/>
      <c r="RXQ13" s="36"/>
      <c r="RXR13" s="36"/>
      <c r="RXS13" s="36"/>
      <c r="RXT13" s="36"/>
      <c r="RXU13" s="36"/>
      <c r="RXV13" s="36"/>
      <c r="RXW13" s="36"/>
      <c r="RXX13" s="36"/>
      <c r="RXY13" s="36"/>
      <c r="RXZ13" s="36"/>
      <c r="RYA13" s="36"/>
      <c r="RYB13" s="36"/>
      <c r="RYC13" s="36"/>
      <c r="RYD13" s="36"/>
      <c r="RYE13" s="36"/>
      <c r="RYF13" s="36"/>
      <c r="RYG13" s="36"/>
      <c r="RYH13" s="36"/>
      <c r="RYI13" s="36"/>
      <c r="RYJ13" s="36"/>
      <c r="RYK13" s="36"/>
      <c r="RYL13" s="36"/>
      <c r="RYM13" s="36"/>
      <c r="RYN13" s="36"/>
      <c r="RYO13" s="36"/>
      <c r="RYP13" s="36"/>
      <c r="RYQ13" s="36"/>
      <c r="RYR13" s="36"/>
      <c r="RYS13" s="36"/>
      <c r="RYT13" s="36"/>
      <c r="RYU13" s="36"/>
      <c r="RYV13" s="36"/>
      <c r="RYW13" s="36"/>
      <c r="RYX13" s="36"/>
      <c r="RYY13" s="36"/>
      <c r="RYZ13" s="36"/>
      <c r="RZA13" s="36"/>
      <c r="RZB13" s="36"/>
      <c r="RZC13" s="36"/>
      <c r="RZD13" s="36"/>
      <c r="RZE13" s="36"/>
      <c r="RZF13" s="36"/>
      <c r="RZG13" s="36"/>
      <c r="RZH13" s="36"/>
      <c r="RZI13" s="36"/>
      <c r="RZJ13" s="36"/>
      <c r="RZK13" s="36"/>
      <c r="RZL13" s="36"/>
      <c r="RZM13" s="36"/>
      <c r="RZN13" s="36"/>
      <c r="RZO13" s="36"/>
      <c r="RZP13" s="36"/>
      <c r="RZQ13" s="36"/>
      <c r="RZR13" s="36"/>
      <c r="RZS13" s="36"/>
      <c r="RZT13" s="36"/>
      <c r="RZU13" s="36"/>
      <c r="RZV13" s="36"/>
      <c r="RZW13" s="36"/>
      <c r="RZX13" s="36"/>
      <c r="RZY13" s="36"/>
      <c r="RZZ13" s="36"/>
      <c r="SAA13" s="36"/>
      <c r="SAB13" s="36"/>
      <c r="SAC13" s="36"/>
      <c r="SAD13" s="36"/>
      <c r="SAE13" s="36"/>
      <c r="SAF13" s="36"/>
      <c r="SAG13" s="36"/>
      <c r="SAH13" s="36"/>
      <c r="SAI13" s="36"/>
      <c r="SAJ13" s="36"/>
      <c r="SAK13" s="36"/>
      <c r="SAL13" s="36"/>
      <c r="SAM13" s="36"/>
      <c r="SAN13" s="36"/>
      <c r="SAO13" s="36"/>
      <c r="SAP13" s="36"/>
      <c r="SAQ13" s="36"/>
      <c r="SAR13" s="36"/>
      <c r="SAS13" s="36"/>
      <c r="SAT13" s="36"/>
      <c r="SAU13" s="36"/>
      <c r="SAV13" s="36"/>
      <c r="SAW13" s="36"/>
      <c r="SAX13" s="36"/>
      <c r="SAY13" s="36"/>
      <c r="SAZ13" s="36"/>
      <c r="SBA13" s="36"/>
      <c r="SBB13" s="36"/>
      <c r="SBC13" s="36"/>
      <c r="SBD13" s="36"/>
      <c r="SBE13" s="36"/>
      <c r="SBF13" s="36"/>
      <c r="SBG13" s="36"/>
      <c r="SBH13" s="36"/>
      <c r="SBI13" s="36"/>
      <c r="SBJ13" s="36"/>
      <c r="SBK13" s="36"/>
      <c r="SBL13" s="36"/>
      <c r="SBM13" s="36"/>
      <c r="SBN13" s="36"/>
      <c r="SBO13" s="36"/>
      <c r="SBP13" s="36"/>
      <c r="SBQ13" s="36"/>
      <c r="SBR13" s="36"/>
      <c r="SBS13" s="36"/>
      <c r="SBT13" s="36"/>
      <c r="SBU13" s="36"/>
      <c r="SBV13" s="36"/>
      <c r="SBW13" s="36"/>
      <c r="SBX13" s="36"/>
      <c r="SBY13" s="36"/>
      <c r="SBZ13" s="36"/>
      <c r="SCA13" s="36"/>
      <c r="SCB13" s="36"/>
      <c r="SCC13" s="36"/>
      <c r="SCD13" s="36"/>
      <c r="SCE13" s="36"/>
      <c r="SCF13" s="36"/>
      <c r="SCG13" s="36"/>
      <c r="SCH13" s="36"/>
      <c r="SCI13" s="36"/>
      <c r="SCJ13" s="36"/>
      <c r="SCK13" s="36"/>
      <c r="SCL13" s="36"/>
      <c r="SCM13" s="36"/>
      <c r="SCN13" s="36"/>
      <c r="SCO13" s="36"/>
      <c r="SCP13" s="36"/>
      <c r="SCQ13" s="36"/>
      <c r="SCR13" s="36"/>
      <c r="SCS13" s="36"/>
      <c r="SCT13" s="36"/>
      <c r="SCU13" s="36"/>
      <c r="SCV13" s="36"/>
      <c r="SCW13" s="36"/>
      <c r="SCX13" s="36"/>
      <c r="SCY13" s="36"/>
      <c r="SCZ13" s="36"/>
      <c r="SDA13" s="36"/>
      <c r="SDB13" s="36"/>
      <c r="SDC13" s="36"/>
      <c r="SDD13" s="36"/>
      <c r="SDE13" s="36"/>
      <c r="SDF13" s="36"/>
      <c r="SDG13" s="36"/>
      <c r="SDH13" s="36"/>
      <c r="SDI13" s="36"/>
      <c r="SDJ13" s="36"/>
      <c r="SDK13" s="36"/>
      <c r="SDL13" s="36"/>
      <c r="SDM13" s="36"/>
      <c r="SDN13" s="36"/>
      <c r="SDO13" s="36"/>
      <c r="SDP13" s="36"/>
      <c r="SDQ13" s="36"/>
      <c r="SDR13" s="36"/>
      <c r="SDS13" s="36"/>
      <c r="SDT13" s="36"/>
      <c r="SDU13" s="36"/>
      <c r="SDV13" s="36"/>
      <c r="SDW13" s="36"/>
      <c r="SDX13" s="36"/>
      <c r="SDY13" s="36"/>
      <c r="SDZ13" s="36"/>
      <c r="SEA13" s="36"/>
      <c r="SEB13" s="36"/>
      <c r="SEC13" s="36"/>
      <c r="SED13" s="36"/>
      <c r="SEE13" s="36"/>
      <c r="SEF13" s="36"/>
      <c r="SEG13" s="36"/>
      <c r="SEH13" s="36"/>
      <c r="SEI13" s="36"/>
      <c r="SEJ13" s="36"/>
      <c r="SEK13" s="36"/>
      <c r="SEL13" s="36"/>
      <c r="SEM13" s="36"/>
      <c r="SEN13" s="36"/>
      <c r="SEO13" s="36"/>
      <c r="SEP13" s="36"/>
      <c r="SEQ13" s="36"/>
      <c r="SER13" s="36"/>
      <c r="SES13" s="36"/>
      <c r="SET13" s="36"/>
      <c r="SEU13" s="36"/>
      <c r="SEV13" s="36"/>
      <c r="SEW13" s="36"/>
      <c r="SEX13" s="36"/>
      <c r="SEY13" s="36"/>
      <c r="SEZ13" s="36"/>
      <c r="SFA13" s="36"/>
      <c r="SFB13" s="36"/>
      <c r="SFC13" s="36"/>
      <c r="SFD13" s="36"/>
      <c r="SFE13" s="36"/>
      <c r="SFF13" s="36"/>
      <c r="SFG13" s="36"/>
      <c r="SFH13" s="36"/>
      <c r="SFI13" s="36"/>
      <c r="SFJ13" s="36"/>
      <c r="SFK13" s="36"/>
      <c r="SFL13" s="36"/>
      <c r="SFM13" s="36"/>
      <c r="SFN13" s="36"/>
      <c r="SFO13" s="36"/>
      <c r="SFP13" s="36"/>
      <c r="SFQ13" s="36"/>
      <c r="SFR13" s="36"/>
      <c r="SFS13" s="36"/>
      <c r="SFT13" s="36"/>
      <c r="SFU13" s="36"/>
      <c r="SFV13" s="36"/>
      <c r="SFW13" s="36"/>
      <c r="SFX13" s="36"/>
      <c r="SFY13" s="36"/>
      <c r="SFZ13" s="36"/>
      <c r="SGA13" s="36"/>
      <c r="SGB13" s="36"/>
      <c r="SGC13" s="36"/>
      <c r="SGD13" s="36"/>
      <c r="SGE13" s="36"/>
      <c r="SGF13" s="36"/>
      <c r="SGG13" s="36"/>
      <c r="SGH13" s="36"/>
      <c r="SGI13" s="36"/>
      <c r="SGJ13" s="36"/>
      <c r="SGK13" s="36"/>
      <c r="SGL13" s="36"/>
      <c r="SGM13" s="36"/>
      <c r="SGN13" s="36"/>
      <c r="SGO13" s="36"/>
      <c r="SGP13" s="36"/>
      <c r="SGQ13" s="36"/>
      <c r="SGR13" s="36"/>
      <c r="SGS13" s="36"/>
      <c r="SGT13" s="36"/>
      <c r="SGU13" s="36"/>
      <c r="SGV13" s="36"/>
      <c r="SGW13" s="36"/>
      <c r="SGX13" s="36"/>
      <c r="SGY13" s="36"/>
      <c r="SGZ13" s="36"/>
      <c r="SHA13" s="36"/>
      <c r="SHB13" s="36"/>
      <c r="SHC13" s="36"/>
      <c r="SHD13" s="36"/>
      <c r="SHE13" s="36"/>
      <c r="SHF13" s="36"/>
      <c r="SHG13" s="36"/>
      <c r="SHH13" s="36"/>
      <c r="SHI13" s="36"/>
      <c r="SHJ13" s="36"/>
      <c r="SHK13" s="36"/>
      <c r="SHL13" s="36"/>
      <c r="SHM13" s="36"/>
      <c r="SHN13" s="36"/>
      <c r="SHO13" s="36"/>
      <c r="SHP13" s="36"/>
      <c r="SHQ13" s="36"/>
      <c r="SHR13" s="36"/>
      <c r="SHS13" s="36"/>
      <c r="SHT13" s="36"/>
      <c r="SHU13" s="36"/>
      <c r="SHV13" s="36"/>
      <c r="SHW13" s="36"/>
      <c r="SHX13" s="36"/>
      <c r="SHY13" s="36"/>
      <c r="SHZ13" s="36"/>
      <c r="SIA13" s="36"/>
      <c r="SIB13" s="36"/>
      <c r="SIC13" s="36"/>
      <c r="SID13" s="36"/>
      <c r="SIE13" s="36"/>
      <c r="SIF13" s="36"/>
      <c r="SIG13" s="36"/>
      <c r="SIH13" s="36"/>
      <c r="SII13" s="36"/>
      <c r="SIJ13" s="36"/>
      <c r="SIK13" s="36"/>
      <c r="SIL13" s="36"/>
      <c r="SIM13" s="36"/>
      <c r="SIN13" s="36"/>
      <c r="SIO13" s="36"/>
      <c r="SIP13" s="36"/>
      <c r="SIQ13" s="36"/>
      <c r="SIR13" s="36"/>
      <c r="SIS13" s="36"/>
      <c r="SIT13" s="36"/>
      <c r="SIU13" s="36"/>
      <c r="SIV13" s="36"/>
      <c r="SIW13" s="36"/>
      <c r="SIX13" s="36"/>
      <c r="SIY13" s="36"/>
      <c r="SIZ13" s="36"/>
      <c r="SJA13" s="36"/>
      <c r="SJB13" s="36"/>
      <c r="SJC13" s="36"/>
      <c r="SJD13" s="36"/>
      <c r="SJE13" s="36"/>
      <c r="SJF13" s="36"/>
      <c r="SJG13" s="36"/>
      <c r="SJH13" s="36"/>
      <c r="SJI13" s="36"/>
      <c r="SJJ13" s="36"/>
      <c r="SJK13" s="36"/>
      <c r="SJL13" s="36"/>
      <c r="SJM13" s="36"/>
      <c r="SJN13" s="36"/>
      <c r="SJO13" s="36"/>
      <c r="SJP13" s="36"/>
      <c r="SJQ13" s="36"/>
      <c r="SJR13" s="36"/>
      <c r="SJS13" s="36"/>
      <c r="SJT13" s="36"/>
      <c r="SJU13" s="36"/>
      <c r="SJV13" s="36"/>
      <c r="SJW13" s="36"/>
      <c r="SJX13" s="36"/>
      <c r="SJY13" s="36"/>
      <c r="SJZ13" s="36"/>
      <c r="SKA13" s="36"/>
      <c r="SKB13" s="36"/>
      <c r="SKC13" s="36"/>
      <c r="SKD13" s="36"/>
      <c r="SKE13" s="36"/>
      <c r="SKF13" s="36"/>
      <c r="SKG13" s="36"/>
      <c r="SKH13" s="36"/>
      <c r="SKI13" s="36"/>
      <c r="SKJ13" s="36"/>
      <c r="SKK13" s="36"/>
      <c r="SKL13" s="36"/>
      <c r="SKM13" s="36"/>
      <c r="SKN13" s="36"/>
      <c r="SKO13" s="36"/>
      <c r="SKP13" s="36"/>
      <c r="SKQ13" s="36"/>
      <c r="SKR13" s="36"/>
      <c r="SKS13" s="36"/>
      <c r="SKT13" s="36"/>
      <c r="SKU13" s="36"/>
      <c r="SKV13" s="36"/>
      <c r="SKW13" s="36"/>
      <c r="SKX13" s="36"/>
      <c r="SKY13" s="36"/>
      <c r="SKZ13" s="36"/>
      <c r="SLA13" s="36"/>
      <c r="SLB13" s="36"/>
      <c r="SLC13" s="36"/>
      <c r="SLD13" s="36"/>
      <c r="SLE13" s="36"/>
      <c r="SLF13" s="36"/>
      <c r="SLG13" s="36"/>
      <c r="SLH13" s="36"/>
      <c r="SLI13" s="36"/>
      <c r="SLJ13" s="36"/>
      <c r="SLK13" s="36"/>
      <c r="SLL13" s="36"/>
      <c r="SLM13" s="36"/>
      <c r="SLN13" s="36"/>
      <c r="SLO13" s="36"/>
      <c r="SLP13" s="36"/>
      <c r="SLQ13" s="36"/>
      <c r="SLR13" s="36"/>
      <c r="SLS13" s="36"/>
      <c r="SLT13" s="36"/>
      <c r="SLU13" s="36"/>
      <c r="SLV13" s="36"/>
      <c r="SLW13" s="36"/>
      <c r="SLX13" s="36"/>
      <c r="SLY13" s="36"/>
      <c r="SLZ13" s="36"/>
      <c r="SMA13" s="36"/>
      <c r="SMB13" s="36"/>
      <c r="SMC13" s="36"/>
      <c r="SMD13" s="36"/>
      <c r="SME13" s="36"/>
      <c r="SMF13" s="36"/>
      <c r="SMG13" s="36"/>
      <c r="SMH13" s="36"/>
      <c r="SMI13" s="36"/>
      <c r="SMJ13" s="36"/>
      <c r="SMK13" s="36"/>
      <c r="SML13" s="36"/>
      <c r="SMM13" s="36"/>
      <c r="SMN13" s="36"/>
      <c r="SMO13" s="36"/>
      <c r="SMP13" s="36"/>
      <c r="SMQ13" s="36"/>
      <c r="SMR13" s="36"/>
      <c r="SMS13" s="36"/>
      <c r="SMT13" s="36"/>
      <c r="SMU13" s="36"/>
      <c r="SMV13" s="36"/>
      <c r="SMW13" s="36"/>
      <c r="SMX13" s="36"/>
      <c r="SMY13" s="36"/>
      <c r="SMZ13" s="36"/>
      <c r="SNA13" s="36"/>
      <c r="SNB13" s="36"/>
      <c r="SNC13" s="36"/>
      <c r="SND13" s="36"/>
      <c r="SNE13" s="36"/>
      <c r="SNF13" s="36"/>
      <c r="SNG13" s="36"/>
      <c r="SNH13" s="36"/>
      <c r="SNI13" s="36"/>
      <c r="SNJ13" s="36"/>
      <c r="SNK13" s="36"/>
      <c r="SNL13" s="36"/>
      <c r="SNM13" s="36"/>
      <c r="SNN13" s="36"/>
      <c r="SNO13" s="36"/>
      <c r="SNP13" s="36"/>
      <c r="SNQ13" s="36"/>
      <c r="SNR13" s="36"/>
      <c r="SNS13" s="36"/>
      <c r="SNT13" s="36"/>
      <c r="SNU13" s="36"/>
      <c r="SNV13" s="36"/>
      <c r="SNW13" s="36"/>
      <c r="SNX13" s="36"/>
      <c r="SNY13" s="36"/>
      <c r="SNZ13" s="36"/>
      <c r="SOA13" s="36"/>
      <c r="SOB13" s="36"/>
      <c r="SOC13" s="36"/>
      <c r="SOD13" s="36"/>
      <c r="SOE13" s="36"/>
      <c r="SOF13" s="36"/>
      <c r="SOG13" s="36"/>
      <c r="SOH13" s="36"/>
      <c r="SOI13" s="36"/>
      <c r="SOJ13" s="36"/>
      <c r="SOK13" s="36"/>
      <c r="SOL13" s="36"/>
      <c r="SOM13" s="36"/>
      <c r="SON13" s="36"/>
      <c r="SOO13" s="36"/>
      <c r="SOP13" s="36"/>
      <c r="SOQ13" s="36"/>
      <c r="SOR13" s="36"/>
      <c r="SOS13" s="36"/>
      <c r="SOT13" s="36"/>
      <c r="SOU13" s="36"/>
      <c r="SOV13" s="36"/>
      <c r="SOW13" s="36"/>
      <c r="SOX13" s="36"/>
      <c r="SOY13" s="36"/>
      <c r="SOZ13" s="36"/>
      <c r="SPA13" s="36"/>
      <c r="SPB13" s="36"/>
      <c r="SPC13" s="36"/>
      <c r="SPD13" s="36"/>
      <c r="SPE13" s="36"/>
      <c r="SPF13" s="36"/>
      <c r="SPG13" s="36"/>
      <c r="SPH13" s="36"/>
      <c r="SPI13" s="36"/>
      <c r="SPJ13" s="36"/>
      <c r="SPK13" s="36"/>
      <c r="SPL13" s="36"/>
      <c r="SPM13" s="36"/>
      <c r="SPN13" s="36"/>
      <c r="SPO13" s="36"/>
      <c r="SPP13" s="36"/>
      <c r="SPQ13" s="36"/>
      <c r="SPR13" s="36"/>
      <c r="SPS13" s="36"/>
      <c r="SPT13" s="36"/>
      <c r="SPU13" s="36"/>
      <c r="SPV13" s="36"/>
      <c r="SPW13" s="36"/>
      <c r="SPX13" s="36"/>
      <c r="SPY13" s="36"/>
      <c r="SPZ13" s="36"/>
      <c r="SQA13" s="36"/>
      <c r="SQB13" s="36"/>
      <c r="SQC13" s="36"/>
      <c r="SQD13" s="36"/>
      <c r="SQE13" s="36"/>
      <c r="SQF13" s="36"/>
      <c r="SQG13" s="36"/>
      <c r="SQH13" s="36"/>
      <c r="SQI13" s="36"/>
      <c r="SQJ13" s="36"/>
      <c r="SQK13" s="36"/>
      <c r="SQL13" s="36"/>
      <c r="SQM13" s="36"/>
      <c r="SQN13" s="36"/>
      <c r="SQO13" s="36"/>
      <c r="SQP13" s="36"/>
      <c r="SQQ13" s="36"/>
      <c r="SQR13" s="36"/>
      <c r="SQS13" s="36"/>
      <c r="SQT13" s="36"/>
      <c r="SQU13" s="36"/>
      <c r="SQV13" s="36"/>
      <c r="SQW13" s="36"/>
      <c r="SQX13" s="36"/>
      <c r="SQY13" s="36"/>
      <c r="SQZ13" s="36"/>
      <c r="SRA13" s="36"/>
      <c r="SRB13" s="36"/>
      <c r="SRC13" s="36"/>
      <c r="SRD13" s="36"/>
      <c r="SRE13" s="36"/>
      <c r="SRF13" s="36"/>
      <c r="SRG13" s="36"/>
      <c r="SRH13" s="36"/>
      <c r="SRI13" s="36"/>
      <c r="SRJ13" s="36"/>
      <c r="SRK13" s="36"/>
      <c r="SRL13" s="36"/>
      <c r="SRM13" s="36"/>
      <c r="SRN13" s="36"/>
      <c r="SRO13" s="36"/>
      <c r="SRP13" s="36"/>
      <c r="SRQ13" s="36"/>
      <c r="SRR13" s="36"/>
      <c r="SRS13" s="36"/>
      <c r="SRT13" s="36"/>
      <c r="SRU13" s="36"/>
      <c r="SRV13" s="36"/>
      <c r="SRW13" s="36"/>
      <c r="SRX13" s="36"/>
      <c r="SRY13" s="36"/>
      <c r="SRZ13" s="36"/>
      <c r="SSA13" s="36"/>
      <c r="SSB13" s="36"/>
      <c r="SSC13" s="36"/>
      <c r="SSD13" s="36"/>
      <c r="SSE13" s="36"/>
      <c r="SSF13" s="36"/>
      <c r="SSG13" s="36"/>
      <c r="SSH13" s="36"/>
      <c r="SSI13" s="36"/>
      <c r="SSJ13" s="36"/>
      <c r="SSK13" s="36"/>
      <c r="SSL13" s="36"/>
      <c r="SSM13" s="36"/>
      <c r="SSN13" s="36"/>
      <c r="SSO13" s="36"/>
      <c r="SSP13" s="36"/>
      <c r="SSQ13" s="36"/>
      <c r="SSR13" s="36"/>
      <c r="SSS13" s="36"/>
      <c r="SST13" s="36"/>
      <c r="SSU13" s="36"/>
      <c r="SSV13" s="36"/>
      <c r="SSW13" s="36"/>
      <c r="SSX13" s="36"/>
      <c r="SSY13" s="36"/>
      <c r="SSZ13" s="36"/>
      <c r="STA13" s="36"/>
      <c r="STB13" s="36"/>
      <c r="STC13" s="36"/>
      <c r="STD13" s="36"/>
      <c r="STE13" s="36"/>
      <c r="STF13" s="36"/>
      <c r="STG13" s="36"/>
      <c r="STH13" s="36"/>
      <c r="STI13" s="36"/>
      <c r="STJ13" s="36"/>
      <c r="STK13" s="36"/>
      <c r="STL13" s="36"/>
      <c r="STM13" s="36"/>
      <c r="STN13" s="36"/>
      <c r="STO13" s="36"/>
      <c r="STP13" s="36"/>
      <c r="STQ13" s="36"/>
      <c r="STR13" s="36"/>
      <c r="STS13" s="36"/>
      <c r="STT13" s="36"/>
      <c r="STU13" s="36"/>
      <c r="STV13" s="36"/>
      <c r="STW13" s="36"/>
      <c r="STX13" s="36"/>
      <c r="STY13" s="36"/>
      <c r="STZ13" s="36"/>
      <c r="SUA13" s="36"/>
      <c r="SUB13" s="36"/>
      <c r="SUC13" s="36"/>
      <c r="SUD13" s="36"/>
      <c r="SUE13" s="36"/>
      <c r="SUF13" s="36"/>
      <c r="SUG13" s="36"/>
      <c r="SUH13" s="36"/>
      <c r="SUI13" s="36"/>
      <c r="SUJ13" s="36"/>
      <c r="SUK13" s="36"/>
      <c r="SUL13" s="36"/>
      <c r="SUM13" s="36"/>
      <c r="SUN13" s="36"/>
      <c r="SUO13" s="36"/>
      <c r="SUP13" s="36"/>
      <c r="SUQ13" s="36"/>
      <c r="SUR13" s="36"/>
      <c r="SUS13" s="36"/>
      <c r="SUT13" s="36"/>
      <c r="SUU13" s="36"/>
      <c r="SUV13" s="36"/>
      <c r="SUW13" s="36"/>
      <c r="SUX13" s="36"/>
      <c r="SUY13" s="36"/>
      <c r="SUZ13" s="36"/>
      <c r="SVA13" s="36"/>
      <c r="SVB13" s="36"/>
      <c r="SVC13" s="36"/>
      <c r="SVD13" s="36"/>
      <c r="SVE13" s="36"/>
      <c r="SVF13" s="36"/>
      <c r="SVG13" s="36"/>
      <c r="SVH13" s="36"/>
      <c r="SVI13" s="36"/>
      <c r="SVJ13" s="36"/>
      <c r="SVK13" s="36"/>
      <c r="SVL13" s="36"/>
      <c r="SVM13" s="36"/>
      <c r="SVN13" s="36"/>
      <c r="SVO13" s="36"/>
      <c r="SVP13" s="36"/>
      <c r="SVQ13" s="36"/>
      <c r="SVR13" s="36"/>
      <c r="SVS13" s="36"/>
      <c r="SVT13" s="36"/>
      <c r="SVU13" s="36"/>
      <c r="SVV13" s="36"/>
      <c r="SVW13" s="36"/>
      <c r="SVX13" s="36"/>
      <c r="SVY13" s="36"/>
      <c r="SVZ13" s="36"/>
      <c r="SWA13" s="36"/>
      <c r="SWB13" s="36"/>
      <c r="SWC13" s="36"/>
      <c r="SWD13" s="36"/>
      <c r="SWE13" s="36"/>
      <c r="SWF13" s="36"/>
      <c r="SWG13" s="36"/>
      <c r="SWH13" s="36"/>
      <c r="SWI13" s="36"/>
      <c r="SWJ13" s="36"/>
      <c r="SWK13" s="36"/>
      <c r="SWL13" s="36"/>
      <c r="SWM13" s="36"/>
      <c r="SWN13" s="36"/>
      <c r="SWO13" s="36"/>
      <c r="SWP13" s="36"/>
      <c r="SWQ13" s="36"/>
      <c r="SWR13" s="36"/>
      <c r="SWS13" s="36"/>
      <c r="SWT13" s="36"/>
      <c r="SWU13" s="36"/>
      <c r="SWV13" s="36"/>
      <c r="SWW13" s="36"/>
      <c r="SWX13" s="36"/>
      <c r="SWY13" s="36"/>
      <c r="SWZ13" s="36"/>
      <c r="SXA13" s="36"/>
      <c r="SXB13" s="36"/>
      <c r="SXC13" s="36"/>
      <c r="SXD13" s="36"/>
      <c r="SXE13" s="36"/>
      <c r="SXF13" s="36"/>
      <c r="SXG13" s="36"/>
      <c r="SXH13" s="36"/>
      <c r="SXI13" s="36"/>
      <c r="SXJ13" s="36"/>
      <c r="SXK13" s="36"/>
      <c r="SXL13" s="36"/>
      <c r="SXM13" s="36"/>
      <c r="SXN13" s="36"/>
      <c r="SXO13" s="36"/>
      <c r="SXP13" s="36"/>
      <c r="SXQ13" s="36"/>
      <c r="SXR13" s="36"/>
      <c r="SXS13" s="36"/>
      <c r="SXT13" s="36"/>
      <c r="SXU13" s="36"/>
      <c r="SXV13" s="36"/>
      <c r="SXW13" s="36"/>
      <c r="SXX13" s="36"/>
      <c r="SXY13" s="36"/>
      <c r="SXZ13" s="36"/>
      <c r="SYA13" s="36"/>
      <c r="SYB13" s="36"/>
      <c r="SYC13" s="36"/>
      <c r="SYD13" s="36"/>
      <c r="SYE13" s="36"/>
      <c r="SYF13" s="36"/>
      <c r="SYG13" s="36"/>
      <c r="SYH13" s="36"/>
      <c r="SYI13" s="36"/>
      <c r="SYJ13" s="36"/>
      <c r="SYK13" s="36"/>
      <c r="SYL13" s="36"/>
      <c r="SYM13" s="36"/>
      <c r="SYN13" s="36"/>
      <c r="SYO13" s="36"/>
      <c r="SYP13" s="36"/>
      <c r="SYQ13" s="36"/>
      <c r="SYR13" s="36"/>
      <c r="SYS13" s="36"/>
      <c r="SYT13" s="36"/>
      <c r="SYU13" s="36"/>
      <c r="SYV13" s="36"/>
      <c r="SYW13" s="36"/>
      <c r="SYX13" s="36"/>
      <c r="SYY13" s="36"/>
      <c r="SYZ13" s="36"/>
      <c r="SZA13" s="36"/>
      <c r="SZB13" s="36"/>
      <c r="SZC13" s="36"/>
      <c r="SZD13" s="36"/>
      <c r="SZE13" s="36"/>
      <c r="SZF13" s="36"/>
      <c r="SZG13" s="36"/>
      <c r="SZH13" s="36"/>
      <c r="SZI13" s="36"/>
      <c r="SZJ13" s="36"/>
      <c r="SZK13" s="36"/>
      <c r="SZL13" s="36"/>
      <c r="SZM13" s="36"/>
      <c r="SZN13" s="36"/>
      <c r="SZO13" s="36"/>
      <c r="SZP13" s="36"/>
      <c r="SZQ13" s="36"/>
      <c r="SZR13" s="36"/>
      <c r="SZS13" s="36"/>
      <c r="SZT13" s="36"/>
      <c r="SZU13" s="36"/>
      <c r="SZV13" s="36"/>
      <c r="SZW13" s="36"/>
      <c r="SZX13" s="36"/>
      <c r="SZY13" s="36"/>
      <c r="SZZ13" s="36"/>
      <c r="TAA13" s="36"/>
      <c r="TAB13" s="36"/>
      <c r="TAC13" s="36"/>
      <c r="TAD13" s="36"/>
      <c r="TAE13" s="36"/>
      <c r="TAF13" s="36"/>
      <c r="TAG13" s="36"/>
      <c r="TAH13" s="36"/>
      <c r="TAI13" s="36"/>
      <c r="TAJ13" s="36"/>
      <c r="TAK13" s="36"/>
      <c r="TAL13" s="36"/>
      <c r="TAM13" s="36"/>
      <c r="TAN13" s="36"/>
      <c r="TAO13" s="36"/>
      <c r="TAP13" s="36"/>
      <c r="TAQ13" s="36"/>
      <c r="TAR13" s="36"/>
      <c r="TAS13" s="36"/>
      <c r="TAT13" s="36"/>
      <c r="TAU13" s="36"/>
      <c r="TAV13" s="36"/>
      <c r="TAW13" s="36"/>
      <c r="TAX13" s="36"/>
      <c r="TAY13" s="36"/>
      <c r="TAZ13" s="36"/>
      <c r="TBA13" s="36"/>
      <c r="TBB13" s="36"/>
      <c r="TBC13" s="36"/>
      <c r="TBD13" s="36"/>
      <c r="TBE13" s="36"/>
      <c r="TBF13" s="36"/>
      <c r="TBG13" s="36"/>
      <c r="TBH13" s="36"/>
      <c r="TBI13" s="36"/>
      <c r="TBJ13" s="36"/>
      <c r="TBK13" s="36"/>
      <c r="TBL13" s="36"/>
      <c r="TBM13" s="36"/>
      <c r="TBN13" s="36"/>
      <c r="TBO13" s="36"/>
      <c r="TBP13" s="36"/>
      <c r="TBQ13" s="36"/>
      <c r="TBR13" s="36"/>
      <c r="TBS13" s="36"/>
      <c r="TBT13" s="36"/>
      <c r="TBU13" s="36"/>
      <c r="TBV13" s="36"/>
      <c r="TBW13" s="36"/>
      <c r="TBX13" s="36"/>
      <c r="TBY13" s="36"/>
      <c r="TBZ13" s="36"/>
      <c r="TCA13" s="36"/>
      <c r="TCB13" s="36"/>
      <c r="TCC13" s="36"/>
      <c r="TCD13" s="36"/>
      <c r="TCE13" s="36"/>
      <c r="TCF13" s="36"/>
      <c r="TCG13" s="36"/>
      <c r="TCH13" s="36"/>
      <c r="TCI13" s="36"/>
      <c r="TCJ13" s="36"/>
      <c r="TCK13" s="36"/>
      <c r="TCL13" s="36"/>
      <c r="TCM13" s="36"/>
      <c r="TCN13" s="36"/>
      <c r="TCO13" s="36"/>
      <c r="TCP13" s="36"/>
      <c r="TCQ13" s="36"/>
      <c r="TCR13" s="36"/>
      <c r="TCS13" s="36"/>
      <c r="TCT13" s="36"/>
      <c r="TCU13" s="36"/>
      <c r="TCV13" s="36"/>
      <c r="TCW13" s="36"/>
      <c r="TCX13" s="36"/>
      <c r="TCY13" s="36"/>
      <c r="TCZ13" s="36"/>
      <c r="TDA13" s="36"/>
      <c r="TDB13" s="36"/>
      <c r="TDC13" s="36"/>
      <c r="TDD13" s="36"/>
      <c r="TDE13" s="36"/>
      <c r="TDF13" s="36"/>
      <c r="TDG13" s="36"/>
      <c r="TDH13" s="36"/>
      <c r="TDI13" s="36"/>
      <c r="TDJ13" s="36"/>
      <c r="TDK13" s="36"/>
      <c r="TDL13" s="36"/>
      <c r="TDM13" s="36"/>
      <c r="TDN13" s="36"/>
      <c r="TDO13" s="36"/>
      <c r="TDP13" s="36"/>
      <c r="TDQ13" s="36"/>
      <c r="TDR13" s="36"/>
      <c r="TDS13" s="36"/>
      <c r="TDT13" s="36"/>
      <c r="TDU13" s="36"/>
      <c r="TDV13" s="36"/>
      <c r="TDW13" s="36"/>
      <c r="TDX13" s="36"/>
      <c r="TDY13" s="36"/>
      <c r="TDZ13" s="36"/>
      <c r="TEA13" s="36"/>
      <c r="TEB13" s="36"/>
      <c r="TEC13" s="36"/>
      <c r="TED13" s="36"/>
      <c r="TEE13" s="36"/>
      <c r="TEF13" s="36"/>
      <c r="TEG13" s="36"/>
      <c r="TEH13" s="36"/>
      <c r="TEI13" s="36"/>
      <c r="TEJ13" s="36"/>
      <c r="TEK13" s="36"/>
      <c r="TEL13" s="36"/>
      <c r="TEM13" s="36"/>
      <c r="TEN13" s="36"/>
      <c r="TEO13" s="36"/>
      <c r="TEP13" s="36"/>
      <c r="TEQ13" s="36"/>
      <c r="TER13" s="36"/>
      <c r="TES13" s="36"/>
      <c r="TET13" s="36"/>
      <c r="TEU13" s="36"/>
      <c r="TEV13" s="36"/>
      <c r="TEW13" s="36"/>
      <c r="TEX13" s="36"/>
      <c r="TEY13" s="36"/>
      <c r="TEZ13" s="36"/>
      <c r="TFA13" s="36"/>
      <c r="TFB13" s="36"/>
      <c r="TFC13" s="36"/>
      <c r="TFD13" s="36"/>
      <c r="TFE13" s="36"/>
      <c r="TFF13" s="36"/>
      <c r="TFG13" s="36"/>
      <c r="TFH13" s="36"/>
      <c r="TFI13" s="36"/>
      <c r="TFJ13" s="36"/>
      <c r="TFK13" s="36"/>
      <c r="TFL13" s="36"/>
      <c r="TFM13" s="36"/>
      <c r="TFN13" s="36"/>
      <c r="TFO13" s="36"/>
      <c r="TFP13" s="36"/>
      <c r="TFQ13" s="36"/>
      <c r="TFR13" s="36"/>
      <c r="TFS13" s="36"/>
      <c r="TFT13" s="36"/>
      <c r="TFU13" s="36"/>
      <c r="TFV13" s="36"/>
      <c r="TFW13" s="36"/>
      <c r="TFX13" s="36"/>
      <c r="TFY13" s="36"/>
      <c r="TFZ13" s="36"/>
      <c r="TGA13" s="36"/>
      <c r="TGB13" s="36"/>
      <c r="TGC13" s="36"/>
      <c r="TGD13" s="36"/>
      <c r="TGE13" s="36"/>
      <c r="TGF13" s="36"/>
      <c r="TGG13" s="36"/>
      <c r="TGH13" s="36"/>
      <c r="TGI13" s="36"/>
      <c r="TGJ13" s="36"/>
      <c r="TGK13" s="36"/>
      <c r="TGL13" s="36"/>
      <c r="TGM13" s="36"/>
      <c r="TGN13" s="36"/>
      <c r="TGO13" s="36"/>
      <c r="TGP13" s="36"/>
      <c r="TGQ13" s="36"/>
      <c r="TGR13" s="36"/>
      <c r="TGS13" s="36"/>
      <c r="TGT13" s="36"/>
      <c r="TGU13" s="36"/>
      <c r="TGV13" s="36"/>
      <c r="TGW13" s="36"/>
      <c r="TGX13" s="36"/>
      <c r="TGY13" s="36"/>
      <c r="TGZ13" s="36"/>
      <c r="THA13" s="36"/>
      <c r="THB13" s="36"/>
      <c r="THC13" s="36"/>
      <c r="THD13" s="36"/>
      <c r="THE13" s="36"/>
      <c r="THF13" s="36"/>
      <c r="THG13" s="36"/>
      <c r="THH13" s="36"/>
      <c r="THI13" s="36"/>
      <c r="THJ13" s="36"/>
      <c r="THK13" s="36"/>
      <c r="THL13" s="36"/>
      <c r="THM13" s="36"/>
      <c r="THN13" s="36"/>
      <c r="THO13" s="36"/>
      <c r="THP13" s="36"/>
      <c r="THQ13" s="36"/>
      <c r="THR13" s="36"/>
      <c r="THS13" s="36"/>
      <c r="THT13" s="36"/>
      <c r="THU13" s="36"/>
      <c r="THV13" s="36"/>
      <c r="THW13" s="36"/>
      <c r="THX13" s="36"/>
      <c r="THY13" s="36"/>
      <c r="THZ13" s="36"/>
      <c r="TIA13" s="36"/>
      <c r="TIB13" s="36"/>
      <c r="TIC13" s="36"/>
      <c r="TID13" s="36"/>
      <c r="TIE13" s="36"/>
      <c r="TIF13" s="36"/>
      <c r="TIG13" s="36"/>
      <c r="TIH13" s="36"/>
      <c r="TII13" s="36"/>
      <c r="TIJ13" s="36"/>
      <c r="TIK13" s="36"/>
      <c r="TIL13" s="36"/>
      <c r="TIM13" s="36"/>
      <c r="TIN13" s="36"/>
      <c r="TIO13" s="36"/>
      <c r="TIP13" s="36"/>
      <c r="TIQ13" s="36"/>
      <c r="TIR13" s="36"/>
      <c r="TIS13" s="36"/>
      <c r="TIT13" s="36"/>
      <c r="TIU13" s="36"/>
      <c r="TIV13" s="36"/>
      <c r="TIW13" s="36"/>
      <c r="TIX13" s="36"/>
      <c r="TIY13" s="36"/>
      <c r="TIZ13" s="36"/>
      <c r="TJA13" s="36"/>
      <c r="TJB13" s="36"/>
      <c r="TJC13" s="36"/>
      <c r="TJD13" s="36"/>
      <c r="TJE13" s="36"/>
      <c r="TJF13" s="36"/>
      <c r="TJG13" s="36"/>
      <c r="TJH13" s="36"/>
      <c r="TJI13" s="36"/>
      <c r="TJJ13" s="36"/>
      <c r="TJK13" s="36"/>
      <c r="TJL13" s="36"/>
      <c r="TJM13" s="36"/>
      <c r="TJN13" s="36"/>
      <c r="TJO13" s="36"/>
      <c r="TJP13" s="36"/>
      <c r="TJQ13" s="36"/>
      <c r="TJR13" s="36"/>
      <c r="TJS13" s="36"/>
      <c r="TJT13" s="36"/>
      <c r="TJU13" s="36"/>
      <c r="TJV13" s="36"/>
      <c r="TJW13" s="36"/>
      <c r="TJX13" s="36"/>
      <c r="TJY13" s="36"/>
      <c r="TJZ13" s="36"/>
      <c r="TKA13" s="36"/>
      <c r="TKB13" s="36"/>
      <c r="TKC13" s="36"/>
      <c r="TKD13" s="36"/>
      <c r="TKE13" s="36"/>
      <c r="TKF13" s="36"/>
      <c r="TKG13" s="36"/>
      <c r="TKH13" s="36"/>
      <c r="TKI13" s="36"/>
      <c r="TKJ13" s="36"/>
      <c r="TKK13" s="36"/>
      <c r="TKL13" s="36"/>
      <c r="TKM13" s="36"/>
      <c r="TKN13" s="36"/>
      <c r="TKO13" s="36"/>
      <c r="TKP13" s="36"/>
      <c r="TKQ13" s="36"/>
      <c r="TKR13" s="36"/>
      <c r="TKS13" s="36"/>
      <c r="TKT13" s="36"/>
      <c r="TKU13" s="36"/>
      <c r="TKV13" s="36"/>
      <c r="TKW13" s="36"/>
      <c r="TKX13" s="36"/>
      <c r="TKY13" s="36"/>
      <c r="TKZ13" s="36"/>
      <c r="TLA13" s="36"/>
      <c r="TLB13" s="36"/>
      <c r="TLC13" s="36"/>
      <c r="TLD13" s="36"/>
      <c r="TLE13" s="36"/>
      <c r="TLF13" s="36"/>
      <c r="TLG13" s="36"/>
      <c r="TLH13" s="36"/>
      <c r="TLI13" s="36"/>
      <c r="TLJ13" s="36"/>
      <c r="TLK13" s="36"/>
      <c r="TLL13" s="36"/>
      <c r="TLM13" s="36"/>
      <c r="TLN13" s="36"/>
      <c r="TLO13" s="36"/>
      <c r="TLP13" s="36"/>
      <c r="TLQ13" s="36"/>
      <c r="TLR13" s="36"/>
      <c r="TLS13" s="36"/>
      <c r="TLT13" s="36"/>
      <c r="TLU13" s="36"/>
      <c r="TLV13" s="36"/>
      <c r="TLW13" s="36"/>
      <c r="TLX13" s="36"/>
      <c r="TLY13" s="36"/>
      <c r="TLZ13" s="36"/>
      <c r="TMA13" s="36"/>
      <c r="TMB13" s="36"/>
      <c r="TMC13" s="36"/>
      <c r="TMD13" s="36"/>
      <c r="TME13" s="36"/>
      <c r="TMF13" s="36"/>
      <c r="TMG13" s="36"/>
      <c r="TMH13" s="36"/>
      <c r="TMI13" s="36"/>
      <c r="TMJ13" s="36"/>
      <c r="TMK13" s="36"/>
      <c r="TML13" s="36"/>
      <c r="TMM13" s="36"/>
      <c r="TMN13" s="36"/>
      <c r="TMO13" s="36"/>
      <c r="TMP13" s="36"/>
      <c r="TMQ13" s="36"/>
      <c r="TMR13" s="36"/>
      <c r="TMS13" s="36"/>
      <c r="TMT13" s="36"/>
      <c r="TMU13" s="36"/>
      <c r="TMV13" s="36"/>
      <c r="TMW13" s="36"/>
      <c r="TMX13" s="36"/>
      <c r="TMY13" s="36"/>
      <c r="TMZ13" s="36"/>
      <c r="TNA13" s="36"/>
      <c r="TNB13" s="36"/>
      <c r="TNC13" s="36"/>
      <c r="TND13" s="36"/>
      <c r="TNE13" s="36"/>
      <c r="TNF13" s="36"/>
      <c r="TNG13" s="36"/>
      <c r="TNH13" s="36"/>
      <c r="TNI13" s="36"/>
      <c r="TNJ13" s="36"/>
      <c r="TNK13" s="36"/>
      <c r="TNL13" s="36"/>
      <c r="TNM13" s="36"/>
      <c r="TNN13" s="36"/>
      <c r="TNO13" s="36"/>
      <c r="TNP13" s="36"/>
      <c r="TNQ13" s="36"/>
      <c r="TNR13" s="36"/>
      <c r="TNS13" s="36"/>
      <c r="TNT13" s="36"/>
      <c r="TNU13" s="36"/>
      <c r="TNV13" s="36"/>
      <c r="TNW13" s="36"/>
      <c r="TNX13" s="36"/>
      <c r="TNY13" s="36"/>
      <c r="TNZ13" s="36"/>
      <c r="TOA13" s="36"/>
      <c r="TOB13" s="36"/>
      <c r="TOC13" s="36"/>
      <c r="TOD13" s="36"/>
      <c r="TOE13" s="36"/>
      <c r="TOF13" s="36"/>
      <c r="TOG13" s="36"/>
      <c r="TOH13" s="36"/>
      <c r="TOI13" s="36"/>
      <c r="TOJ13" s="36"/>
      <c r="TOK13" s="36"/>
      <c r="TOL13" s="36"/>
      <c r="TOM13" s="36"/>
      <c r="TON13" s="36"/>
      <c r="TOO13" s="36"/>
      <c r="TOP13" s="36"/>
      <c r="TOQ13" s="36"/>
      <c r="TOR13" s="36"/>
      <c r="TOS13" s="36"/>
      <c r="TOT13" s="36"/>
      <c r="TOU13" s="36"/>
      <c r="TOV13" s="36"/>
      <c r="TOW13" s="36"/>
      <c r="TOX13" s="36"/>
      <c r="TOY13" s="36"/>
      <c r="TOZ13" s="36"/>
      <c r="TPA13" s="36"/>
      <c r="TPB13" s="36"/>
      <c r="TPC13" s="36"/>
      <c r="TPD13" s="36"/>
      <c r="TPE13" s="36"/>
      <c r="TPF13" s="36"/>
      <c r="TPG13" s="36"/>
      <c r="TPH13" s="36"/>
      <c r="TPI13" s="36"/>
      <c r="TPJ13" s="36"/>
      <c r="TPK13" s="36"/>
      <c r="TPL13" s="36"/>
      <c r="TPM13" s="36"/>
      <c r="TPN13" s="36"/>
      <c r="TPO13" s="36"/>
      <c r="TPP13" s="36"/>
      <c r="TPQ13" s="36"/>
      <c r="TPR13" s="36"/>
      <c r="TPS13" s="36"/>
      <c r="TPT13" s="36"/>
      <c r="TPU13" s="36"/>
      <c r="TPV13" s="36"/>
      <c r="TPW13" s="36"/>
      <c r="TPX13" s="36"/>
      <c r="TPY13" s="36"/>
      <c r="TPZ13" s="36"/>
      <c r="TQA13" s="36"/>
      <c r="TQB13" s="36"/>
      <c r="TQC13" s="36"/>
      <c r="TQD13" s="36"/>
      <c r="TQE13" s="36"/>
      <c r="TQF13" s="36"/>
      <c r="TQG13" s="36"/>
      <c r="TQH13" s="36"/>
      <c r="TQI13" s="36"/>
      <c r="TQJ13" s="36"/>
      <c r="TQK13" s="36"/>
      <c r="TQL13" s="36"/>
      <c r="TQM13" s="36"/>
      <c r="TQN13" s="36"/>
      <c r="TQO13" s="36"/>
      <c r="TQP13" s="36"/>
      <c r="TQQ13" s="36"/>
      <c r="TQR13" s="36"/>
      <c r="TQS13" s="36"/>
      <c r="TQT13" s="36"/>
      <c r="TQU13" s="36"/>
      <c r="TQV13" s="36"/>
      <c r="TQW13" s="36"/>
      <c r="TQX13" s="36"/>
      <c r="TQY13" s="36"/>
      <c r="TQZ13" s="36"/>
      <c r="TRA13" s="36"/>
      <c r="TRB13" s="36"/>
      <c r="TRC13" s="36"/>
      <c r="TRD13" s="36"/>
      <c r="TRE13" s="36"/>
      <c r="TRF13" s="36"/>
      <c r="TRG13" s="36"/>
      <c r="TRH13" s="36"/>
      <c r="TRI13" s="36"/>
      <c r="TRJ13" s="36"/>
      <c r="TRK13" s="36"/>
      <c r="TRL13" s="36"/>
      <c r="TRM13" s="36"/>
      <c r="TRN13" s="36"/>
      <c r="TRO13" s="36"/>
      <c r="TRP13" s="36"/>
      <c r="TRQ13" s="36"/>
      <c r="TRR13" s="36"/>
      <c r="TRS13" s="36"/>
      <c r="TRT13" s="36"/>
      <c r="TRU13" s="36"/>
      <c r="TRV13" s="36"/>
      <c r="TRW13" s="36"/>
      <c r="TRX13" s="36"/>
      <c r="TRY13" s="36"/>
      <c r="TRZ13" s="36"/>
      <c r="TSA13" s="36"/>
      <c r="TSB13" s="36"/>
      <c r="TSC13" s="36"/>
      <c r="TSD13" s="36"/>
      <c r="TSE13" s="36"/>
      <c r="TSF13" s="36"/>
      <c r="TSG13" s="36"/>
      <c r="TSH13" s="36"/>
      <c r="TSI13" s="36"/>
      <c r="TSJ13" s="36"/>
      <c r="TSK13" s="36"/>
      <c r="TSL13" s="36"/>
      <c r="TSM13" s="36"/>
      <c r="TSN13" s="36"/>
      <c r="TSO13" s="36"/>
      <c r="TSP13" s="36"/>
      <c r="TSQ13" s="36"/>
      <c r="TSR13" s="36"/>
      <c r="TSS13" s="36"/>
      <c r="TST13" s="36"/>
      <c r="TSU13" s="36"/>
      <c r="TSV13" s="36"/>
      <c r="TSW13" s="36"/>
      <c r="TSX13" s="36"/>
      <c r="TSY13" s="36"/>
      <c r="TSZ13" s="36"/>
      <c r="TTA13" s="36"/>
      <c r="TTB13" s="36"/>
      <c r="TTC13" s="36"/>
      <c r="TTD13" s="36"/>
      <c r="TTE13" s="36"/>
      <c r="TTF13" s="36"/>
      <c r="TTG13" s="36"/>
      <c r="TTH13" s="36"/>
      <c r="TTI13" s="36"/>
      <c r="TTJ13" s="36"/>
      <c r="TTK13" s="36"/>
      <c r="TTL13" s="36"/>
      <c r="TTM13" s="36"/>
      <c r="TTN13" s="36"/>
      <c r="TTO13" s="36"/>
      <c r="TTP13" s="36"/>
      <c r="TTQ13" s="36"/>
      <c r="TTR13" s="36"/>
      <c r="TTS13" s="36"/>
      <c r="TTT13" s="36"/>
      <c r="TTU13" s="36"/>
      <c r="TTV13" s="36"/>
      <c r="TTW13" s="36"/>
      <c r="TTX13" s="36"/>
      <c r="TTY13" s="36"/>
      <c r="TTZ13" s="36"/>
      <c r="TUA13" s="36"/>
      <c r="TUB13" s="36"/>
      <c r="TUC13" s="36"/>
      <c r="TUD13" s="36"/>
      <c r="TUE13" s="36"/>
      <c r="TUF13" s="36"/>
      <c r="TUG13" s="36"/>
      <c r="TUH13" s="36"/>
      <c r="TUI13" s="36"/>
      <c r="TUJ13" s="36"/>
      <c r="TUK13" s="36"/>
      <c r="TUL13" s="36"/>
      <c r="TUM13" s="36"/>
      <c r="TUN13" s="36"/>
      <c r="TUO13" s="36"/>
      <c r="TUP13" s="36"/>
      <c r="TUQ13" s="36"/>
      <c r="TUR13" s="36"/>
      <c r="TUS13" s="36"/>
      <c r="TUT13" s="36"/>
      <c r="TUU13" s="36"/>
      <c r="TUV13" s="36"/>
      <c r="TUW13" s="36"/>
      <c r="TUX13" s="36"/>
      <c r="TUY13" s="36"/>
      <c r="TUZ13" s="36"/>
      <c r="TVA13" s="36"/>
      <c r="TVB13" s="36"/>
      <c r="TVC13" s="36"/>
      <c r="TVD13" s="36"/>
      <c r="TVE13" s="36"/>
      <c r="TVF13" s="36"/>
      <c r="TVG13" s="36"/>
      <c r="TVH13" s="36"/>
      <c r="TVI13" s="36"/>
      <c r="TVJ13" s="36"/>
      <c r="TVK13" s="36"/>
      <c r="TVL13" s="36"/>
      <c r="TVM13" s="36"/>
      <c r="TVN13" s="36"/>
      <c r="TVO13" s="36"/>
      <c r="TVP13" s="36"/>
      <c r="TVQ13" s="36"/>
      <c r="TVR13" s="36"/>
      <c r="TVS13" s="36"/>
      <c r="TVT13" s="36"/>
      <c r="TVU13" s="36"/>
      <c r="TVV13" s="36"/>
      <c r="TVW13" s="36"/>
      <c r="TVX13" s="36"/>
      <c r="TVY13" s="36"/>
      <c r="TVZ13" s="36"/>
      <c r="TWA13" s="36"/>
      <c r="TWB13" s="36"/>
      <c r="TWC13" s="36"/>
      <c r="TWD13" s="36"/>
      <c r="TWE13" s="36"/>
      <c r="TWF13" s="36"/>
      <c r="TWG13" s="36"/>
      <c r="TWH13" s="36"/>
      <c r="TWI13" s="36"/>
      <c r="TWJ13" s="36"/>
      <c r="TWK13" s="36"/>
      <c r="TWL13" s="36"/>
      <c r="TWM13" s="36"/>
      <c r="TWN13" s="36"/>
      <c r="TWO13" s="36"/>
      <c r="TWP13" s="36"/>
      <c r="TWQ13" s="36"/>
      <c r="TWR13" s="36"/>
      <c r="TWS13" s="36"/>
      <c r="TWT13" s="36"/>
      <c r="TWU13" s="36"/>
      <c r="TWV13" s="36"/>
      <c r="TWW13" s="36"/>
      <c r="TWX13" s="36"/>
      <c r="TWY13" s="36"/>
      <c r="TWZ13" s="36"/>
      <c r="TXA13" s="36"/>
      <c r="TXB13" s="36"/>
      <c r="TXC13" s="36"/>
      <c r="TXD13" s="36"/>
      <c r="TXE13" s="36"/>
      <c r="TXF13" s="36"/>
      <c r="TXG13" s="36"/>
      <c r="TXH13" s="36"/>
      <c r="TXI13" s="36"/>
      <c r="TXJ13" s="36"/>
      <c r="TXK13" s="36"/>
      <c r="TXL13" s="36"/>
      <c r="TXM13" s="36"/>
      <c r="TXN13" s="36"/>
      <c r="TXO13" s="36"/>
      <c r="TXP13" s="36"/>
      <c r="TXQ13" s="36"/>
      <c r="TXR13" s="36"/>
      <c r="TXS13" s="36"/>
      <c r="TXT13" s="36"/>
      <c r="TXU13" s="36"/>
      <c r="TXV13" s="36"/>
      <c r="TXW13" s="36"/>
      <c r="TXX13" s="36"/>
      <c r="TXY13" s="36"/>
      <c r="TXZ13" s="36"/>
      <c r="TYA13" s="36"/>
      <c r="TYB13" s="36"/>
      <c r="TYC13" s="36"/>
      <c r="TYD13" s="36"/>
      <c r="TYE13" s="36"/>
      <c r="TYF13" s="36"/>
      <c r="TYG13" s="36"/>
      <c r="TYH13" s="36"/>
      <c r="TYI13" s="36"/>
      <c r="TYJ13" s="36"/>
      <c r="TYK13" s="36"/>
      <c r="TYL13" s="36"/>
      <c r="TYM13" s="36"/>
      <c r="TYN13" s="36"/>
      <c r="TYO13" s="36"/>
      <c r="TYP13" s="36"/>
      <c r="TYQ13" s="36"/>
      <c r="TYR13" s="36"/>
      <c r="TYS13" s="36"/>
      <c r="TYT13" s="36"/>
      <c r="TYU13" s="36"/>
      <c r="TYV13" s="36"/>
      <c r="TYW13" s="36"/>
      <c r="TYX13" s="36"/>
      <c r="TYY13" s="36"/>
      <c r="TYZ13" s="36"/>
      <c r="TZA13" s="36"/>
      <c r="TZB13" s="36"/>
      <c r="TZC13" s="36"/>
      <c r="TZD13" s="36"/>
      <c r="TZE13" s="36"/>
      <c r="TZF13" s="36"/>
      <c r="TZG13" s="36"/>
      <c r="TZH13" s="36"/>
      <c r="TZI13" s="36"/>
      <c r="TZJ13" s="36"/>
      <c r="TZK13" s="36"/>
      <c r="TZL13" s="36"/>
      <c r="TZM13" s="36"/>
      <c r="TZN13" s="36"/>
      <c r="TZO13" s="36"/>
      <c r="TZP13" s="36"/>
      <c r="TZQ13" s="36"/>
      <c r="TZR13" s="36"/>
      <c r="TZS13" s="36"/>
      <c r="TZT13" s="36"/>
      <c r="TZU13" s="36"/>
      <c r="TZV13" s="36"/>
      <c r="TZW13" s="36"/>
      <c r="TZX13" s="36"/>
      <c r="TZY13" s="36"/>
      <c r="TZZ13" s="36"/>
      <c r="UAA13" s="36"/>
      <c r="UAB13" s="36"/>
      <c r="UAC13" s="36"/>
      <c r="UAD13" s="36"/>
      <c r="UAE13" s="36"/>
      <c r="UAF13" s="36"/>
      <c r="UAG13" s="36"/>
      <c r="UAH13" s="36"/>
      <c r="UAI13" s="36"/>
      <c r="UAJ13" s="36"/>
      <c r="UAK13" s="36"/>
      <c r="UAL13" s="36"/>
      <c r="UAM13" s="36"/>
      <c r="UAN13" s="36"/>
      <c r="UAO13" s="36"/>
      <c r="UAP13" s="36"/>
      <c r="UAQ13" s="36"/>
      <c r="UAR13" s="36"/>
      <c r="UAS13" s="36"/>
      <c r="UAT13" s="36"/>
      <c r="UAU13" s="36"/>
      <c r="UAV13" s="36"/>
      <c r="UAW13" s="36"/>
      <c r="UAX13" s="36"/>
      <c r="UAY13" s="36"/>
      <c r="UAZ13" s="36"/>
      <c r="UBA13" s="36"/>
      <c r="UBB13" s="36"/>
      <c r="UBC13" s="36"/>
      <c r="UBD13" s="36"/>
      <c r="UBE13" s="36"/>
      <c r="UBF13" s="36"/>
      <c r="UBG13" s="36"/>
      <c r="UBH13" s="36"/>
      <c r="UBI13" s="36"/>
      <c r="UBJ13" s="36"/>
      <c r="UBK13" s="36"/>
      <c r="UBL13" s="36"/>
      <c r="UBM13" s="36"/>
      <c r="UBN13" s="36"/>
      <c r="UBO13" s="36"/>
      <c r="UBP13" s="36"/>
      <c r="UBQ13" s="36"/>
      <c r="UBR13" s="36"/>
      <c r="UBS13" s="36"/>
      <c r="UBT13" s="36"/>
      <c r="UBU13" s="36"/>
      <c r="UBV13" s="36"/>
      <c r="UBW13" s="36"/>
      <c r="UBX13" s="36"/>
      <c r="UBY13" s="36"/>
      <c r="UBZ13" s="36"/>
      <c r="UCA13" s="36"/>
      <c r="UCB13" s="36"/>
      <c r="UCC13" s="36"/>
      <c r="UCD13" s="36"/>
      <c r="UCE13" s="36"/>
      <c r="UCF13" s="36"/>
      <c r="UCG13" s="36"/>
      <c r="UCH13" s="36"/>
      <c r="UCI13" s="36"/>
      <c r="UCJ13" s="36"/>
      <c r="UCK13" s="36"/>
      <c r="UCL13" s="36"/>
      <c r="UCM13" s="36"/>
      <c r="UCN13" s="36"/>
      <c r="UCO13" s="36"/>
      <c r="UCP13" s="36"/>
      <c r="UCQ13" s="36"/>
      <c r="UCR13" s="36"/>
      <c r="UCS13" s="36"/>
      <c r="UCT13" s="36"/>
      <c r="UCU13" s="36"/>
      <c r="UCV13" s="36"/>
      <c r="UCW13" s="36"/>
      <c r="UCX13" s="36"/>
      <c r="UCY13" s="36"/>
      <c r="UCZ13" s="36"/>
      <c r="UDA13" s="36"/>
      <c r="UDB13" s="36"/>
      <c r="UDC13" s="36"/>
      <c r="UDD13" s="36"/>
      <c r="UDE13" s="36"/>
      <c r="UDF13" s="36"/>
      <c r="UDG13" s="36"/>
      <c r="UDH13" s="36"/>
      <c r="UDI13" s="36"/>
      <c r="UDJ13" s="36"/>
      <c r="UDK13" s="36"/>
      <c r="UDL13" s="36"/>
      <c r="UDM13" s="36"/>
      <c r="UDN13" s="36"/>
      <c r="UDO13" s="36"/>
      <c r="UDP13" s="36"/>
      <c r="UDQ13" s="36"/>
      <c r="UDR13" s="36"/>
      <c r="UDS13" s="36"/>
      <c r="UDT13" s="36"/>
      <c r="UDU13" s="36"/>
      <c r="UDV13" s="36"/>
      <c r="UDW13" s="36"/>
      <c r="UDX13" s="36"/>
      <c r="UDY13" s="36"/>
      <c r="UDZ13" s="36"/>
      <c r="UEA13" s="36"/>
      <c r="UEB13" s="36"/>
      <c r="UEC13" s="36"/>
      <c r="UED13" s="36"/>
      <c r="UEE13" s="36"/>
      <c r="UEF13" s="36"/>
      <c r="UEG13" s="36"/>
      <c r="UEH13" s="36"/>
      <c r="UEI13" s="36"/>
      <c r="UEJ13" s="36"/>
      <c r="UEK13" s="36"/>
      <c r="UEL13" s="36"/>
      <c r="UEM13" s="36"/>
      <c r="UEN13" s="36"/>
      <c r="UEO13" s="36"/>
      <c r="UEP13" s="36"/>
      <c r="UEQ13" s="36"/>
      <c r="UER13" s="36"/>
      <c r="UES13" s="36"/>
      <c r="UET13" s="36"/>
      <c r="UEU13" s="36"/>
      <c r="UEV13" s="36"/>
      <c r="UEW13" s="36"/>
      <c r="UEX13" s="36"/>
      <c r="UEY13" s="36"/>
      <c r="UEZ13" s="36"/>
      <c r="UFA13" s="36"/>
      <c r="UFB13" s="36"/>
      <c r="UFC13" s="36"/>
      <c r="UFD13" s="36"/>
      <c r="UFE13" s="36"/>
      <c r="UFF13" s="36"/>
      <c r="UFG13" s="36"/>
      <c r="UFH13" s="36"/>
      <c r="UFI13" s="36"/>
      <c r="UFJ13" s="36"/>
      <c r="UFK13" s="36"/>
      <c r="UFL13" s="36"/>
      <c r="UFM13" s="36"/>
      <c r="UFN13" s="36"/>
      <c r="UFO13" s="36"/>
      <c r="UFP13" s="36"/>
      <c r="UFQ13" s="36"/>
      <c r="UFR13" s="36"/>
      <c r="UFS13" s="36"/>
      <c r="UFT13" s="36"/>
      <c r="UFU13" s="36"/>
      <c r="UFV13" s="36"/>
      <c r="UFW13" s="36"/>
      <c r="UFX13" s="36"/>
      <c r="UFY13" s="36"/>
      <c r="UFZ13" s="36"/>
      <c r="UGA13" s="36"/>
      <c r="UGB13" s="36"/>
      <c r="UGC13" s="36"/>
      <c r="UGD13" s="36"/>
      <c r="UGE13" s="36"/>
      <c r="UGF13" s="36"/>
      <c r="UGG13" s="36"/>
      <c r="UGH13" s="36"/>
      <c r="UGI13" s="36"/>
      <c r="UGJ13" s="36"/>
      <c r="UGK13" s="36"/>
      <c r="UGL13" s="36"/>
      <c r="UGM13" s="36"/>
      <c r="UGN13" s="36"/>
      <c r="UGO13" s="36"/>
      <c r="UGP13" s="36"/>
      <c r="UGQ13" s="36"/>
      <c r="UGR13" s="36"/>
      <c r="UGS13" s="36"/>
      <c r="UGT13" s="36"/>
      <c r="UGU13" s="36"/>
      <c r="UGV13" s="36"/>
      <c r="UGW13" s="36"/>
      <c r="UGX13" s="36"/>
      <c r="UGY13" s="36"/>
      <c r="UGZ13" s="36"/>
      <c r="UHA13" s="36"/>
      <c r="UHB13" s="36"/>
      <c r="UHC13" s="36"/>
      <c r="UHD13" s="36"/>
      <c r="UHE13" s="36"/>
      <c r="UHF13" s="36"/>
      <c r="UHG13" s="36"/>
      <c r="UHH13" s="36"/>
      <c r="UHI13" s="36"/>
      <c r="UHJ13" s="36"/>
      <c r="UHK13" s="36"/>
      <c r="UHL13" s="36"/>
      <c r="UHM13" s="36"/>
      <c r="UHN13" s="36"/>
      <c r="UHO13" s="36"/>
      <c r="UHP13" s="36"/>
      <c r="UHQ13" s="36"/>
      <c r="UHR13" s="36"/>
      <c r="UHS13" s="36"/>
      <c r="UHT13" s="36"/>
      <c r="UHU13" s="36"/>
      <c r="UHV13" s="36"/>
      <c r="UHW13" s="36"/>
      <c r="UHX13" s="36"/>
      <c r="UHY13" s="36"/>
      <c r="UHZ13" s="36"/>
      <c r="UIA13" s="36"/>
      <c r="UIB13" s="36"/>
      <c r="UIC13" s="36"/>
      <c r="UID13" s="36"/>
      <c r="UIE13" s="36"/>
      <c r="UIF13" s="36"/>
      <c r="UIG13" s="36"/>
      <c r="UIH13" s="36"/>
      <c r="UII13" s="36"/>
      <c r="UIJ13" s="36"/>
      <c r="UIK13" s="36"/>
      <c r="UIL13" s="36"/>
      <c r="UIM13" s="36"/>
      <c r="UIN13" s="36"/>
      <c r="UIO13" s="36"/>
      <c r="UIP13" s="36"/>
      <c r="UIQ13" s="36"/>
      <c r="UIR13" s="36"/>
      <c r="UIS13" s="36"/>
      <c r="UIT13" s="36"/>
      <c r="UIU13" s="36"/>
      <c r="UIV13" s="36"/>
      <c r="UIW13" s="36"/>
      <c r="UIX13" s="36"/>
      <c r="UIY13" s="36"/>
      <c r="UIZ13" s="36"/>
      <c r="UJA13" s="36"/>
      <c r="UJB13" s="36"/>
      <c r="UJC13" s="36"/>
      <c r="UJD13" s="36"/>
      <c r="UJE13" s="36"/>
      <c r="UJF13" s="36"/>
      <c r="UJG13" s="36"/>
      <c r="UJH13" s="36"/>
      <c r="UJI13" s="36"/>
      <c r="UJJ13" s="36"/>
      <c r="UJK13" s="36"/>
      <c r="UJL13" s="36"/>
      <c r="UJM13" s="36"/>
      <c r="UJN13" s="36"/>
      <c r="UJO13" s="36"/>
      <c r="UJP13" s="36"/>
      <c r="UJQ13" s="36"/>
      <c r="UJR13" s="36"/>
      <c r="UJS13" s="36"/>
      <c r="UJT13" s="36"/>
      <c r="UJU13" s="36"/>
      <c r="UJV13" s="36"/>
      <c r="UJW13" s="36"/>
      <c r="UJX13" s="36"/>
      <c r="UJY13" s="36"/>
      <c r="UJZ13" s="36"/>
      <c r="UKA13" s="36"/>
      <c r="UKB13" s="36"/>
      <c r="UKC13" s="36"/>
      <c r="UKD13" s="36"/>
      <c r="UKE13" s="36"/>
      <c r="UKF13" s="36"/>
      <c r="UKG13" s="36"/>
      <c r="UKH13" s="36"/>
      <c r="UKI13" s="36"/>
      <c r="UKJ13" s="36"/>
      <c r="UKK13" s="36"/>
      <c r="UKL13" s="36"/>
      <c r="UKM13" s="36"/>
      <c r="UKN13" s="36"/>
      <c r="UKO13" s="36"/>
      <c r="UKP13" s="36"/>
      <c r="UKQ13" s="36"/>
      <c r="UKR13" s="36"/>
      <c r="UKS13" s="36"/>
      <c r="UKT13" s="36"/>
      <c r="UKU13" s="36"/>
      <c r="UKV13" s="36"/>
      <c r="UKW13" s="36"/>
      <c r="UKX13" s="36"/>
      <c r="UKY13" s="36"/>
      <c r="UKZ13" s="36"/>
      <c r="ULA13" s="36"/>
      <c r="ULB13" s="36"/>
      <c r="ULC13" s="36"/>
      <c r="ULD13" s="36"/>
      <c r="ULE13" s="36"/>
      <c r="ULF13" s="36"/>
      <c r="ULG13" s="36"/>
      <c r="ULH13" s="36"/>
      <c r="ULI13" s="36"/>
      <c r="ULJ13" s="36"/>
      <c r="ULK13" s="36"/>
      <c r="ULL13" s="36"/>
      <c r="ULM13" s="36"/>
      <c r="ULN13" s="36"/>
      <c r="ULO13" s="36"/>
      <c r="ULP13" s="36"/>
      <c r="ULQ13" s="36"/>
      <c r="ULR13" s="36"/>
      <c r="ULS13" s="36"/>
      <c r="ULT13" s="36"/>
      <c r="ULU13" s="36"/>
      <c r="ULV13" s="36"/>
      <c r="ULW13" s="36"/>
      <c r="ULX13" s="36"/>
      <c r="ULY13" s="36"/>
      <c r="ULZ13" s="36"/>
      <c r="UMA13" s="36"/>
      <c r="UMB13" s="36"/>
      <c r="UMC13" s="36"/>
      <c r="UMD13" s="36"/>
      <c r="UME13" s="36"/>
      <c r="UMF13" s="36"/>
      <c r="UMG13" s="36"/>
      <c r="UMH13" s="36"/>
      <c r="UMI13" s="36"/>
      <c r="UMJ13" s="36"/>
      <c r="UMK13" s="36"/>
      <c r="UML13" s="36"/>
      <c r="UMM13" s="36"/>
      <c r="UMN13" s="36"/>
      <c r="UMO13" s="36"/>
      <c r="UMP13" s="36"/>
      <c r="UMQ13" s="36"/>
      <c r="UMR13" s="36"/>
      <c r="UMS13" s="36"/>
      <c r="UMT13" s="36"/>
      <c r="UMU13" s="36"/>
      <c r="UMV13" s="36"/>
      <c r="UMW13" s="36"/>
      <c r="UMX13" s="36"/>
      <c r="UMY13" s="36"/>
      <c r="UMZ13" s="36"/>
      <c r="UNA13" s="36"/>
      <c r="UNB13" s="36"/>
      <c r="UNC13" s="36"/>
      <c r="UND13" s="36"/>
      <c r="UNE13" s="36"/>
      <c r="UNF13" s="36"/>
      <c r="UNG13" s="36"/>
      <c r="UNH13" s="36"/>
      <c r="UNI13" s="36"/>
      <c r="UNJ13" s="36"/>
      <c r="UNK13" s="36"/>
      <c r="UNL13" s="36"/>
      <c r="UNM13" s="36"/>
      <c r="UNN13" s="36"/>
      <c r="UNO13" s="36"/>
      <c r="UNP13" s="36"/>
      <c r="UNQ13" s="36"/>
      <c r="UNR13" s="36"/>
      <c r="UNS13" s="36"/>
      <c r="UNT13" s="36"/>
      <c r="UNU13" s="36"/>
      <c r="UNV13" s="36"/>
      <c r="UNW13" s="36"/>
      <c r="UNX13" s="36"/>
      <c r="UNY13" s="36"/>
      <c r="UNZ13" s="36"/>
      <c r="UOA13" s="36"/>
      <c r="UOB13" s="36"/>
      <c r="UOC13" s="36"/>
      <c r="UOD13" s="36"/>
      <c r="UOE13" s="36"/>
      <c r="UOF13" s="36"/>
      <c r="UOG13" s="36"/>
      <c r="UOH13" s="36"/>
      <c r="UOI13" s="36"/>
      <c r="UOJ13" s="36"/>
      <c r="UOK13" s="36"/>
      <c r="UOL13" s="36"/>
      <c r="UOM13" s="36"/>
      <c r="UON13" s="36"/>
      <c r="UOO13" s="36"/>
      <c r="UOP13" s="36"/>
      <c r="UOQ13" s="36"/>
      <c r="UOR13" s="36"/>
      <c r="UOS13" s="36"/>
      <c r="UOT13" s="36"/>
      <c r="UOU13" s="36"/>
      <c r="UOV13" s="36"/>
      <c r="UOW13" s="36"/>
      <c r="UOX13" s="36"/>
      <c r="UOY13" s="36"/>
      <c r="UOZ13" s="36"/>
      <c r="UPA13" s="36"/>
      <c r="UPB13" s="36"/>
      <c r="UPC13" s="36"/>
      <c r="UPD13" s="36"/>
      <c r="UPE13" s="36"/>
      <c r="UPF13" s="36"/>
      <c r="UPG13" s="36"/>
      <c r="UPH13" s="36"/>
      <c r="UPI13" s="36"/>
      <c r="UPJ13" s="36"/>
      <c r="UPK13" s="36"/>
      <c r="UPL13" s="36"/>
      <c r="UPM13" s="36"/>
      <c r="UPN13" s="36"/>
      <c r="UPO13" s="36"/>
      <c r="UPP13" s="36"/>
      <c r="UPQ13" s="36"/>
      <c r="UPR13" s="36"/>
      <c r="UPS13" s="36"/>
      <c r="UPT13" s="36"/>
      <c r="UPU13" s="36"/>
      <c r="UPV13" s="36"/>
      <c r="UPW13" s="36"/>
      <c r="UPX13" s="36"/>
      <c r="UPY13" s="36"/>
      <c r="UPZ13" s="36"/>
      <c r="UQA13" s="36"/>
      <c r="UQB13" s="36"/>
      <c r="UQC13" s="36"/>
      <c r="UQD13" s="36"/>
      <c r="UQE13" s="36"/>
      <c r="UQF13" s="36"/>
      <c r="UQG13" s="36"/>
      <c r="UQH13" s="36"/>
      <c r="UQI13" s="36"/>
      <c r="UQJ13" s="36"/>
      <c r="UQK13" s="36"/>
      <c r="UQL13" s="36"/>
      <c r="UQM13" s="36"/>
      <c r="UQN13" s="36"/>
      <c r="UQO13" s="36"/>
      <c r="UQP13" s="36"/>
      <c r="UQQ13" s="36"/>
      <c r="UQR13" s="36"/>
      <c r="UQS13" s="36"/>
      <c r="UQT13" s="36"/>
      <c r="UQU13" s="36"/>
      <c r="UQV13" s="36"/>
      <c r="UQW13" s="36"/>
      <c r="UQX13" s="36"/>
      <c r="UQY13" s="36"/>
      <c r="UQZ13" s="36"/>
      <c r="URA13" s="36"/>
      <c r="URB13" s="36"/>
      <c r="URC13" s="36"/>
      <c r="URD13" s="36"/>
      <c r="URE13" s="36"/>
      <c r="URF13" s="36"/>
      <c r="URG13" s="36"/>
      <c r="URH13" s="36"/>
      <c r="URI13" s="36"/>
      <c r="URJ13" s="36"/>
      <c r="URK13" s="36"/>
      <c r="URL13" s="36"/>
      <c r="URM13" s="36"/>
      <c r="URN13" s="36"/>
      <c r="URO13" s="36"/>
      <c r="URP13" s="36"/>
      <c r="URQ13" s="36"/>
      <c r="URR13" s="36"/>
      <c r="URS13" s="36"/>
      <c r="URT13" s="36"/>
      <c r="URU13" s="36"/>
      <c r="URV13" s="36"/>
      <c r="URW13" s="36"/>
      <c r="URX13" s="36"/>
      <c r="URY13" s="36"/>
      <c r="URZ13" s="36"/>
      <c r="USA13" s="36"/>
      <c r="USB13" s="36"/>
      <c r="USC13" s="36"/>
      <c r="USD13" s="36"/>
      <c r="USE13" s="36"/>
      <c r="USF13" s="36"/>
      <c r="USG13" s="36"/>
      <c r="USH13" s="36"/>
      <c r="USI13" s="36"/>
      <c r="USJ13" s="36"/>
      <c r="USK13" s="36"/>
      <c r="USL13" s="36"/>
      <c r="USM13" s="36"/>
      <c r="USN13" s="36"/>
      <c r="USO13" s="36"/>
      <c r="USP13" s="36"/>
      <c r="USQ13" s="36"/>
      <c r="USR13" s="36"/>
      <c r="USS13" s="36"/>
      <c r="UST13" s="36"/>
      <c r="USU13" s="36"/>
      <c r="USV13" s="36"/>
      <c r="USW13" s="36"/>
      <c r="USX13" s="36"/>
      <c r="USY13" s="36"/>
      <c r="USZ13" s="36"/>
      <c r="UTA13" s="36"/>
      <c r="UTB13" s="36"/>
      <c r="UTC13" s="36"/>
      <c r="UTD13" s="36"/>
      <c r="UTE13" s="36"/>
      <c r="UTF13" s="36"/>
      <c r="UTG13" s="36"/>
      <c r="UTH13" s="36"/>
      <c r="UTI13" s="36"/>
      <c r="UTJ13" s="36"/>
      <c r="UTK13" s="36"/>
      <c r="UTL13" s="36"/>
      <c r="UTM13" s="36"/>
      <c r="UTN13" s="36"/>
      <c r="UTO13" s="36"/>
      <c r="UTP13" s="36"/>
      <c r="UTQ13" s="36"/>
      <c r="UTR13" s="36"/>
      <c r="UTS13" s="36"/>
      <c r="UTT13" s="36"/>
      <c r="UTU13" s="36"/>
      <c r="UTV13" s="36"/>
      <c r="UTW13" s="36"/>
      <c r="UTX13" s="36"/>
      <c r="UTY13" s="36"/>
      <c r="UTZ13" s="36"/>
      <c r="UUA13" s="36"/>
      <c r="UUB13" s="36"/>
      <c r="UUC13" s="36"/>
      <c r="UUD13" s="36"/>
      <c r="UUE13" s="36"/>
      <c r="UUF13" s="36"/>
      <c r="UUG13" s="36"/>
      <c r="UUH13" s="36"/>
      <c r="UUI13" s="36"/>
      <c r="UUJ13" s="36"/>
      <c r="UUK13" s="36"/>
      <c r="UUL13" s="36"/>
      <c r="UUM13" s="36"/>
      <c r="UUN13" s="36"/>
      <c r="UUO13" s="36"/>
      <c r="UUP13" s="36"/>
      <c r="UUQ13" s="36"/>
      <c r="UUR13" s="36"/>
      <c r="UUS13" s="36"/>
      <c r="UUT13" s="36"/>
      <c r="UUU13" s="36"/>
      <c r="UUV13" s="36"/>
      <c r="UUW13" s="36"/>
      <c r="UUX13" s="36"/>
      <c r="UUY13" s="36"/>
      <c r="UUZ13" s="36"/>
      <c r="UVA13" s="36"/>
      <c r="UVB13" s="36"/>
      <c r="UVC13" s="36"/>
      <c r="UVD13" s="36"/>
      <c r="UVE13" s="36"/>
      <c r="UVF13" s="36"/>
      <c r="UVG13" s="36"/>
      <c r="UVH13" s="36"/>
      <c r="UVI13" s="36"/>
      <c r="UVJ13" s="36"/>
      <c r="UVK13" s="36"/>
      <c r="UVL13" s="36"/>
      <c r="UVM13" s="36"/>
      <c r="UVN13" s="36"/>
      <c r="UVO13" s="36"/>
      <c r="UVP13" s="36"/>
      <c r="UVQ13" s="36"/>
      <c r="UVR13" s="36"/>
      <c r="UVS13" s="36"/>
      <c r="UVT13" s="36"/>
      <c r="UVU13" s="36"/>
      <c r="UVV13" s="36"/>
      <c r="UVW13" s="36"/>
      <c r="UVX13" s="36"/>
      <c r="UVY13" s="36"/>
      <c r="UVZ13" s="36"/>
      <c r="UWA13" s="36"/>
      <c r="UWB13" s="36"/>
      <c r="UWC13" s="36"/>
      <c r="UWD13" s="36"/>
      <c r="UWE13" s="36"/>
      <c r="UWF13" s="36"/>
      <c r="UWG13" s="36"/>
      <c r="UWH13" s="36"/>
      <c r="UWI13" s="36"/>
      <c r="UWJ13" s="36"/>
      <c r="UWK13" s="36"/>
      <c r="UWL13" s="36"/>
      <c r="UWM13" s="36"/>
      <c r="UWN13" s="36"/>
      <c r="UWO13" s="36"/>
      <c r="UWP13" s="36"/>
      <c r="UWQ13" s="36"/>
      <c r="UWR13" s="36"/>
      <c r="UWS13" s="36"/>
      <c r="UWT13" s="36"/>
      <c r="UWU13" s="36"/>
      <c r="UWV13" s="36"/>
      <c r="UWW13" s="36"/>
      <c r="UWX13" s="36"/>
      <c r="UWY13" s="36"/>
      <c r="UWZ13" s="36"/>
      <c r="UXA13" s="36"/>
      <c r="UXB13" s="36"/>
      <c r="UXC13" s="36"/>
      <c r="UXD13" s="36"/>
      <c r="UXE13" s="36"/>
      <c r="UXF13" s="36"/>
      <c r="UXG13" s="36"/>
      <c r="UXH13" s="36"/>
      <c r="UXI13" s="36"/>
      <c r="UXJ13" s="36"/>
      <c r="UXK13" s="36"/>
      <c r="UXL13" s="36"/>
      <c r="UXM13" s="36"/>
      <c r="UXN13" s="36"/>
      <c r="UXO13" s="36"/>
      <c r="UXP13" s="36"/>
      <c r="UXQ13" s="36"/>
      <c r="UXR13" s="36"/>
      <c r="UXS13" s="36"/>
      <c r="UXT13" s="36"/>
      <c r="UXU13" s="36"/>
      <c r="UXV13" s="36"/>
      <c r="UXW13" s="36"/>
      <c r="UXX13" s="36"/>
      <c r="UXY13" s="36"/>
      <c r="UXZ13" s="36"/>
      <c r="UYA13" s="36"/>
      <c r="UYB13" s="36"/>
      <c r="UYC13" s="36"/>
      <c r="UYD13" s="36"/>
      <c r="UYE13" s="36"/>
      <c r="UYF13" s="36"/>
      <c r="UYG13" s="36"/>
      <c r="UYH13" s="36"/>
      <c r="UYI13" s="36"/>
      <c r="UYJ13" s="36"/>
      <c r="UYK13" s="36"/>
      <c r="UYL13" s="36"/>
      <c r="UYM13" s="36"/>
      <c r="UYN13" s="36"/>
      <c r="UYO13" s="36"/>
      <c r="UYP13" s="36"/>
      <c r="UYQ13" s="36"/>
      <c r="UYR13" s="36"/>
      <c r="UYS13" s="36"/>
      <c r="UYT13" s="36"/>
      <c r="UYU13" s="36"/>
      <c r="UYV13" s="36"/>
      <c r="UYW13" s="36"/>
      <c r="UYX13" s="36"/>
      <c r="UYY13" s="36"/>
      <c r="UYZ13" s="36"/>
      <c r="UZA13" s="36"/>
      <c r="UZB13" s="36"/>
      <c r="UZC13" s="36"/>
      <c r="UZD13" s="36"/>
      <c r="UZE13" s="36"/>
      <c r="UZF13" s="36"/>
      <c r="UZG13" s="36"/>
      <c r="UZH13" s="36"/>
      <c r="UZI13" s="36"/>
      <c r="UZJ13" s="36"/>
      <c r="UZK13" s="36"/>
      <c r="UZL13" s="36"/>
      <c r="UZM13" s="36"/>
      <c r="UZN13" s="36"/>
      <c r="UZO13" s="36"/>
      <c r="UZP13" s="36"/>
      <c r="UZQ13" s="36"/>
      <c r="UZR13" s="36"/>
      <c r="UZS13" s="36"/>
      <c r="UZT13" s="36"/>
      <c r="UZU13" s="36"/>
      <c r="UZV13" s="36"/>
      <c r="UZW13" s="36"/>
      <c r="UZX13" s="36"/>
      <c r="UZY13" s="36"/>
      <c r="UZZ13" s="36"/>
      <c r="VAA13" s="36"/>
      <c r="VAB13" s="36"/>
      <c r="VAC13" s="36"/>
      <c r="VAD13" s="36"/>
      <c r="VAE13" s="36"/>
      <c r="VAF13" s="36"/>
      <c r="VAG13" s="36"/>
      <c r="VAH13" s="36"/>
      <c r="VAI13" s="36"/>
      <c r="VAJ13" s="36"/>
      <c r="VAK13" s="36"/>
      <c r="VAL13" s="36"/>
      <c r="VAM13" s="36"/>
      <c r="VAN13" s="36"/>
      <c r="VAO13" s="36"/>
      <c r="VAP13" s="36"/>
      <c r="VAQ13" s="36"/>
      <c r="VAR13" s="36"/>
      <c r="VAS13" s="36"/>
      <c r="VAT13" s="36"/>
      <c r="VAU13" s="36"/>
      <c r="VAV13" s="36"/>
      <c r="VAW13" s="36"/>
      <c r="VAX13" s="36"/>
      <c r="VAY13" s="36"/>
      <c r="VAZ13" s="36"/>
      <c r="VBA13" s="36"/>
      <c r="VBB13" s="36"/>
      <c r="VBC13" s="36"/>
      <c r="VBD13" s="36"/>
      <c r="VBE13" s="36"/>
      <c r="VBF13" s="36"/>
      <c r="VBG13" s="36"/>
      <c r="VBH13" s="36"/>
      <c r="VBI13" s="36"/>
      <c r="VBJ13" s="36"/>
      <c r="VBK13" s="36"/>
      <c r="VBL13" s="36"/>
      <c r="VBM13" s="36"/>
      <c r="VBN13" s="36"/>
      <c r="VBO13" s="36"/>
      <c r="VBP13" s="36"/>
      <c r="VBQ13" s="36"/>
      <c r="VBR13" s="36"/>
      <c r="VBS13" s="36"/>
      <c r="VBT13" s="36"/>
      <c r="VBU13" s="36"/>
      <c r="VBV13" s="36"/>
      <c r="VBW13" s="36"/>
      <c r="VBX13" s="36"/>
      <c r="VBY13" s="36"/>
      <c r="VBZ13" s="36"/>
      <c r="VCA13" s="36"/>
      <c r="VCB13" s="36"/>
      <c r="VCC13" s="36"/>
      <c r="VCD13" s="36"/>
      <c r="VCE13" s="36"/>
      <c r="VCF13" s="36"/>
      <c r="VCG13" s="36"/>
      <c r="VCH13" s="36"/>
      <c r="VCI13" s="36"/>
      <c r="VCJ13" s="36"/>
      <c r="VCK13" s="36"/>
      <c r="VCL13" s="36"/>
      <c r="VCM13" s="36"/>
      <c r="VCN13" s="36"/>
      <c r="VCO13" s="36"/>
      <c r="VCP13" s="36"/>
      <c r="VCQ13" s="36"/>
      <c r="VCR13" s="36"/>
      <c r="VCS13" s="36"/>
      <c r="VCT13" s="36"/>
      <c r="VCU13" s="36"/>
      <c r="VCV13" s="36"/>
      <c r="VCW13" s="36"/>
      <c r="VCX13" s="36"/>
      <c r="VCY13" s="36"/>
      <c r="VCZ13" s="36"/>
      <c r="VDA13" s="36"/>
      <c r="VDB13" s="36"/>
      <c r="VDC13" s="36"/>
      <c r="VDD13" s="36"/>
      <c r="VDE13" s="36"/>
      <c r="VDF13" s="36"/>
      <c r="VDG13" s="36"/>
      <c r="VDH13" s="36"/>
      <c r="VDI13" s="36"/>
      <c r="VDJ13" s="36"/>
      <c r="VDK13" s="36"/>
      <c r="VDL13" s="36"/>
      <c r="VDM13" s="36"/>
      <c r="VDN13" s="36"/>
      <c r="VDO13" s="36"/>
      <c r="VDP13" s="36"/>
      <c r="VDQ13" s="36"/>
      <c r="VDR13" s="36"/>
      <c r="VDS13" s="36"/>
      <c r="VDT13" s="36"/>
      <c r="VDU13" s="36"/>
      <c r="VDV13" s="36"/>
      <c r="VDW13" s="36"/>
      <c r="VDX13" s="36"/>
      <c r="VDY13" s="36"/>
      <c r="VDZ13" s="36"/>
      <c r="VEA13" s="36"/>
      <c r="VEB13" s="36"/>
      <c r="VEC13" s="36"/>
      <c r="VED13" s="36"/>
      <c r="VEE13" s="36"/>
      <c r="VEF13" s="36"/>
      <c r="VEG13" s="36"/>
      <c r="VEH13" s="36"/>
      <c r="VEI13" s="36"/>
      <c r="VEJ13" s="36"/>
      <c r="VEK13" s="36"/>
      <c r="VEL13" s="36"/>
      <c r="VEM13" s="36"/>
      <c r="VEN13" s="36"/>
      <c r="VEO13" s="36"/>
      <c r="VEP13" s="36"/>
      <c r="VEQ13" s="36"/>
      <c r="VER13" s="36"/>
      <c r="VES13" s="36"/>
      <c r="VET13" s="36"/>
      <c r="VEU13" s="36"/>
      <c r="VEV13" s="36"/>
      <c r="VEW13" s="36"/>
      <c r="VEX13" s="36"/>
      <c r="VEY13" s="36"/>
      <c r="VEZ13" s="36"/>
      <c r="VFA13" s="36"/>
      <c r="VFB13" s="36"/>
      <c r="VFC13" s="36"/>
      <c r="VFD13" s="36"/>
      <c r="VFE13" s="36"/>
      <c r="VFF13" s="36"/>
      <c r="VFG13" s="36"/>
      <c r="VFH13" s="36"/>
      <c r="VFI13" s="36"/>
      <c r="VFJ13" s="36"/>
      <c r="VFK13" s="36"/>
      <c r="VFL13" s="36"/>
      <c r="VFM13" s="36"/>
      <c r="VFN13" s="36"/>
      <c r="VFO13" s="36"/>
      <c r="VFP13" s="36"/>
      <c r="VFQ13" s="36"/>
      <c r="VFR13" s="36"/>
      <c r="VFS13" s="36"/>
      <c r="VFT13" s="36"/>
      <c r="VFU13" s="36"/>
      <c r="VFV13" s="36"/>
      <c r="VFW13" s="36"/>
      <c r="VFX13" s="36"/>
      <c r="VFY13" s="36"/>
      <c r="VFZ13" s="36"/>
      <c r="VGA13" s="36"/>
      <c r="VGB13" s="36"/>
      <c r="VGC13" s="36"/>
      <c r="VGD13" s="36"/>
      <c r="VGE13" s="36"/>
      <c r="VGF13" s="36"/>
      <c r="VGG13" s="36"/>
      <c r="VGH13" s="36"/>
      <c r="VGI13" s="36"/>
      <c r="VGJ13" s="36"/>
      <c r="VGK13" s="36"/>
      <c r="VGL13" s="36"/>
      <c r="VGM13" s="36"/>
      <c r="VGN13" s="36"/>
      <c r="VGO13" s="36"/>
      <c r="VGP13" s="36"/>
      <c r="VGQ13" s="36"/>
      <c r="VGR13" s="36"/>
      <c r="VGS13" s="36"/>
      <c r="VGT13" s="36"/>
      <c r="VGU13" s="36"/>
      <c r="VGV13" s="36"/>
      <c r="VGW13" s="36"/>
      <c r="VGX13" s="36"/>
      <c r="VGY13" s="36"/>
      <c r="VGZ13" s="36"/>
      <c r="VHA13" s="36"/>
      <c r="VHB13" s="36"/>
      <c r="VHC13" s="36"/>
      <c r="VHD13" s="36"/>
      <c r="VHE13" s="36"/>
      <c r="VHF13" s="36"/>
      <c r="VHG13" s="36"/>
      <c r="VHH13" s="36"/>
      <c r="VHI13" s="36"/>
      <c r="VHJ13" s="36"/>
      <c r="VHK13" s="36"/>
      <c r="VHL13" s="36"/>
      <c r="VHM13" s="36"/>
      <c r="VHN13" s="36"/>
      <c r="VHO13" s="36"/>
      <c r="VHP13" s="36"/>
      <c r="VHQ13" s="36"/>
      <c r="VHR13" s="36"/>
      <c r="VHS13" s="36"/>
      <c r="VHT13" s="36"/>
      <c r="VHU13" s="36"/>
      <c r="VHV13" s="36"/>
      <c r="VHW13" s="36"/>
      <c r="VHX13" s="36"/>
      <c r="VHY13" s="36"/>
      <c r="VHZ13" s="36"/>
      <c r="VIA13" s="36"/>
      <c r="VIB13" s="36"/>
      <c r="VIC13" s="36"/>
      <c r="VID13" s="36"/>
      <c r="VIE13" s="36"/>
      <c r="VIF13" s="36"/>
      <c r="VIG13" s="36"/>
      <c r="VIH13" s="36"/>
      <c r="VII13" s="36"/>
      <c r="VIJ13" s="36"/>
      <c r="VIK13" s="36"/>
      <c r="VIL13" s="36"/>
      <c r="VIM13" s="36"/>
      <c r="VIN13" s="36"/>
      <c r="VIO13" s="36"/>
      <c r="VIP13" s="36"/>
      <c r="VIQ13" s="36"/>
      <c r="VIR13" s="36"/>
      <c r="VIS13" s="36"/>
      <c r="VIT13" s="36"/>
      <c r="VIU13" s="36"/>
      <c r="VIV13" s="36"/>
      <c r="VIW13" s="36"/>
      <c r="VIX13" s="36"/>
      <c r="VIY13" s="36"/>
      <c r="VIZ13" s="36"/>
      <c r="VJA13" s="36"/>
      <c r="VJB13" s="36"/>
      <c r="VJC13" s="36"/>
      <c r="VJD13" s="36"/>
      <c r="VJE13" s="36"/>
      <c r="VJF13" s="36"/>
      <c r="VJG13" s="36"/>
      <c r="VJH13" s="36"/>
      <c r="VJI13" s="36"/>
      <c r="VJJ13" s="36"/>
      <c r="VJK13" s="36"/>
      <c r="VJL13" s="36"/>
      <c r="VJM13" s="36"/>
      <c r="VJN13" s="36"/>
      <c r="VJO13" s="36"/>
      <c r="VJP13" s="36"/>
      <c r="VJQ13" s="36"/>
      <c r="VJR13" s="36"/>
      <c r="VJS13" s="36"/>
      <c r="VJT13" s="36"/>
      <c r="VJU13" s="36"/>
      <c r="VJV13" s="36"/>
      <c r="VJW13" s="36"/>
      <c r="VJX13" s="36"/>
      <c r="VJY13" s="36"/>
      <c r="VJZ13" s="36"/>
      <c r="VKA13" s="36"/>
      <c r="VKB13" s="36"/>
      <c r="VKC13" s="36"/>
      <c r="VKD13" s="36"/>
      <c r="VKE13" s="36"/>
      <c r="VKF13" s="36"/>
      <c r="VKG13" s="36"/>
      <c r="VKH13" s="36"/>
      <c r="VKI13" s="36"/>
      <c r="VKJ13" s="36"/>
      <c r="VKK13" s="36"/>
      <c r="VKL13" s="36"/>
      <c r="VKM13" s="36"/>
      <c r="VKN13" s="36"/>
      <c r="VKO13" s="36"/>
      <c r="VKP13" s="36"/>
      <c r="VKQ13" s="36"/>
      <c r="VKR13" s="36"/>
      <c r="VKS13" s="36"/>
      <c r="VKT13" s="36"/>
      <c r="VKU13" s="36"/>
      <c r="VKV13" s="36"/>
      <c r="VKW13" s="36"/>
      <c r="VKX13" s="36"/>
      <c r="VKY13" s="36"/>
      <c r="VKZ13" s="36"/>
      <c r="VLA13" s="36"/>
      <c r="VLB13" s="36"/>
      <c r="VLC13" s="36"/>
      <c r="VLD13" s="36"/>
      <c r="VLE13" s="36"/>
      <c r="VLF13" s="36"/>
      <c r="VLG13" s="36"/>
      <c r="VLH13" s="36"/>
      <c r="VLI13" s="36"/>
      <c r="VLJ13" s="36"/>
      <c r="VLK13" s="36"/>
      <c r="VLL13" s="36"/>
      <c r="VLM13" s="36"/>
      <c r="VLN13" s="36"/>
      <c r="VLO13" s="36"/>
      <c r="VLP13" s="36"/>
      <c r="VLQ13" s="36"/>
      <c r="VLR13" s="36"/>
      <c r="VLS13" s="36"/>
      <c r="VLT13" s="36"/>
      <c r="VLU13" s="36"/>
      <c r="VLV13" s="36"/>
      <c r="VLW13" s="36"/>
      <c r="VLX13" s="36"/>
      <c r="VLY13" s="36"/>
      <c r="VLZ13" s="36"/>
      <c r="VMA13" s="36"/>
      <c r="VMB13" s="36"/>
      <c r="VMC13" s="36"/>
      <c r="VMD13" s="36"/>
      <c r="VME13" s="36"/>
      <c r="VMF13" s="36"/>
      <c r="VMG13" s="36"/>
      <c r="VMH13" s="36"/>
      <c r="VMI13" s="36"/>
      <c r="VMJ13" s="36"/>
      <c r="VMK13" s="36"/>
      <c r="VML13" s="36"/>
      <c r="VMM13" s="36"/>
      <c r="VMN13" s="36"/>
      <c r="VMO13" s="36"/>
      <c r="VMP13" s="36"/>
      <c r="VMQ13" s="36"/>
      <c r="VMR13" s="36"/>
      <c r="VMS13" s="36"/>
      <c r="VMT13" s="36"/>
      <c r="VMU13" s="36"/>
      <c r="VMV13" s="36"/>
      <c r="VMW13" s="36"/>
      <c r="VMX13" s="36"/>
      <c r="VMY13" s="36"/>
      <c r="VMZ13" s="36"/>
      <c r="VNA13" s="36"/>
      <c r="VNB13" s="36"/>
      <c r="VNC13" s="36"/>
      <c r="VND13" s="36"/>
      <c r="VNE13" s="36"/>
      <c r="VNF13" s="36"/>
      <c r="VNG13" s="36"/>
      <c r="VNH13" s="36"/>
      <c r="VNI13" s="36"/>
      <c r="VNJ13" s="36"/>
      <c r="VNK13" s="36"/>
      <c r="VNL13" s="36"/>
      <c r="VNM13" s="36"/>
      <c r="VNN13" s="36"/>
      <c r="VNO13" s="36"/>
      <c r="VNP13" s="36"/>
      <c r="VNQ13" s="36"/>
      <c r="VNR13" s="36"/>
      <c r="VNS13" s="36"/>
      <c r="VNT13" s="36"/>
      <c r="VNU13" s="36"/>
      <c r="VNV13" s="36"/>
      <c r="VNW13" s="36"/>
      <c r="VNX13" s="36"/>
      <c r="VNY13" s="36"/>
      <c r="VNZ13" s="36"/>
      <c r="VOA13" s="36"/>
      <c r="VOB13" s="36"/>
      <c r="VOC13" s="36"/>
      <c r="VOD13" s="36"/>
      <c r="VOE13" s="36"/>
      <c r="VOF13" s="36"/>
      <c r="VOG13" s="36"/>
      <c r="VOH13" s="36"/>
      <c r="VOI13" s="36"/>
      <c r="VOJ13" s="36"/>
      <c r="VOK13" s="36"/>
      <c r="VOL13" s="36"/>
      <c r="VOM13" s="36"/>
      <c r="VON13" s="36"/>
      <c r="VOO13" s="36"/>
      <c r="VOP13" s="36"/>
      <c r="VOQ13" s="36"/>
      <c r="VOR13" s="36"/>
      <c r="VOS13" s="36"/>
      <c r="VOT13" s="36"/>
      <c r="VOU13" s="36"/>
      <c r="VOV13" s="36"/>
      <c r="VOW13" s="36"/>
      <c r="VOX13" s="36"/>
      <c r="VOY13" s="36"/>
      <c r="VOZ13" s="36"/>
      <c r="VPA13" s="36"/>
      <c r="VPB13" s="36"/>
      <c r="VPC13" s="36"/>
      <c r="VPD13" s="36"/>
      <c r="VPE13" s="36"/>
      <c r="VPF13" s="36"/>
      <c r="VPG13" s="36"/>
      <c r="VPH13" s="36"/>
      <c r="VPI13" s="36"/>
      <c r="VPJ13" s="36"/>
      <c r="VPK13" s="36"/>
      <c r="VPL13" s="36"/>
      <c r="VPM13" s="36"/>
      <c r="VPN13" s="36"/>
      <c r="VPO13" s="36"/>
      <c r="VPP13" s="36"/>
      <c r="VPQ13" s="36"/>
      <c r="VPR13" s="36"/>
      <c r="VPS13" s="36"/>
      <c r="VPT13" s="36"/>
      <c r="VPU13" s="36"/>
      <c r="VPV13" s="36"/>
      <c r="VPW13" s="36"/>
      <c r="VPX13" s="36"/>
      <c r="VPY13" s="36"/>
      <c r="VPZ13" s="36"/>
      <c r="VQA13" s="36"/>
      <c r="VQB13" s="36"/>
      <c r="VQC13" s="36"/>
      <c r="VQD13" s="36"/>
      <c r="VQE13" s="36"/>
      <c r="VQF13" s="36"/>
      <c r="VQG13" s="36"/>
      <c r="VQH13" s="36"/>
      <c r="VQI13" s="36"/>
      <c r="VQJ13" s="36"/>
      <c r="VQK13" s="36"/>
      <c r="VQL13" s="36"/>
      <c r="VQM13" s="36"/>
      <c r="VQN13" s="36"/>
      <c r="VQO13" s="36"/>
      <c r="VQP13" s="36"/>
      <c r="VQQ13" s="36"/>
      <c r="VQR13" s="36"/>
      <c r="VQS13" s="36"/>
      <c r="VQT13" s="36"/>
      <c r="VQU13" s="36"/>
      <c r="VQV13" s="36"/>
      <c r="VQW13" s="36"/>
      <c r="VQX13" s="36"/>
      <c r="VQY13" s="36"/>
      <c r="VQZ13" s="36"/>
      <c r="VRA13" s="36"/>
      <c r="VRB13" s="36"/>
      <c r="VRC13" s="36"/>
      <c r="VRD13" s="36"/>
      <c r="VRE13" s="36"/>
      <c r="VRF13" s="36"/>
      <c r="VRG13" s="36"/>
      <c r="VRH13" s="36"/>
      <c r="VRI13" s="36"/>
      <c r="VRJ13" s="36"/>
      <c r="VRK13" s="36"/>
      <c r="VRL13" s="36"/>
      <c r="VRM13" s="36"/>
      <c r="VRN13" s="36"/>
      <c r="VRO13" s="36"/>
      <c r="VRP13" s="36"/>
      <c r="VRQ13" s="36"/>
      <c r="VRR13" s="36"/>
      <c r="VRS13" s="36"/>
      <c r="VRT13" s="36"/>
      <c r="VRU13" s="36"/>
      <c r="VRV13" s="36"/>
      <c r="VRW13" s="36"/>
      <c r="VRX13" s="36"/>
      <c r="VRY13" s="36"/>
      <c r="VRZ13" s="36"/>
      <c r="VSA13" s="36"/>
      <c r="VSB13" s="36"/>
      <c r="VSC13" s="36"/>
      <c r="VSD13" s="36"/>
      <c r="VSE13" s="36"/>
      <c r="VSF13" s="36"/>
      <c r="VSG13" s="36"/>
      <c r="VSH13" s="36"/>
      <c r="VSI13" s="36"/>
      <c r="VSJ13" s="36"/>
      <c r="VSK13" s="36"/>
      <c r="VSL13" s="36"/>
      <c r="VSM13" s="36"/>
      <c r="VSN13" s="36"/>
      <c r="VSO13" s="36"/>
      <c r="VSP13" s="36"/>
      <c r="VSQ13" s="36"/>
      <c r="VSR13" s="36"/>
      <c r="VSS13" s="36"/>
      <c r="VST13" s="36"/>
      <c r="VSU13" s="36"/>
      <c r="VSV13" s="36"/>
      <c r="VSW13" s="36"/>
      <c r="VSX13" s="36"/>
      <c r="VSY13" s="36"/>
      <c r="VSZ13" s="36"/>
      <c r="VTA13" s="36"/>
      <c r="VTB13" s="36"/>
      <c r="VTC13" s="36"/>
      <c r="VTD13" s="36"/>
      <c r="VTE13" s="36"/>
      <c r="VTF13" s="36"/>
      <c r="VTG13" s="36"/>
      <c r="VTH13" s="36"/>
      <c r="VTI13" s="36"/>
      <c r="VTJ13" s="36"/>
      <c r="VTK13" s="36"/>
      <c r="VTL13" s="36"/>
      <c r="VTM13" s="36"/>
      <c r="VTN13" s="36"/>
      <c r="VTO13" s="36"/>
      <c r="VTP13" s="36"/>
      <c r="VTQ13" s="36"/>
      <c r="VTR13" s="36"/>
      <c r="VTS13" s="36"/>
      <c r="VTT13" s="36"/>
      <c r="VTU13" s="36"/>
      <c r="VTV13" s="36"/>
      <c r="VTW13" s="36"/>
      <c r="VTX13" s="36"/>
      <c r="VTY13" s="36"/>
      <c r="VTZ13" s="36"/>
      <c r="VUA13" s="36"/>
      <c r="VUB13" s="36"/>
      <c r="VUC13" s="36"/>
      <c r="VUD13" s="36"/>
      <c r="VUE13" s="36"/>
      <c r="VUF13" s="36"/>
      <c r="VUG13" s="36"/>
      <c r="VUH13" s="36"/>
      <c r="VUI13" s="36"/>
      <c r="VUJ13" s="36"/>
      <c r="VUK13" s="36"/>
      <c r="VUL13" s="36"/>
      <c r="VUM13" s="36"/>
      <c r="VUN13" s="36"/>
      <c r="VUO13" s="36"/>
      <c r="VUP13" s="36"/>
      <c r="VUQ13" s="36"/>
      <c r="VUR13" s="36"/>
      <c r="VUS13" s="36"/>
      <c r="VUT13" s="36"/>
      <c r="VUU13" s="36"/>
      <c r="VUV13" s="36"/>
      <c r="VUW13" s="36"/>
      <c r="VUX13" s="36"/>
      <c r="VUY13" s="36"/>
      <c r="VUZ13" s="36"/>
      <c r="VVA13" s="36"/>
      <c r="VVB13" s="36"/>
      <c r="VVC13" s="36"/>
      <c r="VVD13" s="36"/>
      <c r="VVE13" s="36"/>
      <c r="VVF13" s="36"/>
      <c r="VVG13" s="36"/>
      <c r="VVH13" s="36"/>
      <c r="VVI13" s="36"/>
      <c r="VVJ13" s="36"/>
      <c r="VVK13" s="36"/>
      <c r="VVL13" s="36"/>
      <c r="VVM13" s="36"/>
      <c r="VVN13" s="36"/>
      <c r="VVO13" s="36"/>
      <c r="VVP13" s="36"/>
      <c r="VVQ13" s="36"/>
      <c r="VVR13" s="36"/>
      <c r="VVS13" s="36"/>
      <c r="VVT13" s="36"/>
      <c r="VVU13" s="36"/>
      <c r="VVV13" s="36"/>
      <c r="VVW13" s="36"/>
      <c r="VVX13" s="36"/>
      <c r="VVY13" s="36"/>
      <c r="VVZ13" s="36"/>
      <c r="VWA13" s="36"/>
      <c r="VWB13" s="36"/>
      <c r="VWC13" s="36"/>
      <c r="VWD13" s="36"/>
      <c r="VWE13" s="36"/>
      <c r="VWF13" s="36"/>
      <c r="VWG13" s="36"/>
      <c r="VWH13" s="36"/>
      <c r="VWI13" s="36"/>
      <c r="VWJ13" s="36"/>
      <c r="VWK13" s="36"/>
      <c r="VWL13" s="36"/>
      <c r="VWM13" s="36"/>
      <c r="VWN13" s="36"/>
      <c r="VWO13" s="36"/>
      <c r="VWP13" s="36"/>
      <c r="VWQ13" s="36"/>
      <c r="VWR13" s="36"/>
      <c r="VWS13" s="36"/>
      <c r="VWT13" s="36"/>
      <c r="VWU13" s="36"/>
      <c r="VWV13" s="36"/>
      <c r="VWW13" s="36"/>
      <c r="VWX13" s="36"/>
      <c r="VWY13" s="36"/>
      <c r="VWZ13" s="36"/>
      <c r="VXA13" s="36"/>
      <c r="VXB13" s="36"/>
      <c r="VXC13" s="36"/>
      <c r="VXD13" s="36"/>
      <c r="VXE13" s="36"/>
      <c r="VXF13" s="36"/>
      <c r="VXG13" s="36"/>
      <c r="VXH13" s="36"/>
      <c r="VXI13" s="36"/>
      <c r="VXJ13" s="36"/>
      <c r="VXK13" s="36"/>
      <c r="VXL13" s="36"/>
      <c r="VXM13" s="36"/>
      <c r="VXN13" s="36"/>
      <c r="VXO13" s="36"/>
      <c r="VXP13" s="36"/>
      <c r="VXQ13" s="36"/>
      <c r="VXR13" s="36"/>
      <c r="VXS13" s="36"/>
      <c r="VXT13" s="36"/>
      <c r="VXU13" s="36"/>
      <c r="VXV13" s="36"/>
      <c r="VXW13" s="36"/>
      <c r="VXX13" s="36"/>
      <c r="VXY13" s="36"/>
      <c r="VXZ13" s="36"/>
      <c r="VYA13" s="36"/>
      <c r="VYB13" s="36"/>
      <c r="VYC13" s="36"/>
      <c r="VYD13" s="36"/>
      <c r="VYE13" s="36"/>
      <c r="VYF13" s="36"/>
      <c r="VYG13" s="36"/>
      <c r="VYH13" s="36"/>
      <c r="VYI13" s="36"/>
      <c r="VYJ13" s="36"/>
      <c r="VYK13" s="36"/>
      <c r="VYL13" s="36"/>
      <c r="VYM13" s="36"/>
      <c r="VYN13" s="36"/>
      <c r="VYO13" s="36"/>
      <c r="VYP13" s="36"/>
      <c r="VYQ13" s="36"/>
      <c r="VYR13" s="36"/>
      <c r="VYS13" s="36"/>
      <c r="VYT13" s="36"/>
      <c r="VYU13" s="36"/>
      <c r="VYV13" s="36"/>
      <c r="VYW13" s="36"/>
      <c r="VYX13" s="36"/>
      <c r="VYY13" s="36"/>
      <c r="VYZ13" s="36"/>
      <c r="VZA13" s="36"/>
      <c r="VZB13" s="36"/>
      <c r="VZC13" s="36"/>
      <c r="VZD13" s="36"/>
      <c r="VZE13" s="36"/>
      <c r="VZF13" s="36"/>
      <c r="VZG13" s="36"/>
      <c r="VZH13" s="36"/>
      <c r="VZI13" s="36"/>
      <c r="VZJ13" s="36"/>
      <c r="VZK13" s="36"/>
      <c r="VZL13" s="36"/>
      <c r="VZM13" s="36"/>
      <c r="VZN13" s="36"/>
      <c r="VZO13" s="36"/>
      <c r="VZP13" s="36"/>
      <c r="VZQ13" s="36"/>
      <c r="VZR13" s="36"/>
      <c r="VZS13" s="36"/>
      <c r="VZT13" s="36"/>
      <c r="VZU13" s="36"/>
      <c r="VZV13" s="36"/>
      <c r="VZW13" s="36"/>
      <c r="VZX13" s="36"/>
      <c r="VZY13" s="36"/>
      <c r="VZZ13" s="36"/>
      <c r="WAA13" s="36"/>
      <c r="WAB13" s="36"/>
      <c r="WAC13" s="36"/>
      <c r="WAD13" s="36"/>
      <c r="WAE13" s="36"/>
      <c r="WAF13" s="36"/>
      <c r="WAG13" s="36"/>
      <c r="WAH13" s="36"/>
      <c r="WAI13" s="36"/>
      <c r="WAJ13" s="36"/>
      <c r="WAK13" s="36"/>
      <c r="WAL13" s="36"/>
      <c r="WAM13" s="36"/>
      <c r="WAN13" s="36"/>
      <c r="WAO13" s="36"/>
      <c r="WAP13" s="36"/>
      <c r="WAQ13" s="36"/>
      <c r="WAR13" s="36"/>
      <c r="WAS13" s="36"/>
      <c r="WAT13" s="36"/>
      <c r="WAU13" s="36"/>
      <c r="WAV13" s="36"/>
      <c r="WAW13" s="36"/>
      <c r="WAX13" s="36"/>
      <c r="WAY13" s="36"/>
      <c r="WAZ13" s="36"/>
      <c r="WBA13" s="36"/>
      <c r="WBB13" s="36"/>
      <c r="WBC13" s="36"/>
      <c r="WBD13" s="36"/>
      <c r="WBE13" s="36"/>
      <c r="WBF13" s="36"/>
      <c r="WBG13" s="36"/>
      <c r="WBH13" s="36"/>
      <c r="WBI13" s="36"/>
      <c r="WBJ13" s="36"/>
      <c r="WBK13" s="36"/>
      <c r="WBL13" s="36"/>
      <c r="WBM13" s="36"/>
      <c r="WBN13" s="36"/>
      <c r="WBO13" s="36"/>
      <c r="WBP13" s="36"/>
      <c r="WBQ13" s="36"/>
      <c r="WBR13" s="36"/>
      <c r="WBS13" s="36"/>
      <c r="WBT13" s="36"/>
      <c r="WBU13" s="36"/>
      <c r="WBV13" s="36"/>
      <c r="WBW13" s="36"/>
      <c r="WBX13" s="36"/>
      <c r="WBY13" s="36"/>
      <c r="WBZ13" s="36"/>
      <c r="WCA13" s="36"/>
      <c r="WCB13" s="36"/>
      <c r="WCC13" s="36"/>
      <c r="WCD13" s="36"/>
      <c r="WCE13" s="36"/>
      <c r="WCF13" s="36"/>
      <c r="WCG13" s="36"/>
      <c r="WCH13" s="36"/>
      <c r="WCI13" s="36"/>
      <c r="WCJ13" s="36"/>
      <c r="WCK13" s="36"/>
      <c r="WCL13" s="36"/>
      <c r="WCM13" s="36"/>
      <c r="WCN13" s="36"/>
      <c r="WCO13" s="36"/>
      <c r="WCP13" s="36"/>
      <c r="WCQ13" s="36"/>
      <c r="WCR13" s="36"/>
      <c r="WCS13" s="36"/>
      <c r="WCT13" s="36"/>
      <c r="WCU13" s="36"/>
      <c r="WCV13" s="36"/>
      <c r="WCW13" s="36"/>
      <c r="WCX13" s="36"/>
      <c r="WCY13" s="36"/>
      <c r="WCZ13" s="36"/>
      <c r="WDA13" s="36"/>
      <c r="WDB13" s="36"/>
      <c r="WDC13" s="36"/>
      <c r="WDD13" s="36"/>
      <c r="WDE13" s="36"/>
      <c r="WDF13" s="36"/>
      <c r="WDG13" s="36"/>
      <c r="WDH13" s="36"/>
      <c r="WDI13" s="36"/>
      <c r="WDJ13" s="36"/>
      <c r="WDK13" s="36"/>
      <c r="WDL13" s="36"/>
      <c r="WDM13" s="36"/>
      <c r="WDN13" s="36"/>
      <c r="WDO13" s="36"/>
      <c r="WDP13" s="36"/>
      <c r="WDQ13" s="36"/>
      <c r="WDR13" s="36"/>
      <c r="WDS13" s="36"/>
      <c r="WDT13" s="36"/>
      <c r="WDU13" s="36"/>
      <c r="WDV13" s="36"/>
      <c r="WDW13" s="36"/>
      <c r="WDX13" s="36"/>
      <c r="WDY13" s="36"/>
      <c r="WDZ13" s="36"/>
      <c r="WEA13" s="36"/>
      <c r="WEB13" s="36"/>
      <c r="WEC13" s="36"/>
      <c r="WED13" s="36"/>
      <c r="WEE13" s="36"/>
      <c r="WEF13" s="36"/>
      <c r="WEG13" s="36"/>
      <c r="WEH13" s="36"/>
      <c r="WEI13" s="36"/>
      <c r="WEJ13" s="36"/>
      <c r="WEK13" s="36"/>
      <c r="WEL13" s="36"/>
      <c r="WEM13" s="36"/>
      <c r="WEN13" s="36"/>
      <c r="WEO13" s="36"/>
      <c r="WEP13" s="36"/>
      <c r="WEQ13" s="36"/>
      <c r="WER13" s="36"/>
      <c r="WES13" s="36"/>
      <c r="WET13" s="36"/>
      <c r="WEU13" s="36"/>
      <c r="WEV13" s="36"/>
      <c r="WEW13" s="36"/>
      <c r="WEX13" s="36"/>
      <c r="WEY13" s="36"/>
      <c r="WEZ13" s="36"/>
      <c r="WFA13" s="36"/>
      <c r="WFB13" s="36"/>
      <c r="WFC13" s="36"/>
      <c r="WFD13" s="36"/>
      <c r="WFE13" s="36"/>
      <c r="WFF13" s="36"/>
      <c r="WFG13" s="36"/>
      <c r="WFH13" s="36"/>
      <c r="WFI13" s="36"/>
      <c r="WFJ13" s="36"/>
      <c r="WFK13" s="36"/>
      <c r="WFL13" s="36"/>
      <c r="WFM13" s="36"/>
      <c r="WFN13" s="36"/>
      <c r="WFO13" s="36"/>
      <c r="WFP13" s="36"/>
      <c r="WFQ13" s="36"/>
      <c r="WFR13" s="36"/>
      <c r="WFS13" s="36"/>
      <c r="WFT13" s="36"/>
      <c r="WFU13" s="36"/>
      <c r="WFV13" s="36"/>
      <c r="WFW13" s="36"/>
      <c r="WFX13" s="36"/>
      <c r="WFY13" s="36"/>
      <c r="WFZ13" s="36"/>
      <c r="WGA13" s="36"/>
      <c r="WGB13" s="36"/>
      <c r="WGC13" s="36"/>
      <c r="WGD13" s="36"/>
      <c r="WGE13" s="36"/>
      <c r="WGF13" s="36"/>
      <c r="WGG13" s="36"/>
      <c r="WGH13" s="36"/>
      <c r="WGI13" s="36"/>
      <c r="WGJ13" s="36"/>
      <c r="WGK13" s="36"/>
      <c r="WGL13" s="36"/>
      <c r="WGM13" s="36"/>
      <c r="WGN13" s="36"/>
      <c r="WGO13" s="36"/>
      <c r="WGP13" s="36"/>
      <c r="WGQ13" s="36"/>
      <c r="WGR13" s="36"/>
      <c r="WGS13" s="36"/>
      <c r="WGT13" s="36"/>
      <c r="WGU13" s="36"/>
      <c r="WGV13" s="36"/>
      <c r="WGW13" s="36"/>
      <c r="WGX13" s="36"/>
      <c r="WGY13" s="36"/>
      <c r="WGZ13" s="36"/>
      <c r="WHA13" s="36"/>
      <c r="WHB13" s="36"/>
      <c r="WHC13" s="36"/>
      <c r="WHD13" s="36"/>
      <c r="WHE13" s="36"/>
      <c r="WHF13" s="36"/>
      <c r="WHG13" s="36"/>
      <c r="WHH13" s="36"/>
      <c r="WHI13" s="36"/>
      <c r="WHJ13" s="36"/>
      <c r="WHK13" s="36"/>
      <c r="WHL13" s="36"/>
      <c r="WHM13" s="36"/>
      <c r="WHN13" s="36"/>
      <c r="WHO13" s="36"/>
      <c r="WHP13" s="36"/>
      <c r="WHQ13" s="36"/>
      <c r="WHR13" s="36"/>
      <c r="WHS13" s="36"/>
      <c r="WHT13" s="36"/>
      <c r="WHU13" s="36"/>
      <c r="WHV13" s="36"/>
      <c r="WHW13" s="36"/>
      <c r="WHX13" s="36"/>
      <c r="WHY13" s="36"/>
      <c r="WHZ13" s="36"/>
      <c r="WIA13" s="36"/>
      <c r="WIB13" s="36"/>
      <c r="WIC13" s="36"/>
      <c r="WID13" s="36"/>
      <c r="WIE13" s="36"/>
      <c r="WIF13" s="36"/>
      <c r="WIG13" s="36"/>
      <c r="WIH13" s="36"/>
      <c r="WII13" s="36"/>
      <c r="WIJ13" s="36"/>
      <c r="WIK13" s="36"/>
      <c r="WIL13" s="36"/>
      <c r="WIM13" s="36"/>
      <c r="WIN13" s="36"/>
      <c r="WIO13" s="36"/>
      <c r="WIP13" s="36"/>
      <c r="WIQ13" s="36"/>
      <c r="WIR13" s="36"/>
      <c r="WIS13" s="36"/>
      <c r="WIT13" s="36"/>
      <c r="WIU13" s="36"/>
      <c r="WIV13" s="36"/>
      <c r="WIW13" s="36"/>
      <c r="WIX13" s="36"/>
      <c r="WIY13" s="36"/>
      <c r="WIZ13" s="36"/>
      <c r="WJA13" s="36"/>
      <c r="WJB13" s="36"/>
      <c r="WJC13" s="36"/>
      <c r="WJD13" s="36"/>
      <c r="WJE13" s="36"/>
      <c r="WJF13" s="36"/>
      <c r="WJG13" s="36"/>
      <c r="WJH13" s="36"/>
      <c r="WJI13" s="36"/>
      <c r="WJJ13" s="36"/>
      <c r="WJK13" s="36"/>
      <c r="WJL13" s="36"/>
      <c r="WJM13" s="36"/>
      <c r="WJN13" s="36"/>
      <c r="WJO13" s="36"/>
      <c r="WJP13" s="36"/>
      <c r="WJQ13" s="36"/>
      <c r="WJR13" s="36"/>
      <c r="WJS13" s="36"/>
      <c r="WJT13" s="36"/>
      <c r="WJU13" s="36"/>
      <c r="WJV13" s="36"/>
      <c r="WJW13" s="36"/>
      <c r="WJX13" s="36"/>
      <c r="WJY13" s="36"/>
      <c r="WJZ13" s="36"/>
      <c r="WKA13" s="36"/>
      <c r="WKB13" s="36"/>
      <c r="WKC13" s="36"/>
      <c r="WKD13" s="36"/>
      <c r="WKE13" s="36"/>
      <c r="WKF13" s="36"/>
      <c r="WKG13" s="36"/>
      <c r="WKH13" s="36"/>
      <c r="WKI13" s="36"/>
      <c r="WKJ13" s="36"/>
      <c r="WKK13" s="36"/>
      <c r="WKL13" s="36"/>
      <c r="WKM13" s="36"/>
      <c r="WKN13" s="36"/>
      <c r="WKO13" s="36"/>
      <c r="WKP13" s="36"/>
      <c r="WKQ13" s="36"/>
      <c r="WKR13" s="36"/>
      <c r="WKS13" s="36"/>
      <c r="WKT13" s="36"/>
      <c r="WKU13" s="36"/>
      <c r="WKV13" s="36"/>
      <c r="WKW13" s="36"/>
      <c r="WKX13" s="36"/>
      <c r="WKY13" s="36"/>
      <c r="WKZ13" s="36"/>
      <c r="WLA13" s="36"/>
      <c r="WLB13" s="36"/>
      <c r="WLC13" s="36"/>
      <c r="WLD13" s="36"/>
      <c r="WLE13" s="36"/>
      <c r="WLF13" s="36"/>
      <c r="WLG13" s="36"/>
      <c r="WLH13" s="36"/>
      <c r="WLI13" s="36"/>
      <c r="WLJ13" s="36"/>
      <c r="WLK13" s="36"/>
      <c r="WLL13" s="36"/>
      <c r="WLM13" s="36"/>
      <c r="WLN13" s="36"/>
      <c r="WLO13" s="36"/>
      <c r="WLP13" s="36"/>
      <c r="WLQ13" s="36"/>
      <c r="WLR13" s="36"/>
      <c r="WLS13" s="36"/>
      <c r="WLT13" s="36"/>
      <c r="WLU13" s="36"/>
      <c r="WLV13" s="36"/>
      <c r="WLW13" s="36"/>
      <c r="WLX13" s="36"/>
      <c r="WLY13" s="36"/>
      <c r="WLZ13" s="36"/>
      <c r="WMA13" s="36"/>
      <c r="WMB13" s="36"/>
      <c r="WMC13" s="36"/>
      <c r="WMD13" s="36"/>
      <c r="WME13" s="36"/>
      <c r="WMF13" s="36"/>
      <c r="WMG13" s="36"/>
      <c r="WMH13" s="36"/>
      <c r="WMI13" s="36"/>
      <c r="WMJ13" s="36"/>
      <c r="WMK13" s="36"/>
      <c r="WML13" s="36"/>
      <c r="WMM13" s="36"/>
      <c r="WMN13" s="36"/>
      <c r="WMO13" s="36"/>
      <c r="WMP13" s="36"/>
      <c r="WMQ13" s="36"/>
      <c r="WMR13" s="36"/>
      <c r="WMS13" s="36"/>
      <c r="WMT13" s="36"/>
      <c r="WMU13" s="36"/>
      <c r="WMV13" s="36"/>
      <c r="WMW13" s="36"/>
      <c r="WMX13" s="36"/>
      <c r="WMY13" s="36"/>
      <c r="WMZ13" s="36"/>
      <c r="WNA13" s="36"/>
      <c r="WNB13" s="36"/>
      <c r="WNC13" s="36"/>
      <c r="WND13" s="36"/>
      <c r="WNE13" s="36"/>
      <c r="WNF13" s="36"/>
      <c r="WNG13" s="36"/>
      <c r="WNH13" s="36"/>
      <c r="WNI13" s="36"/>
      <c r="WNJ13" s="36"/>
      <c r="WNK13" s="36"/>
      <c r="WNL13" s="36"/>
      <c r="WNM13" s="36"/>
      <c r="WNN13" s="36"/>
      <c r="WNO13" s="36"/>
      <c r="WNP13" s="36"/>
      <c r="WNQ13" s="36"/>
      <c r="WNR13" s="36"/>
      <c r="WNS13" s="36"/>
      <c r="WNT13" s="36"/>
      <c r="WNU13" s="36"/>
      <c r="WNV13" s="36"/>
      <c r="WNW13" s="36"/>
      <c r="WNX13" s="36"/>
      <c r="WNY13" s="36"/>
      <c r="WNZ13" s="36"/>
      <c r="WOA13" s="36"/>
      <c r="WOB13" s="36"/>
      <c r="WOC13" s="36"/>
      <c r="WOD13" s="36"/>
      <c r="WOE13" s="36"/>
      <c r="WOF13" s="36"/>
      <c r="WOG13" s="36"/>
      <c r="WOH13" s="36"/>
      <c r="WOI13" s="36"/>
      <c r="WOJ13" s="36"/>
      <c r="WOK13" s="36"/>
      <c r="WOL13" s="36"/>
      <c r="WOM13" s="36"/>
      <c r="WON13" s="36"/>
      <c r="WOO13" s="36"/>
      <c r="WOP13" s="36"/>
      <c r="WOQ13" s="36"/>
      <c r="WOR13" s="36"/>
      <c r="WOS13" s="36"/>
      <c r="WOT13" s="36"/>
      <c r="WOU13" s="36"/>
      <c r="WOV13" s="36"/>
      <c r="WOW13" s="36"/>
      <c r="WOX13" s="36"/>
      <c r="WOY13" s="36"/>
      <c r="WOZ13" s="36"/>
      <c r="WPA13" s="36"/>
      <c r="WPB13" s="36"/>
      <c r="WPC13" s="36"/>
      <c r="WPD13" s="36"/>
      <c r="WPE13" s="36"/>
      <c r="WPF13" s="36"/>
      <c r="WPG13" s="36"/>
      <c r="WPH13" s="36"/>
      <c r="WPI13" s="36"/>
      <c r="WPJ13" s="36"/>
      <c r="WPK13" s="36"/>
      <c r="WPL13" s="36"/>
      <c r="WPM13" s="36"/>
      <c r="WPN13" s="36"/>
      <c r="WPO13" s="36"/>
      <c r="WPP13" s="36"/>
      <c r="WPQ13" s="36"/>
      <c r="WPR13" s="36"/>
      <c r="WPS13" s="36"/>
      <c r="WPT13" s="36"/>
      <c r="WPU13" s="36"/>
      <c r="WPV13" s="36"/>
      <c r="WPW13" s="36"/>
      <c r="WPX13" s="36"/>
      <c r="WPY13" s="36"/>
      <c r="WPZ13" s="36"/>
      <c r="WQA13" s="36"/>
      <c r="WQB13" s="36"/>
      <c r="WQC13" s="36"/>
      <c r="WQD13" s="36"/>
      <c r="WQE13" s="36"/>
      <c r="WQF13" s="36"/>
      <c r="WQG13" s="36"/>
      <c r="WQH13" s="36"/>
      <c r="WQI13" s="36"/>
      <c r="WQJ13" s="36"/>
      <c r="WQK13" s="36"/>
      <c r="WQL13" s="36"/>
      <c r="WQM13" s="36"/>
      <c r="WQN13" s="36"/>
      <c r="WQO13" s="36"/>
      <c r="WQP13" s="36"/>
      <c r="WQQ13" s="36"/>
      <c r="WQR13" s="36"/>
      <c r="WQS13" s="36"/>
      <c r="WQT13" s="36"/>
      <c r="WQU13" s="36"/>
      <c r="WQV13" s="36"/>
      <c r="WQW13" s="36"/>
      <c r="WQX13" s="36"/>
      <c r="WQY13" s="36"/>
      <c r="WQZ13" s="36"/>
      <c r="WRA13" s="36"/>
      <c r="WRB13" s="36"/>
      <c r="WRC13" s="36"/>
      <c r="WRD13" s="36"/>
      <c r="WRE13" s="36"/>
      <c r="WRF13" s="36"/>
      <c r="WRG13" s="36"/>
      <c r="WRH13" s="36"/>
      <c r="WRI13" s="36"/>
      <c r="WRJ13" s="36"/>
      <c r="WRK13" s="36"/>
      <c r="WRL13" s="36"/>
      <c r="WRM13" s="36"/>
      <c r="WRN13" s="36"/>
      <c r="WRO13" s="36"/>
      <c r="WRP13" s="36"/>
      <c r="WRQ13" s="36"/>
      <c r="WRR13" s="36"/>
      <c r="WRS13" s="36"/>
      <c r="WRT13" s="36"/>
      <c r="WRU13" s="36"/>
      <c r="WRV13" s="36"/>
      <c r="WRW13" s="36"/>
      <c r="WRX13" s="36"/>
      <c r="WRY13" s="36"/>
      <c r="WRZ13" s="36"/>
      <c r="WSA13" s="36"/>
      <c r="WSB13" s="36"/>
      <c r="WSC13" s="36"/>
      <c r="WSD13" s="36"/>
      <c r="WSE13" s="36"/>
      <c r="WSF13" s="36"/>
      <c r="WSG13" s="36"/>
      <c r="WSH13" s="36"/>
      <c r="WSI13" s="36"/>
      <c r="WSJ13" s="36"/>
      <c r="WSK13" s="36"/>
      <c r="WSL13" s="36"/>
      <c r="WSM13" s="36"/>
      <c r="WSN13" s="36"/>
      <c r="WSO13" s="36"/>
      <c r="WSP13" s="36"/>
      <c r="WSQ13" s="36"/>
      <c r="WSR13" s="36"/>
      <c r="WSS13" s="36"/>
      <c r="WST13" s="36"/>
      <c r="WSU13" s="36"/>
      <c r="WSV13" s="36"/>
      <c r="WSW13" s="36"/>
      <c r="WSX13" s="36"/>
      <c r="WSY13" s="36"/>
      <c r="WSZ13" s="36"/>
      <c r="WTA13" s="36"/>
      <c r="WTB13" s="36"/>
      <c r="WTC13" s="36"/>
      <c r="WTD13" s="36"/>
      <c r="WTE13" s="36"/>
      <c r="WTF13" s="36"/>
      <c r="WTG13" s="36"/>
      <c r="WTH13" s="36"/>
      <c r="WTI13" s="36"/>
      <c r="WTJ13" s="36"/>
      <c r="WTK13" s="36"/>
      <c r="WTL13" s="36"/>
      <c r="WTM13" s="36"/>
      <c r="WTN13" s="36"/>
      <c r="WTO13" s="36"/>
      <c r="WTP13" s="36"/>
      <c r="WTQ13" s="36"/>
      <c r="WTR13" s="36"/>
      <c r="WTS13" s="36"/>
      <c r="WTT13" s="36"/>
      <c r="WTU13" s="36"/>
      <c r="WTV13" s="36"/>
      <c r="WTW13" s="36"/>
      <c r="WTX13" s="36"/>
      <c r="WTY13" s="36"/>
      <c r="WTZ13" s="36"/>
      <c r="WUA13" s="36"/>
      <c r="WUB13" s="36"/>
      <c r="WUC13" s="36"/>
      <c r="WUD13" s="36"/>
      <c r="WUE13" s="36"/>
      <c r="WUF13" s="36"/>
      <c r="WUG13" s="36"/>
      <c r="WUH13" s="36"/>
      <c r="WUI13" s="36"/>
      <c r="WUJ13" s="36"/>
      <c r="WUK13" s="36"/>
      <c r="WUL13" s="36"/>
      <c r="WUM13" s="36"/>
      <c r="WUN13" s="36"/>
      <c r="WUO13" s="36"/>
      <c r="WUP13" s="36"/>
      <c r="WUQ13" s="36"/>
      <c r="WUR13" s="36"/>
      <c r="WUS13" s="36"/>
      <c r="WUT13" s="36"/>
      <c r="WUU13" s="36"/>
      <c r="WUV13" s="36"/>
      <c r="WUW13" s="36"/>
      <c r="WUX13" s="36"/>
      <c r="WUY13" s="36"/>
      <c r="WUZ13" s="36"/>
      <c r="WVA13" s="36"/>
      <c r="WVB13" s="36"/>
      <c r="WVC13" s="36"/>
      <c r="WVD13" s="36"/>
      <c r="WVE13" s="36"/>
      <c r="WVF13" s="36"/>
      <c r="WVG13" s="36"/>
      <c r="WVH13" s="36"/>
      <c r="WVI13" s="36"/>
      <c r="WVJ13" s="36"/>
      <c r="WVK13" s="36"/>
      <c r="WVL13" s="36"/>
      <c r="WVM13" s="36"/>
      <c r="WVN13" s="36"/>
      <c r="WVO13" s="36"/>
      <c r="WVP13" s="36"/>
      <c r="WVQ13" s="36"/>
      <c r="WVR13" s="36"/>
      <c r="WVS13" s="36"/>
      <c r="WVT13" s="36"/>
      <c r="WVU13" s="36"/>
      <c r="WVV13" s="36"/>
      <c r="WVW13" s="36"/>
      <c r="WVX13" s="36"/>
      <c r="WVY13" s="36"/>
      <c r="WVZ13" s="36"/>
      <c r="WWA13" s="36"/>
      <c r="WWB13" s="36"/>
      <c r="WWC13" s="36"/>
      <c r="WWD13" s="36"/>
      <c r="WWE13" s="36"/>
      <c r="WWF13" s="36"/>
      <c r="WWG13" s="36"/>
      <c r="WWH13" s="36"/>
      <c r="WWI13" s="36"/>
      <c r="WWJ13" s="36"/>
      <c r="WWK13" s="36"/>
      <c r="WWL13" s="36"/>
      <c r="WWM13" s="36"/>
      <c r="WWN13" s="36"/>
      <c r="WWO13" s="36"/>
      <c r="WWP13" s="36"/>
      <c r="WWQ13" s="36"/>
      <c r="WWR13" s="36"/>
      <c r="WWS13" s="36"/>
      <c r="WWT13" s="36"/>
      <c r="WWU13" s="36"/>
      <c r="WWV13" s="36"/>
      <c r="WWW13" s="36"/>
      <c r="WWX13" s="36"/>
      <c r="WWY13" s="36"/>
      <c r="WWZ13" s="36"/>
      <c r="WXA13" s="36"/>
      <c r="WXB13" s="36"/>
      <c r="WXC13" s="36"/>
      <c r="WXD13" s="36"/>
      <c r="WXE13" s="36"/>
      <c r="WXF13" s="36"/>
      <c r="WXG13" s="36"/>
      <c r="WXH13" s="36"/>
      <c r="WXI13" s="36"/>
      <c r="WXJ13" s="36"/>
      <c r="WXK13" s="36"/>
      <c r="WXL13" s="36"/>
      <c r="WXM13" s="36"/>
      <c r="WXN13" s="36"/>
      <c r="WXO13" s="36"/>
      <c r="WXP13" s="36"/>
      <c r="WXQ13" s="36"/>
      <c r="WXR13" s="36"/>
      <c r="WXS13" s="36"/>
      <c r="WXT13" s="36"/>
      <c r="WXU13" s="36"/>
      <c r="WXV13" s="36"/>
      <c r="WXW13" s="36"/>
      <c r="WXX13" s="36"/>
      <c r="WXY13" s="36"/>
      <c r="WXZ13" s="36"/>
      <c r="WYA13" s="36"/>
      <c r="WYB13" s="36"/>
      <c r="WYC13" s="36"/>
      <c r="WYD13" s="36"/>
      <c r="WYE13" s="36"/>
      <c r="WYF13" s="36"/>
      <c r="WYG13" s="36"/>
      <c r="WYH13" s="36"/>
      <c r="WYI13" s="36"/>
      <c r="WYJ13" s="36"/>
      <c r="WYK13" s="36"/>
      <c r="WYL13" s="36"/>
      <c r="WYM13" s="36"/>
      <c r="WYN13" s="36"/>
      <c r="WYO13" s="36"/>
      <c r="WYP13" s="36"/>
      <c r="WYQ13" s="36"/>
      <c r="WYR13" s="36"/>
      <c r="WYS13" s="36"/>
      <c r="WYT13" s="36"/>
      <c r="WYU13" s="36"/>
      <c r="WYV13" s="36"/>
      <c r="WYW13" s="36"/>
      <c r="WYX13" s="36"/>
      <c r="WYY13" s="36"/>
      <c r="WYZ13" s="36"/>
      <c r="WZA13" s="36"/>
      <c r="WZB13" s="36"/>
      <c r="WZC13" s="36"/>
      <c r="WZD13" s="36"/>
      <c r="WZE13" s="36"/>
      <c r="WZF13" s="36"/>
      <c r="WZG13" s="36"/>
      <c r="WZH13" s="36"/>
      <c r="WZI13" s="36"/>
      <c r="WZJ13" s="36"/>
      <c r="WZK13" s="36"/>
      <c r="WZL13" s="36"/>
      <c r="WZM13" s="36"/>
      <c r="WZN13" s="36"/>
      <c r="WZO13" s="36"/>
      <c r="WZP13" s="36"/>
      <c r="WZQ13" s="36"/>
      <c r="WZR13" s="36"/>
      <c r="WZS13" s="36"/>
      <c r="WZT13" s="36"/>
      <c r="WZU13" s="36"/>
      <c r="WZV13" s="36"/>
      <c r="WZW13" s="36"/>
      <c r="WZX13" s="36"/>
      <c r="WZY13" s="36"/>
      <c r="WZZ13" s="36"/>
      <c r="XAA13" s="36"/>
      <c r="XAB13" s="36"/>
      <c r="XAC13" s="36"/>
      <c r="XAD13" s="36"/>
      <c r="XAE13" s="36"/>
      <c r="XAF13" s="36"/>
      <c r="XAG13" s="36"/>
      <c r="XAH13" s="36"/>
      <c r="XAI13" s="36"/>
      <c r="XAJ13" s="36"/>
      <c r="XAK13" s="36"/>
      <c r="XAL13" s="36"/>
      <c r="XAM13" s="36"/>
      <c r="XAN13" s="36"/>
      <c r="XAO13" s="36"/>
      <c r="XAP13" s="36"/>
      <c r="XAQ13" s="36"/>
      <c r="XAR13" s="36"/>
      <c r="XAS13" s="36"/>
      <c r="XAT13" s="36"/>
      <c r="XAU13" s="36"/>
      <c r="XAV13" s="36"/>
      <c r="XAW13" s="36"/>
      <c r="XAX13" s="36"/>
      <c r="XAY13" s="36"/>
      <c r="XAZ13" s="36"/>
      <c r="XBA13" s="36"/>
      <c r="XBB13" s="36"/>
      <c r="XBC13" s="36"/>
      <c r="XBD13" s="36"/>
      <c r="XBE13" s="36"/>
      <c r="XBF13" s="36"/>
      <c r="XBG13" s="36"/>
      <c r="XBH13" s="36"/>
      <c r="XBI13" s="36"/>
      <c r="XBJ13" s="36"/>
      <c r="XBK13" s="36"/>
      <c r="XBL13" s="36"/>
      <c r="XBM13" s="36"/>
      <c r="XBN13" s="36"/>
      <c r="XBO13" s="36"/>
      <c r="XBP13" s="36"/>
      <c r="XBQ13" s="36"/>
      <c r="XBR13" s="36"/>
      <c r="XBS13" s="36"/>
      <c r="XBT13" s="36"/>
      <c r="XBU13" s="36"/>
      <c r="XBV13" s="36"/>
      <c r="XBW13" s="36"/>
      <c r="XBX13" s="36"/>
      <c r="XBY13" s="36"/>
      <c r="XBZ13" s="36"/>
      <c r="XCA13" s="36"/>
      <c r="XCB13" s="36"/>
      <c r="XCC13" s="36"/>
      <c r="XCD13" s="36"/>
      <c r="XCE13" s="36"/>
      <c r="XCF13" s="36"/>
      <c r="XCG13" s="36"/>
      <c r="XCH13" s="36"/>
      <c r="XCI13" s="36"/>
      <c r="XCJ13" s="36"/>
      <c r="XCK13" s="36"/>
      <c r="XCL13" s="36"/>
      <c r="XCM13" s="36"/>
      <c r="XCN13" s="36"/>
      <c r="XCO13" s="36"/>
      <c r="XCP13" s="36"/>
      <c r="XCQ13" s="36"/>
      <c r="XCR13" s="36"/>
      <c r="XCS13" s="36"/>
      <c r="XCT13" s="36"/>
      <c r="XCU13" s="36"/>
      <c r="XCV13" s="36"/>
      <c r="XCW13" s="36"/>
      <c r="XCX13" s="36"/>
      <c r="XCY13" s="36"/>
      <c r="XCZ13" s="36"/>
      <c r="XDA13" s="36"/>
      <c r="XDB13" s="36"/>
      <c r="XDC13" s="36"/>
      <c r="XDD13" s="36"/>
      <c r="XDE13" s="36"/>
      <c r="XDF13" s="36"/>
      <c r="XDG13" s="36"/>
      <c r="XDH13" s="36"/>
      <c r="XDI13" s="36"/>
      <c r="XDJ13" s="36"/>
      <c r="XDK13" s="36"/>
      <c r="XDL13" s="36"/>
      <c r="XDM13" s="36"/>
      <c r="XDN13" s="36"/>
      <c r="XDO13" s="36"/>
      <c r="XDP13" s="36"/>
      <c r="XDQ13" s="36"/>
      <c r="XDR13" s="36"/>
      <c r="XDS13" s="36"/>
      <c r="XDT13" s="36"/>
      <c r="XDU13" s="36"/>
      <c r="XDV13" s="36"/>
      <c r="XDW13" s="36"/>
      <c r="XDX13" s="36"/>
      <c r="XDY13" s="36"/>
      <c r="XDZ13" s="36"/>
      <c r="XEA13" s="36"/>
    </row>
    <row r="14" spans="1:16355" ht="29.25" customHeight="1">
      <c r="A14" s="261" t="s">
        <v>76</v>
      </c>
      <c r="B14" s="266" t="s">
        <v>47</v>
      </c>
      <c r="C14" s="266" t="s">
        <v>48</v>
      </c>
      <c r="D14" s="275" t="s">
        <v>47</v>
      </c>
      <c r="E14" s="266" t="s">
        <v>49</v>
      </c>
      <c r="F14" s="276" t="s">
        <v>77</v>
      </c>
      <c r="G14" s="77" t="str">
        <f t="shared" ca="1" si="10"/>
        <v>En cours</v>
      </c>
      <c r="H14" s="126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127"/>
      <c r="Z14" s="127"/>
      <c r="AA14" s="127"/>
      <c r="AB14" s="127"/>
      <c r="AC14" s="127"/>
      <c r="AD14" s="127"/>
      <c r="AE14" s="127"/>
      <c r="AF14" s="127"/>
      <c r="AG14" s="127"/>
      <c r="AH14" s="127"/>
      <c r="AI14" s="127"/>
      <c r="AJ14" s="127"/>
      <c r="AK14" s="127"/>
      <c r="AL14" s="127"/>
      <c r="AM14" s="127"/>
      <c r="AN14" s="127"/>
      <c r="AO14" s="127"/>
      <c r="AP14" s="127"/>
      <c r="AQ14" s="127"/>
      <c r="AR14" s="127"/>
      <c r="AS14" s="127"/>
      <c r="AT14" s="127"/>
      <c r="AU14" s="127"/>
      <c r="AV14" s="127"/>
      <c r="AW14" s="127"/>
      <c r="AX14" s="127"/>
      <c r="AY14" s="127"/>
      <c r="AZ14" s="127"/>
      <c r="BA14" s="127"/>
      <c r="BB14" s="127"/>
      <c r="BC14" s="127"/>
      <c r="BD14" s="127"/>
      <c r="BE14" s="127"/>
      <c r="BF14" s="127"/>
      <c r="BG14" s="127"/>
      <c r="BH14" s="127"/>
      <c r="BI14" s="127"/>
      <c r="BJ14" s="127"/>
      <c r="BK14" s="127"/>
      <c r="BL14" s="127"/>
      <c r="BM14" s="127"/>
      <c r="BN14" s="127"/>
      <c r="BO14" s="127"/>
      <c r="BP14" s="148">
        <f t="shared" si="1"/>
        <v>46570</v>
      </c>
      <c r="BQ14" s="187"/>
      <c r="BR14" s="187"/>
      <c r="BU14"/>
      <c r="BV14"/>
      <c r="BW14"/>
      <c r="BX14"/>
      <c r="CA14" s="1" t="s">
        <v>47</v>
      </c>
      <c r="CB14" s="203" t="s">
        <v>78</v>
      </c>
      <c r="CC14" s="47" t="s">
        <v>76</v>
      </c>
      <c r="CD14" s="21" t="s">
        <v>47</v>
      </c>
      <c r="CE14" s="21" t="s">
        <v>47</v>
      </c>
      <c r="CF14" s="12" t="s">
        <v>65</v>
      </c>
      <c r="CG14" s="10">
        <v>45110</v>
      </c>
      <c r="CH14" s="29">
        <v>46570</v>
      </c>
      <c r="CI14" s="26">
        <f t="shared" si="2"/>
        <v>45108</v>
      </c>
      <c r="CJ14" s="26">
        <f t="shared" si="3"/>
        <v>46569</v>
      </c>
      <c r="CK14" s="12" t="s">
        <v>0</v>
      </c>
      <c r="CL14" s="45" t="s">
        <v>79</v>
      </c>
      <c r="CM14" s="34" t="s">
        <v>9</v>
      </c>
      <c r="CN14" s="181" t="s">
        <v>10</v>
      </c>
      <c r="CO14" s="181"/>
      <c r="CP14" s="39"/>
      <c r="CQ14" s="3">
        <f t="shared" ref="CQ14:CQ19" si="11">CS14-120</f>
        <v>44810</v>
      </c>
      <c r="CR14" s="3">
        <f t="shared" si="4"/>
        <v>44805</v>
      </c>
      <c r="CS14" s="3">
        <f t="shared" si="5"/>
        <v>44930</v>
      </c>
      <c r="CT14" s="3">
        <f t="shared" si="6"/>
        <v>44927</v>
      </c>
      <c r="CU14" s="3">
        <f>CW14-180</f>
        <v>44930</v>
      </c>
      <c r="CV14" s="3">
        <f t="shared" si="7"/>
        <v>44927</v>
      </c>
      <c r="CW14" s="3">
        <f t="shared" si="8"/>
        <v>45110</v>
      </c>
      <c r="CX14" s="3">
        <f t="shared" si="9"/>
        <v>45108</v>
      </c>
    </row>
    <row r="15" spans="1:16355" ht="29.25" customHeight="1">
      <c r="A15" s="262" t="s">
        <v>70</v>
      </c>
      <c r="B15" s="267" t="s">
        <v>47</v>
      </c>
      <c r="C15" s="266" t="s">
        <v>48</v>
      </c>
      <c r="D15" s="275" t="s">
        <v>47</v>
      </c>
      <c r="E15" s="266" t="s">
        <v>49</v>
      </c>
      <c r="F15" s="267" t="s">
        <v>77</v>
      </c>
      <c r="G15" s="77" t="str">
        <f t="shared" ca="1" si="10"/>
        <v>À venir</v>
      </c>
      <c r="H15" s="126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7"/>
      <c r="AH15" s="127"/>
      <c r="AI15" s="127"/>
      <c r="AJ15" s="127"/>
      <c r="AK15" s="127"/>
      <c r="AL15" s="127"/>
      <c r="AM15" s="127"/>
      <c r="AN15" s="127"/>
      <c r="AO15" s="127"/>
      <c r="AP15" s="127"/>
      <c r="AQ15" s="127"/>
      <c r="AR15" s="127"/>
      <c r="AS15" s="127"/>
      <c r="AT15" s="127"/>
      <c r="AU15" s="127"/>
      <c r="AV15" s="127"/>
      <c r="AW15" s="127"/>
      <c r="AX15" s="127"/>
      <c r="AY15" s="127"/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7"/>
      <c r="BM15" s="127"/>
      <c r="BN15" s="127"/>
      <c r="BO15" s="127"/>
      <c r="BP15" s="148">
        <f t="shared" si="1"/>
        <v>48031</v>
      </c>
      <c r="BQ15" s="187"/>
      <c r="BR15" s="187"/>
      <c r="BT15" s="187"/>
      <c r="BU15"/>
      <c r="BV15"/>
      <c r="BW15"/>
      <c r="BX15"/>
      <c r="CA15" s="1" t="s">
        <v>47</v>
      </c>
      <c r="CB15" s="203" t="s">
        <v>78</v>
      </c>
      <c r="CC15" s="47" t="s">
        <v>80</v>
      </c>
      <c r="CD15" s="21" t="s">
        <v>47</v>
      </c>
      <c r="CE15" s="21"/>
      <c r="CF15" s="12"/>
      <c r="CG15" s="10">
        <f>CH14+1</f>
        <v>46571</v>
      </c>
      <c r="CH15" s="29">
        <v>48031</v>
      </c>
      <c r="CI15" s="26">
        <f t="shared" si="2"/>
        <v>46569</v>
      </c>
      <c r="CJ15" s="26">
        <f t="shared" si="3"/>
        <v>48030</v>
      </c>
      <c r="CK15" s="12"/>
      <c r="CL15" s="45"/>
      <c r="CM15" s="34"/>
      <c r="CN15" s="181"/>
      <c r="CO15" s="181"/>
      <c r="CP15" s="39"/>
      <c r="CQ15" s="3">
        <f t="shared" si="11"/>
        <v>46271</v>
      </c>
      <c r="CR15" s="3">
        <f t="shared" si="4"/>
        <v>46266</v>
      </c>
      <c r="CS15" s="3">
        <f t="shared" si="5"/>
        <v>46391</v>
      </c>
      <c r="CT15" s="3">
        <f t="shared" si="6"/>
        <v>46388</v>
      </c>
      <c r="CU15" s="3">
        <f>CW15-180</f>
        <v>46391</v>
      </c>
      <c r="CV15" s="3">
        <f t="shared" si="7"/>
        <v>46388</v>
      </c>
      <c r="CW15" s="3">
        <f t="shared" si="8"/>
        <v>46571</v>
      </c>
      <c r="CX15" s="3">
        <f t="shared" si="9"/>
        <v>46569</v>
      </c>
    </row>
    <row r="16" spans="1:16355" ht="29.25" customHeight="1">
      <c r="A16" s="261" t="s">
        <v>81</v>
      </c>
      <c r="B16" s="266" t="s">
        <v>47</v>
      </c>
      <c r="C16" s="266" t="s">
        <v>82</v>
      </c>
      <c r="D16" s="275" t="s">
        <v>47</v>
      </c>
      <c r="E16" s="266" t="s">
        <v>83</v>
      </c>
      <c r="F16" s="276" t="s">
        <v>84</v>
      </c>
      <c r="G16" s="77" t="str">
        <f t="shared" ca="1" si="10"/>
        <v>En cours</v>
      </c>
      <c r="H16" s="126"/>
      <c r="I16" s="127"/>
      <c r="J16" s="127"/>
      <c r="K16" s="127"/>
      <c r="L16" s="127"/>
      <c r="M16" s="127"/>
      <c r="N16" s="127"/>
      <c r="O16" s="127"/>
      <c r="P16" s="127"/>
      <c r="Q16" s="127"/>
      <c r="R16" s="127"/>
      <c r="S16" s="127"/>
      <c r="T16" s="127"/>
      <c r="U16" s="127"/>
      <c r="V16" s="127"/>
      <c r="W16" s="127"/>
      <c r="X16" s="127"/>
      <c r="Y16" s="127"/>
      <c r="Z16" s="127"/>
      <c r="AA16" s="127"/>
      <c r="AB16" s="127"/>
      <c r="AC16" s="127"/>
      <c r="AD16" s="127"/>
      <c r="AE16" s="127"/>
      <c r="AF16" s="127"/>
      <c r="AG16" s="127"/>
      <c r="AH16" s="127"/>
      <c r="AI16" s="127"/>
      <c r="AJ16" s="127"/>
      <c r="AK16" s="127"/>
      <c r="AL16" s="127"/>
      <c r="AM16" s="127"/>
      <c r="AN16" s="127"/>
      <c r="AO16" s="127"/>
      <c r="AP16" s="127"/>
      <c r="AQ16" s="127"/>
      <c r="AR16" s="127"/>
      <c r="AS16" s="127"/>
      <c r="AT16" s="127"/>
      <c r="AU16" s="127"/>
      <c r="AV16" s="127"/>
      <c r="AW16" s="127"/>
      <c r="AX16" s="127"/>
      <c r="AY16" s="12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48">
        <f t="shared" si="1"/>
        <v>46206</v>
      </c>
      <c r="BQ16" s="187"/>
      <c r="BR16" s="187"/>
      <c r="BU16"/>
      <c r="BV16"/>
      <c r="BW16"/>
      <c r="BX16"/>
      <c r="CA16" s="1" t="s">
        <v>47</v>
      </c>
      <c r="CB16" s="203" t="s">
        <v>85</v>
      </c>
      <c r="CC16" s="47" t="s">
        <v>81</v>
      </c>
      <c r="CD16" s="40" t="s">
        <v>47</v>
      </c>
      <c r="CE16" s="21" t="s">
        <v>47</v>
      </c>
      <c r="CF16" s="12" t="s">
        <v>65</v>
      </c>
      <c r="CG16" s="10">
        <v>44746</v>
      </c>
      <c r="CH16" s="29">
        <v>46206</v>
      </c>
      <c r="CI16" s="26">
        <f t="shared" si="2"/>
        <v>44743</v>
      </c>
      <c r="CJ16" s="26">
        <f t="shared" si="3"/>
        <v>46204</v>
      </c>
      <c r="CK16" s="12" t="s">
        <v>2</v>
      </c>
      <c r="CL16" s="54" t="s">
        <v>86</v>
      </c>
      <c r="CM16" s="34" t="s">
        <v>9</v>
      </c>
      <c r="CN16" s="181" t="s">
        <v>13</v>
      </c>
      <c r="CO16" s="181"/>
      <c r="CP16" s="39"/>
      <c r="CQ16" s="3">
        <f t="shared" si="11"/>
        <v>44446</v>
      </c>
      <c r="CR16" s="3">
        <f t="shared" si="4"/>
        <v>44440</v>
      </c>
      <c r="CS16" s="3">
        <f t="shared" si="5"/>
        <v>44566</v>
      </c>
      <c r="CT16" s="17">
        <f t="shared" si="6"/>
        <v>44562</v>
      </c>
      <c r="CU16" s="3">
        <f>CW16-180</f>
        <v>44566</v>
      </c>
      <c r="CV16" s="17">
        <f t="shared" si="7"/>
        <v>44562</v>
      </c>
      <c r="CW16" s="3">
        <f t="shared" si="8"/>
        <v>44746</v>
      </c>
      <c r="CX16" s="17">
        <f t="shared" si="9"/>
        <v>44743</v>
      </c>
    </row>
    <row r="17" spans="1:102" ht="29.1" customHeight="1">
      <c r="A17" s="261" t="s">
        <v>70</v>
      </c>
      <c r="B17" s="266" t="s">
        <v>47</v>
      </c>
      <c r="C17" s="266" t="s">
        <v>82</v>
      </c>
      <c r="D17" s="275" t="s">
        <v>47</v>
      </c>
      <c r="E17" s="266" t="s">
        <v>83</v>
      </c>
      <c r="F17" s="276" t="s">
        <v>84</v>
      </c>
      <c r="G17" s="77" t="str">
        <f t="shared" ca="1" si="10"/>
        <v>À venir</v>
      </c>
      <c r="H17" s="126"/>
      <c r="I17" s="127"/>
      <c r="J17" s="127"/>
      <c r="K17" s="127"/>
      <c r="L17" s="127"/>
      <c r="M17" s="127"/>
      <c r="N17" s="127"/>
      <c r="O17" s="127"/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27"/>
      <c r="AA17" s="127"/>
      <c r="AB17" s="127"/>
      <c r="AC17" s="127"/>
      <c r="AD17" s="127"/>
      <c r="AE17" s="127"/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48">
        <f t="shared" si="1"/>
        <v>47770</v>
      </c>
      <c r="BQ17" s="187"/>
      <c r="BR17" s="187"/>
      <c r="BT17" s="187"/>
      <c r="BU17"/>
      <c r="BV17"/>
      <c r="BW17"/>
      <c r="BX17"/>
      <c r="CA17" s="1" t="s">
        <v>47</v>
      </c>
      <c r="CB17" s="203" t="s">
        <v>85</v>
      </c>
      <c r="CC17" s="47" t="s">
        <v>87</v>
      </c>
      <c r="CD17" s="40" t="s">
        <v>47</v>
      </c>
      <c r="CE17" s="21"/>
      <c r="CF17" s="12" t="s">
        <v>65</v>
      </c>
      <c r="CG17" s="10">
        <v>46310</v>
      </c>
      <c r="CH17" s="29">
        <v>47770</v>
      </c>
      <c r="CI17" s="26">
        <f t="shared" si="2"/>
        <v>46296</v>
      </c>
      <c r="CJ17" s="26">
        <f t="shared" si="3"/>
        <v>47757</v>
      </c>
      <c r="CK17" s="12" t="s">
        <v>2</v>
      </c>
      <c r="CL17" s="54" t="s">
        <v>86</v>
      </c>
      <c r="CM17" s="34" t="s">
        <v>9</v>
      </c>
      <c r="CN17" s="181" t="s">
        <v>13</v>
      </c>
      <c r="CO17" s="181"/>
      <c r="CP17" s="39"/>
      <c r="CQ17" s="3">
        <f t="shared" si="11"/>
        <v>46098</v>
      </c>
      <c r="CR17" s="3">
        <f t="shared" si="4"/>
        <v>46112</v>
      </c>
      <c r="CS17" s="3">
        <f t="shared" si="5"/>
        <v>46218</v>
      </c>
      <c r="CT17" s="3">
        <f t="shared" si="6"/>
        <v>46204</v>
      </c>
      <c r="CU17" s="3">
        <v>46218</v>
      </c>
      <c r="CV17" s="3">
        <f t="shared" si="7"/>
        <v>46204</v>
      </c>
      <c r="CW17" s="3">
        <f t="shared" si="8"/>
        <v>46310</v>
      </c>
      <c r="CX17" s="3">
        <f t="shared" si="9"/>
        <v>46296</v>
      </c>
    </row>
    <row r="18" spans="1:102" ht="29.25" customHeight="1">
      <c r="A18" s="261" t="s">
        <v>88</v>
      </c>
      <c r="B18" s="266" t="s">
        <v>47</v>
      </c>
      <c r="C18" s="266" t="s">
        <v>82</v>
      </c>
      <c r="D18" s="275" t="s">
        <v>47</v>
      </c>
      <c r="E18" s="266" t="s">
        <v>83</v>
      </c>
      <c r="F18" s="276" t="s">
        <v>89</v>
      </c>
      <c r="G18" s="77" t="str">
        <f t="shared" ca="1" si="10"/>
        <v>En cours</v>
      </c>
      <c r="H18" s="126"/>
      <c r="I18" s="127"/>
      <c r="J18" s="127"/>
      <c r="K18" s="127"/>
      <c r="L18" s="127"/>
      <c r="M18" s="127"/>
      <c r="N18" s="127"/>
      <c r="O18" s="127"/>
      <c r="P18" s="127"/>
      <c r="Q18" s="127"/>
      <c r="R18" s="127"/>
      <c r="S18" s="127"/>
      <c r="T18" s="127"/>
      <c r="U18" s="127"/>
      <c r="V18" s="127"/>
      <c r="W18" s="127"/>
      <c r="X18" s="127"/>
      <c r="Y18" s="127"/>
      <c r="Z18" s="127"/>
      <c r="AA18" s="127"/>
      <c r="AB18" s="127"/>
      <c r="AC18" s="127"/>
      <c r="AD18" s="127"/>
      <c r="AE18" s="127"/>
      <c r="AF18" s="127"/>
      <c r="AG18" s="127"/>
      <c r="AH18" s="127"/>
      <c r="AI18" s="127"/>
      <c r="AJ18" s="127"/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  <c r="AU18" s="127"/>
      <c r="AV18" s="127"/>
      <c r="AW18" s="127"/>
      <c r="AX18" s="127"/>
      <c r="AY18" s="127"/>
      <c r="AZ18" s="127"/>
      <c r="BA18" s="127"/>
      <c r="BB18" s="127"/>
      <c r="BC18" s="127"/>
      <c r="BD18" s="127"/>
      <c r="BE18" s="127"/>
      <c r="BF18" s="127"/>
      <c r="BG18" s="127"/>
      <c r="BH18" s="127"/>
      <c r="BI18" s="127"/>
      <c r="BJ18" s="127"/>
      <c r="BK18" s="127"/>
      <c r="BL18" s="127"/>
      <c r="BM18" s="127"/>
      <c r="BN18" s="127"/>
      <c r="BO18" s="127"/>
      <c r="BP18" s="148">
        <f t="shared" si="1"/>
        <v>47040</v>
      </c>
      <c r="BQ18" s="187"/>
      <c r="BR18" s="187"/>
      <c r="BU18"/>
      <c r="BV18"/>
      <c r="BW18"/>
      <c r="BX18"/>
      <c r="CA18" s="1" t="s">
        <v>47</v>
      </c>
      <c r="CB18" s="203" t="s">
        <v>90</v>
      </c>
      <c r="CC18" s="47" t="s">
        <v>88</v>
      </c>
      <c r="CD18" s="40" t="s">
        <v>47</v>
      </c>
      <c r="CE18" s="21" t="s">
        <v>47</v>
      </c>
      <c r="CF18" s="12" t="s">
        <v>52</v>
      </c>
      <c r="CG18" s="10">
        <v>45580</v>
      </c>
      <c r="CH18" s="29">
        <v>47040</v>
      </c>
      <c r="CI18" s="26">
        <f t="shared" ref="CI18:CI75" si="12">IF(DAY(CG18)&lt;=15,DATE(YEAR(CG18),MONTH(CG18),1),EOMONTH(CG18,0))</f>
        <v>45566</v>
      </c>
      <c r="CJ18" s="26">
        <v>46873</v>
      </c>
      <c r="CK18" s="12" t="s">
        <v>0</v>
      </c>
      <c r="CL18" s="45" t="s">
        <v>91</v>
      </c>
      <c r="CM18" s="34" t="s">
        <v>9</v>
      </c>
      <c r="CN18" s="181" t="s">
        <v>10</v>
      </c>
      <c r="CO18" s="181" t="s">
        <v>11</v>
      </c>
      <c r="CP18" s="39"/>
      <c r="CQ18" s="3">
        <f t="shared" si="11"/>
        <v>45360</v>
      </c>
      <c r="CR18" s="3">
        <f t="shared" si="4"/>
        <v>45352</v>
      </c>
      <c r="CS18" s="3">
        <f t="shared" si="5"/>
        <v>45480</v>
      </c>
      <c r="CT18" s="3">
        <f t="shared" si="6"/>
        <v>45474</v>
      </c>
      <c r="CU18" s="3">
        <f>CW18-100</f>
        <v>45480</v>
      </c>
      <c r="CV18" s="3">
        <f t="shared" si="7"/>
        <v>45474</v>
      </c>
      <c r="CW18" s="3">
        <f t="shared" si="8"/>
        <v>45580</v>
      </c>
      <c r="CX18" s="3">
        <f t="shared" si="9"/>
        <v>45566</v>
      </c>
    </row>
    <row r="19" spans="1:102" ht="29.25" customHeight="1">
      <c r="A19" s="261" t="s">
        <v>70</v>
      </c>
      <c r="B19" s="266" t="s">
        <v>47</v>
      </c>
      <c r="C19" s="266" t="s">
        <v>82</v>
      </c>
      <c r="D19" s="275" t="s">
        <v>47</v>
      </c>
      <c r="E19" s="266" t="s">
        <v>83</v>
      </c>
      <c r="F19" s="276" t="s">
        <v>89</v>
      </c>
      <c r="G19" s="77" t="str">
        <f t="shared" ca="1" si="10"/>
        <v>À venir</v>
      </c>
      <c r="H19" s="126"/>
      <c r="I19" s="127"/>
      <c r="J19" s="127"/>
      <c r="K19" s="127"/>
      <c r="L19" s="127"/>
      <c r="M19" s="127"/>
      <c r="N19" s="127"/>
      <c r="O19" s="127"/>
      <c r="P19" s="127"/>
      <c r="Q19" s="127"/>
      <c r="R19" s="127"/>
      <c r="S19" s="127"/>
      <c r="T19" s="127"/>
      <c r="U19" s="127"/>
      <c r="V19" s="127"/>
      <c r="W19" s="127"/>
      <c r="X19" s="127"/>
      <c r="Y19" s="127"/>
      <c r="Z19" s="127"/>
      <c r="AA19" s="127"/>
      <c r="AB19" s="127"/>
      <c r="AC19" s="127"/>
      <c r="AD19" s="127"/>
      <c r="AE19" s="127"/>
      <c r="AF19" s="127"/>
      <c r="AG19" s="127"/>
      <c r="AH19" s="127"/>
      <c r="AI19" s="127"/>
      <c r="AJ19" s="127"/>
      <c r="AK19" s="127"/>
      <c r="AL19" s="127"/>
      <c r="AM19" s="127"/>
      <c r="AN19" s="127"/>
      <c r="AO19" s="127"/>
      <c r="AP19" s="127"/>
      <c r="AQ19" s="127"/>
      <c r="AR19" s="127"/>
      <c r="AS19" s="127"/>
      <c r="AT19" s="127"/>
      <c r="AU19" s="127"/>
      <c r="AV19" s="127"/>
      <c r="AW19" s="127"/>
      <c r="AX19" s="127"/>
      <c r="AY19" s="127"/>
      <c r="AZ19" s="127"/>
      <c r="BA19" s="127"/>
      <c r="BB19" s="127"/>
      <c r="BC19" s="127"/>
      <c r="BD19" s="127"/>
      <c r="BE19" s="127"/>
      <c r="BF19" s="127"/>
      <c r="BG19" s="127"/>
      <c r="BH19" s="127"/>
      <c r="BI19" s="127"/>
      <c r="BJ19" s="127"/>
      <c r="BK19" s="127"/>
      <c r="BL19" s="127"/>
      <c r="BM19" s="127"/>
      <c r="BN19" s="127"/>
      <c r="BO19" s="127"/>
      <c r="BP19" s="148">
        <f t="shared" si="1"/>
        <v>48501</v>
      </c>
      <c r="BQ19" s="187"/>
      <c r="BR19" s="187"/>
      <c r="BT19" s="187"/>
      <c r="BU19"/>
      <c r="BV19"/>
      <c r="BW19"/>
      <c r="BX19"/>
      <c r="CA19" s="1" t="s">
        <v>47</v>
      </c>
      <c r="CB19" s="203" t="s">
        <v>90</v>
      </c>
      <c r="CC19" s="47" t="s">
        <v>80</v>
      </c>
      <c r="CD19" s="40" t="s">
        <v>47</v>
      </c>
      <c r="CE19" s="21"/>
      <c r="CF19" s="12"/>
      <c r="CG19" s="10">
        <f>CH18+1</f>
        <v>47041</v>
      </c>
      <c r="CH19" s="29">
        <v>48501</v>
      </c>
      <c r="CI19" s="26">
        <f t="shared" si="12"/>
        <v>47027</v>
      </c>
      <c r="CJ19" s="26">
        <f t="shared" ref="CJ19:CJ76" si="13">IF(DAY(CH19)&lt;=15,DATE(YEAR(CH19),MONTH(CH19),1),EOMONTH(CH19,0))</f>
        <v>48488</v>
      </c>
      <c r="CK19" s="12"/>
      <c r="CL19" s="45"/>
      <c r="CM19" s="34"/>
      <c r="CN19" s="181"/>
      <c r="CO19" s="181"/>
      <c r="CP19" s="39"/>
      <c r="CQ19" s="3">
        <f t="shared" si="11"/>
        <v>46821</v>
      </c>
      <c r="CR19" s="3">
        <f t="shared" si="4"/>
        <v>46813</v>
      </c>
      <c r="CS19" s="3">
        <f t="shared" si="5"/>
        <v>46941</v>
      </c>
      <c r="CT19" s="3">
        <f t="shared" si="6"/>
        <v>46935</v>
      </c>
      <c r="CU19" s="3">
        <f>CW19-100</f>
        <v>46941</v>
      </c>
      <c r="CV19" s="3">
        <f t="shared" si="7"/>
        <v>46935</v>
      </c>
      <c r="CW19" s="3">
        <f t="shared" si="8"/>
        <v>47041</v>
      </c>
      <c r="CX19" s="3">
        <f t="shared" si="9"/>
        <v>47027</v>
      </c>
    </row>
    <row r="20" spans="1:102" ht="29.25" customHeight="1">
      <c r="A20" s="261" t="s">
        <v>94</v>
      </c>
      <c r="B20" s="266" t="s">
        <v>47</v>
      </c>
      <c r="C20" s="266" t="s">
        <v>82</v>
      </c>
      <c r="D20" s="275" t="s">
        <v>47</v>
      </c>
      <c r="E20" s="266" t="s">
        <v>83</v>
      </c>
      <c r="F20" s="266" t="s">
        <v>95</v>
      </c>
      <c r="G20" s="77" t="str">
        <f t="shared" ca="1" si="10"/>
        <v>En cours</v>
      </c>
      <c r="H20" s="126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27"/>
      <c r="Z20" s="127"/>
      <c r="AA20" s="127"/>
      <c r="AB20" s="127"/>
      <c r="AC20" s="127"/>
      <c r="AD20" s="127"/>
      <c r="AE20" s="127"/>
      <c r="AF20" s="127"/>
      <c r="AG20" s="127"/>
      <c r="AH20" s="127"/>
      <c r="AI20" s="127"/>
      <c r="AJ20" s="127"/>
      <c r="AK20" s="127"/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127"/>
      <c r="BE20" s="127"/>
      <c r="BF20" s="127"/>
      <c r="BG20" s="127"/>
      <c r="BH20" s="127"/>
      <c r="BI20" s="127"/>
      <c r="BJ20" s="127"/>
      <c r="BK20" s="127"/>
      <c r="BL20" s="127"/>
      <c r="BM20" s="127"/>
      <c r="BN20" s="127"/>
      <c r="BO20" s="127"/>
      <c r="BP20" s="148">
        <f t="shared" si="1"/>
        <v>46948</v>
      </c>
      <c r="BQ20" s="187"/>
      <c r="BR20" s="187"/>
      <c r="BU20"/>
      <c r="BV20"/>
      <c r="BW20"/>
      <c r="BX20"/>
      <c r="CA20" s="1" t="s">
        <v>47</v>
      </c>
      <c r="CB20" s="203" t="s">
        <v>90</v>
      </c>
      <c r="CC20" s="47" t="s">
        <v>94</v>
      </c>
      <c r="CD20" s="21" t="s">
        <v>47</v>
      </c>
      <c r="CE20" s="21" t="s">
        <v>47</v>
      </c>
      <c r="CF20" s="12" t="s">
        <v>65</v>
      </c>
      <c r="CG20" s="10">
        <v>45488</v>
      </c>
      <c r="CH20" s="29">
        <f>CG20+1460</f>
        <v>46948</v>
      </c>
      <c r="CI20" s="26">
        <f t="shared" si="12"/>
        <v>45474</v>
      </c>
      <c r="CJ20" s="26">
        <f t="shared" si="13"/>
        <v>46935</v>
      </c>
      <c r="CK20" s="12" t="s">
        <v>0</v>
      </c>
      <c r="CL20" s="45" t="s">
        <v>96</v>
      </c>
      <c r="CM20" s="34" t="s">
        <v>9</v>
      </c>
      <c r="CN20" s="181" t="s">
        <v>10</v>
      </c>
      <c r="CO20" s="181" t="s">
        <v>11</v>
      </c>
      <c r="CP20" s="39"/>
      <c r="CQ20" s="3">
        <f>CS20-120</f>
        <v>45258</v>
      </c>
      <c r="CR20" s="3">
        <f t="shared" si="4"/>
        <v>45260</v>
      </c>
      <c r="CS20" s="3">
        <f t="shared" si="5"/>
        <v>45378</v>
      </c>
      <c r="CT20" s="17">
        <f t="shared" si="6"/>
        <v>45382</v>
      </c>
      <c r="CU20" s="3">
        <f>CW20-110</f>
        <v>45378</v>
      </c>
      <c r="CV20" s="17">
        <f t="shared" si="7"/>
        <v>45382</v>
      </c>
      <c r="CW20" s="3">
        <f t="shared" si="8"/>
        <v>45488</v>
      </c>
      <c r="CX20" s="17">
        <f t="shared" si="9"/>
        <v>45474</v>
      </c>
    </row>
    <row r="21" spans="1:102" ht="29.25" customHeight="1">
      <c r="A21" s="261" t="s">
        <v>70</v>
      </c>
      <c r="B21" s="266" t="s">
        <v>47</v>
      </c>
      <c r="C21" s="266" t="s">
        <v>82</v>
      </c>
      <c r="D21" s="275" t="s">
        <v>47</v>
      </c>
      <c r="E21" s="266" t="s">
        <v>83</v>
      </c>
      <c r="F21" s="266" t="s">
        <v>95</v>
      </c>
      <c r="G21" s="77" t="str">
        <f t="shared" ca="1" si="10"/>
        <v>À venir</v>
      </c>
      <c r="H21" s="126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  <c r="AS21" s="127"/>
      <c r="AT21" s="127"/>
      <c r="AU21" s="127"/>
      <c r="AV21" s="127"/>
      <c r="AW21" s="127"/>
      <c r="AX21" s="127"/>
      <c r="AY21" s="127"/>
      <c r="AZ21" s="127"/>
      <c r="BA21" s="127"/>
      <c r="BB21" s="127"/>
      <c r="BC21" s="127"/>
      <c r="BD21" s="127"/>
      <c r="BE21" s="127"/>
      <c r="BF21" s="127"/>
      <c r="BG21" s="127"/>
      <c r="BH21" s="127"/>
      <c r="BI21" s="127"/>
      <c r="BJ21" s="127"/>
      <c r="BK21" s="127"/>
      <c r="BL21" s="127"/>
      <c r="BM21" s="127"/>
      <c r="BN21" s="127"/>
      <c r="BO21" s="127"/>
      <c r="BP21" s="148">
        <f t="shared" si="1"/>
        <v>48409</v>
      </c>
      <c r="BQ21" s="187"/>
      <c r="BR21" s="187"/>
      <c r="BT21" s="187"/>
      <c r="BU21"/>
      <c r="BV21"/>
      <c r="BW21"/>
      <c r="BX21"/>
      <c r="CA21" s="1" t="s">
        <v>47</v>
      </c>
      <c r="CB21" s="203" t="s">
        <v>90</v>
      </c>
      <c r="CC21" s="47" t="s">
        <v>80</v>
      </c>
      <c r="CD21" s="21"/>
      <c r="CE21" s="21"/>
      <c r="CF21" s="12"/>
      <c r="CG21" s="10">
        <f>CH20+1</f>
        <v>46949</v>
      </c>
      <c r="CH21" s="29">
        <v>48409</v>
      </c>
      <c r="CI21" s="26">
        <f t="shared" si="12"/>
        <v>46935</v>
      </c>
      <c r="CJ21" s="26">
        <f t="shared" si="13"/>
        <v>48396</v>
      </c>
      <c r="CK21" s="12"/>
      <c r="CL21" s="45"/>
      <c r="CM21" s="34"/>
      <c r="CN21" s="181"/>
      <c r="CO21" s="181"/>
      <c r="CP21" s="39"/>
      <c r="CQ21" s="3">
        <f>CS21-120</f>
        <v>46719</v>
      </c>
      <c r="CR21" s="3">
        <f t="shared" si="4"/>
        <v>46721</v>
      </c>
      <c r="CS21" s="3">
        <f t="shared" si="5"/>
        <v>46839</v>
      </c>
      <c r="CT21" s="17">
        <f t="shared" si="6"/>
        <v>46843</v>
      </c>
      <c r="CU21" s="3">
        <f>CW21-110</f>
        <v>46839</v>
      </c>
      <c r="CV21" s="17">
        <f t="shared" si="7"/>
        <v>46843</v>
      </c>
      <c r="CW21" s="3">
        <f t="shared" si="8"/>
        <v>46949</v>
      </c>
      <c r="CX21" s="17">
        <f t="shared" si="9"/>
        <v>46935</v>
      </c>
    </row>
    <row r="22" spans="1:102" ht="29.25" customHeight="1">
      <c r="A22" s="261" t="s">
        <v>97</v>
      </c>
      <c r="B22" s="266" t="s">
        <v>47</v>
      </c>
      <c r="C22" s="266" t="s">
        <v>82</v>
      </c>
      <c r="D22" s="275" t="s">
        <v>47</v>
      </c>
      <c r="E22" s="266" t="s">
        <v>83</v>
      </c>
      <c r="F22" s="276" t="s">
        <v>98</v>
      </c>
      <c r="G22" s="77" t="str">
        <f t="shared" ca="1" si="10"/>
        <v>En cours</v>
      </c>
      <c r="H22" s="126"/>
      <c r="I22" s="127"/>
      <c r="J22" s="127"/>
      <c r="K22" s="127"/>
      <c r="L22" s="127"/>
      <c r="M22" s="127"/>
      <c r="N22" s="127"/>
      <c r="O22" s="127"/>
      <c r="P22" s="127"/>
      <c r="Q22" s="127"/>
      <c r="R22" s="127"/>
      <c r="S22" s="127"/>
      <c r="T22" s="127"/>
      <c r="U22" s="127"/>
      <c r="V22" s="127"/>
      <c r="W22" s="127"/>
      <c r="X22" s="127"/>
      <c r="Y22" s="127"/>
      <c r="Z22" s="127"/>
      <c r="AA22" s="127"/>
      <c r="AB22" s="127"/>
      <c r="AC22" s="127"/>
      <c r="AD22" s="127"/>
      <c r="AE22" s="127"/>
      <c r="AF22" s="127"/>
      <c r="AG22" s="127"/>
      <c r="AH22" s="127"/>
      <c r="AI22" s="127"/>
      <c r="AJ22" s="127"/>
      <c r="AK22" s="127"/>
      <c r="AL22" s="127"/>
      <c r="AM22" s="127"/>
      <c r="AN22" s="127"/>
      <c r="AO22" s="127"/>
      <c r="AP22" s="127"/>
      <c r="AQ22" s="127"/>
      <c r="AR22" s="127"/>
      <c r="AS22" s="127"/>
      <c r="AT22" s="127"/>
      <c r="AU22" s="127"/>
      <c r="AV22" s="127"/>
      <c r="AW22" s="127"/>
      <c r="AX22" s="127"/>
      <c r="AY22" s="127"/>
      <c r="AZ22" s="127"/>
      <c r="BA22" s="127"/>
      <c r="BB22" s="127"/>
      <c r="BC22" s="127"/>
      <c r="BD22" s="127"/>
      <c r="BE22" s="127"/>
      <c r="BF22" s="127"/>
      <c r="BG22" s="127"/>
      <c r="BH22" s="127"/>
      <c r="BI22" s="127"/>
      <c r="BJ22" s="127"/>
      <c r="BK22" s="127"/>
      <c r="BL22" s="127"/>
      <c r="BM22" s="127"/>
      <c r="BN22" s="127"/>
      <c r="BO22" s="127"/>
      <c r="BP22" s="148">
        <f t="shared" si="1"/>
        <v>47599</v>
      </c>
      <c r="BQ22" s="187"/>
      <c r="BR22" s="187"/>
      <c r="BU22"/>
      <c r="CA22" s="1" t="s">
        <v>47</v>
      </c>
      <c r="CB22" s="203" t="s">
        <v>99</v>
      </c>
      <c r="CC22" s="47" t="s">
        <v>97</v>
      </c>
      <c r="CD22" s="40" t="s">
        <v>47</v>
      </c>
      <c r="CE22" s="21" t="s">
        <v>47</v>
      </c>
      <c r="CF22" s="12" t="s">
        <v>52</v>
      </c>
      <c r="CG22" s="10">
        <v>46139</v>
      </c>
      <c r="CH22" s="29">
        <v>47599</v>
      </c>
      <c r="CI22" s="26">
        <f t="shared" si="12"/>
        <v>46142</v>
      </c>
      <c r="CJ22" s="26">
        <f t="shared" si="13"/>
        <v>47603</v>
      </c>
      <c r="CK22" s="12" t="s">
        <v>0</v>
      </c>
      <c r="CL22" s="45"/>
      <c r="CM22" s="34" t="s">
        <v>9</v>
      </c>
      <c r="CN22" s="181" t="s">
        <v>10</v>
      </c>
      <c r="CO22" s="181"/>
      <c r="CP22" s="39"/>
      <c r="CQ22" s="3">
        <f>CS22-120</f>
        <v>45839</v>
      </c>
      <c r="CR22" s="3">
        <f t="shared" si="4"/>
        <v>45839</v>
      </c>
      <c r="CS22" s="3">
        <f t="shared" si="5"/>
        <v>45959</v>
      </c>
      <c r="CT22" s="3">
        <f t="shared" si="6"/>
        <v>45961</v>
      </c>
      <c r="CU22" s="3">
        <f>CW22-180</f>
        <v>45959</v>
      </c>
      <c r="CV22" s="3">
        <f t="shared" si="7"/>
        <v>45961</v>
      </c>
      <c r="CW22" s="3">
        <f t="shared" si="8"/>
        <v>46139</v>
      </c>
      <c r="CX22" s="3">
        <f t="shared" si="9"/>
        <v>46142</v>
      </c>
    </row>
    <row r="23" spans="1:102" ht="29.25" customHeight="1">
      <c r="A23" s="261" t="s">
        <v>100</v>
      </c>
      <c r="B23" s="266" t="s">
        <v>47</v>
      </c>
      <c r="C23" s="266" t="s">
        <v>82</v>
      </c>
      <c r="D23" s="275" t="s">
        <v>47</v>
      </c>
      <c r="E23" s="266" t="s">
        <v>83</v>
      </c>
      <c r="F23" s="276" t="s">
        <v>101</v>
      </c>
      <c r="G23" s="77" t="str">
        <f t="shared" ca="1" si="10"/>
        <v>En cours</v>
      </c>
      <c r="H23" s="126"/>
      <c r="I23" s="127"/>
      <c r="J23" s="127"/>
      <c r="K23" s="127"/>
      <c r="L23" s="127"/>
      <c r="M23" s="127"/>
      <c r="N23" s="127"/>
      <c r="O23" s="127"/>
      <c r="P23" s="127"/>
      <c r="Q23" s="127"/>
      <c r="R23" s="127"/>
      <c r="S23" s="127"/>
      <c r="T23" s="127"/>
      <c r="U23" s="127"/>
      <c r="V23" s="127"/>
      <c r="W23" s="127"/>
      <c r="X23" s="127"/>
      <c r="Y23" s="127"/>
      <c r="Z23" s="127"/>
      <c r="AA23" s="127"/>
      <c r="AB23" s="127"/>
      <c r="AC23" s="127"/>
      <c r="AD23" s="127"/>
      <c r="AE23" s="127"/>
      <c r="AF23" s="127"/>
      <c r="AG23" s="127"/>
      <c r="AH23" s="127"/>
      <c r="AI23" s="127"/>
      <c r="AJ23" s="127"/>
      <c r="AK23" s="127"/>
      <c r="AL23" s="127"/>
      <c r="AM23" s="127"/>
      <c r="AN23" s="127"/>
      <c r="AO23" s="127"/>
      <c r="AP23" s="127"/>
      <c r="AQ23" s="127"/>
      <c r="AR23" s="127"/>
      <c r="AS23" s="127"/>
      <c r="AT23" s="127"/>
      <c r="AU23" s="127"/>
      <c r="AV23" s="127"/>
      <c r="AW23" s="127"/>
      <c r="AX23" s="127"/>
      <c r="AY23" s="127"/>
      <c r="AZ23" s="127"/>
      <c r="BA23" s="127"/>
      <c r="BB23" s="127"/>
      <c r="BC23" s="127"/>
      <c r="BD23" s="127"/>
      <c r="BE23" s="127"/>
      <c r="BF23" s="127"/>
      <c r="BG23" s="127"/>
      <c r="BH23" s="127"/>
      <c r="BI23" s="127"/>
      <c r="BJ23" s="127"/>
      <c r="BK23" s="127"/>
      <c r="BL23" s="127"/>
      <c r="BM23" s="127"/>
      <c r="BN23" s="127"/>
      <c r="BO23" s="127"/>
      <c r="BP23" s="148">
        <f t="shared" si="1"/>
        <v>47405</v>
      </c>
      <c r="BQ23" s="187"/>
      <c r="BR23" s="187"/>
      <c r="BU23"/>
      <c r="CA23" s="1" t="s">
        <v>47</v>
      </c>
      <c r="CB23" s="203" t="s">
        <v>102</v>
      </c>
      <c r="CC23" s="47" t="s">
        <v>100</v>
      </c>
      <c r="CD23" s="21" t="s">
        <v>47</v>
      </c>
      <c r="CE23" s="21" t="s">
        <v>47</v>
      </c>
      <c r="CF23" s="12" t="s">
        <v>52</v>
      </c>
      <c r="CG23" s="10">
        <v>46048</v>
      </c>
      <c r="CH23" s="29">
        <v>47405</v>
      </c>
      <c r="CI23" s="26">
        <f t="shared" si="12"/>
        <v>46053</v>
      </c>
      <c r="CJ23" s="26">
        <f t="shared" si="13"/>
        <v>47392</v>
      </c>
      <c r="CK23" s="12"/>
      <c r="CL23" s="45"/>
      <c r="CM23" s="34"/>
      <c r="CN23" s="181"/>
      <c r="CO23" s="181"/>
      <c r="CP23" s="39"/>
      <c r="CQ23" s="3">
        <f>CS23-120</f>
        <v>45748</v>
      </c>
      <c r="CR23" s="3">
        <f t="shared" si="4"/>
        <v>45748</v>
      </c>
      <c r="CS23" s="3">
        <f t="shared" si="5"/>
        <v>45868</v>
      </c>
      <c r="CT23" s="3">
        <f t="shared" si="6"/>
        <v>45869</v>
      </c>
      <c r="CU23" s="3">
        <f>CW23-180</f>
        <v>45868</v>
      </c>
      <c r="CV23" s="3">
        <f t="shared" si="7"/>
        <v>45869</v>
      </c>
      <c r="CW23" s="3">
        <f t="shared" si="8"/>
        <v>46048</v>
      </c>
      <c r="CX23" s="3">
        <f t="shared" si="9"/>
        <v>46053</v>
      </c>
    </row>
    <row r="24" spans="1:102" ht="29.25" customHeight="1">
      <c r="A24" s="261" t="s">
        <v>70</v>
      </c>
      <c r="B24" s="266" t="s">
        <v>47</v>
      </c>
      <c r="C24" s="266" t="s">
        <v>82</v>
      </c>
      <c r="D24" s="275" t="s">
        <v>47</v>
      </c>
      <c r="E24" s="266" t="s">
        <v>83</v>
      </c>
      <c r="F24" s="276" t="s">
        <v>104</v>
      </c>
      <c r="G24" s="77" t="str">
        <f t="shared" ca="1" si="10"/>
        <v>À venir</v>
      </c>
      <c r="H24" s="126"/>
      <c r="I24" s="127"/>
      <c r="J24" s="127"/>
      <c r="K24" s="127"/>
      <c r="L24" s="127"/>
      <c r="M24" s="127"/>
      <c r="N24" s="127"/>
      <c r="O24" s="127"/>
      <c r="P24" s="127"/>
      <c r="Q24" s="127"/>
      <c r="R24" s="127"/>
      <c r="S24" s="127"/>
      <c r="T24" s="127"/>
      <c r="U24" s="127"/>
      <c r="V24" s="127"/>
      <c r="W24" s="127"/>
      <c r="X24" s="127"/>
      <c r="Y24" s="127"/>
      <c r="Z24" s="127"/>
      <c r="AA24" s="127"/>
      <c r="AB24" s="127"/>
      <c r="AC24" s="127"/>
      <c r="AD24" s="127"/>
      <c r="AE24" s="127"/>
      <c r="AF24" s="127"/>
      <c r="AG24" s="127"/>
      <c r="AH24" s="127"/>
      <c r="AI24" s="127"/>
      <c r="AJ24" s="127"/>
      <c r="AK24" s="127"/>
      <c r="AL24" s="127"/>
      <c r="AM24" s="127"/>
      <c r="AN24" s="127"/>
      <c r="AO24" s="127"/>
      <c r="AP24" s="127"/>
      <c r="AQ24" s="127"/>
      <c r="AR24" s="127"/>
      <c r="AS24" s="127"/>
      <c r="AT24" s="127"/>
      <c r="AU24" s="127"/>
      <c r="AV24" s="127"/>
      <c r="AW24" s="127"/>
      <c r="AX24" s="127"/>
      <c r="AY24" s="127"/>
      <c r="AZ24" s="127"/>
      <c r="BA24" s="127"/>
      <c r="BB24" s="127"/>
      <c r="BC24" s="127"/>
      <c r="BD24" s="127"/>
      <c r="BE24" s="127"/>
      <c r="BF24" s="127"/>
      <c r="BG24" s="127"/>
      <c r="BH24" s="127"/>
      <c r="BI24" s="127"/>
      <c r="BJ24" s="127"/>
      <c r="BK24" s="127"/>
      <c r="BL24" s="127"/>
      <c r="BM24" s="127"/>
      <c r="BN24" s="127"/>
      <c r="BO24" s="127"/>
      <c r="BP24" s="148">
        <f t="shared" si="1"/>
        <v>47770</v>
      </c>
      <c r="BQ24" s="187"/>
      <c r="BR24" s="187"/>
      <c r="BT24" s="187"/>
      <c r="BU24"/>
      <c r="CA24" s="1" t="s">
        <v>47</v>
      </c>
      <c r="CB24" s="203" t="s">
        <v>103</v>
      </c>
      <c r="CC24" s="47" t="s">
        <v>106</v>
      </c>
      <c r="CD24" s="21" t="s">
        <v>47</v>
      </c>
      <c r="CE24" s="21"/>
      <c r="CF24" s="12" t="s">
        <v>65</v>
      </c>
      <c r="CG24" s="10">
        <v>46310</v>
      </c>
      <c r="CH24" s="29">
        <v>47770</v>
      </c>
      <c r="CI24" s="26">
        <f t="shared" si="12"/>
        <v>46296</v>
      </c>
      <c r="CJ24" s="26">
        <f t="shared" si="13"/>
        <v>47757</v>
      </c>
      <c r="CK24" s="12" t="s">
        <v>0</v>
      </c>
      <c r="CL24" s="45" t="s">
        <v>105</v>
      </c>
      <c r="CM24" s="34" t="s">
        <v>9</v>
      </c>
      <c r="CN24" s="181" t="s">
        <v>15</v>
      </c>
      <c r="CO24" s="181" t="s">
        <v>11</v>
      </c>
      <c r="CP24" s="39"/>
      <c r="CQ24" s="3">
        <f>CS24-150</f>
        <v>46068</v>
      </c>
      <c r="CR24" s="3">
        <f t="shared" si="4"/>
        <v>46054</v>
      </c>
      <c r="CS24" s="3">
        <f t="shared" si="5"/>
        <v>46218</v>
      </c>
      <c r="CT24" s="3">
        <f t="shared" si="6"/>
        <v>46204</v>
      </c>
      <c r="CU24" s="3">
        <v>46218</v>
      </c>
      <c r="CV24" s="3">
        <f t="shared" si="7"/>
        <v>46204</v>
      </c>
      <c r="CW24" s="3">
        <f t="shared" si="8"/>
        <v>46310</v>
      </c>
      <c r="CX24" s="3">
        <f t="shared" si="9"/>
        <v>46296</v>
      </c>
    </row>
    <row r="25" spans="1:102" ht="33.75" customHeight="1">
      <c r="A25" s="261" t="s">
        <v>107</v>
      </c>
      <c r="B25" s="266" t="s">
        <v>47</v>
      </c>
      <c r="C25" s="266" t="s">
        <v>82</v>
      </c>
      <c r="D25" s="275" t="s">
        <v>47</v>
      </c>
      <c r="E25" s="266" t="s">
        <v>83</v>
      </c>
      <c r="F25" s="276" t="s">
        <v>108</v>
      </c>
      <c r="G25" s="77" t="str">
        <f t="shared" ca="1" si="10"/>
        <v>En cours</v>
      </c>
      <c r="H25" s="126"/>
      <c r="I25" s="127"/>
      <c r="J25" s="127"/>
      <c r="K25" s="127"/>
      <c r="L25" s="127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  <c r="X25" s="127"/>
      <c r="Y25" s="127"/>
      <c r="Z25" s="127"/>
      <c r="AA25" s="127"/>
      <c r="AB25" s="127"/>
      <c r="AC25" s="127"/>
      <c r="AD25" s="127"/>
      <c r="AE25" s="127"/>
      <c r="AF25" s="127"/>
      <c r="AG25" s="127"/>
      <c r="AH25" s="127"/>
      <c r="AI25" s="127"/>
      <c r="AJ25" s="127"/>
      <c r="AK25" s="127"/>
      <c r="AL25" s="127"/>
      <c r="AM25" s="127"/>
      <c r="AN25" s="127"/>
      <c r="AO25" s="127"/>
      <c r="AP25" s="127"/>
      <c r="AQ25" s="127"/>
      <c r="AR25" s="127"/>
      <c r="AS25" s="127"/>
      <c r="AT25" s="127"/>
      <c r="AU25" s="127"/>
      <c r="AV25" s="127"/>
      <c r="AW25" s="127"/>
      <c r="AX25" s="127"/>
      <c r="AY25" s="127"/>
      <c r="AZ25" s="127"/>
      <c r="BA25" s="127"/>
      <c r="BB25" s="127"/>
      <c r="BC25" s="127"/>
      <c r="BD25" s="127"/>
      <c r="BE25" s="127"/>
      <c r="BF25" s="127"/>
      <c r="BG25" s="127"/>
      <c r="BH25" s="127"/>
      <c r="BI25" s="127"/>
      <c r="BJ25" s="127"/>
      <c r="BK25" s="127"/>
      <c r="BL25" s="127"/>
      <c r="BM25" s="127"/>
      <c r="BN25" s="127"/>
      <c r="BO25" s="127"/>
      <c r="BP25" s="148">
        <f t="shared" si="1"/>
        <v>46821</v>
      </c>
      <c r="BQ25" s="187"/>
      <c r="BR25" s="187"/>
      <c r="BU25"/>
      <c r="CA25" s="1" t="s">
        <v>47</v>
      </c>
      <c r="CB25" s="203" t="s">
        <v>107</v>
      </c>
      <c r="CC25" s="47" t="s">
        <v>107</v>
      </c>
      <c r="CD25" s="21" t="s">
        <v>47</v>
      </c>
      <c r="CE25" s="21" t="s">
        <v>47</v>
      </c>
      <c r="CF25" s="12"/>
      <c r="CG25" s="10">
        <v>45361</v>
      </c>
      <c r="CH25" s="29">
        <v>46821</v>
      </c>
      <c r="CI25" s="26">
        <f t="shared" si="12"/>
        <v>45352</v>
      </c>
      <c r="CJ25" s="26">
        <f t="shared" si="13"/>
        <v>46813</v>
      </c>
      <c r="CK25" s="12"/>
      <c r="CL25" s="45" t="s">
        <v>109</v>
      </c>
      <c r="CM25" s="34"/>
      <c r="CN25" s="181"/>
      <c r="CO25" s="181"/>
      <c r="CP25" s="39"/>
      <c r="CQ25" s="3">
        <f>CS25-150</f>
        <v>45031</v>
      </c>
      <c r="CR25" s="3">
        <f t="shared" si="4"/>
        <v>45017</v>
      </c>
      <c r="CS25" s="3">
        <f t="shared" si="5"/>
        <v>45181</v>
      </c>
      <c r="CT25" s="3">
        <f t="shared" si="6"/>
        <v>45170</v>
      </c>
      <c r="CU25" s="3">
        <f t="shared" ref="CU25:CU30" si="14">CW25-180</f>
        <v>45181</v>
      </c>
      <c r="CV25" s="3">
        <f t="shared" si="7"/>
        <v>45170</v>
      </c>
      <c r="CW25" s="3">
        <f t="shared" si="8"/>
        <v>45361</v>
      </c>
      <c r="CX25" s="3">
        <f t="shared" si="9"/>
        <v>45352</v>
      </c>
    </row>
    <row r="26" spans="1:102" ht="33.75" customHeight="1">
      <c r="A26" s="261" t="s">
        <v>70</v>
      </c>
      <c r="B26" s="266" t="s">
        <v>47</v>
      </c>
      <c r="C26" s="266" t="s">
        <v>82</v>
      </c>
      <c r="D26" s="275" t="s">
        <v>47</v>
      </c>
      <c r="E26" s="266" t="s">
        <v>83</v>
      </c>
      <c r="F26" s="276" t="s">
        <v>108</v>
      </c>
      <c r="G26" s="77" t="str">
        <f t="shared" ca="1" si="10"/>
        <v>À venir</v>
      </c>
      <c r="H26" s="126"/>
      <c r="I26" s="127"/>
      <c r="J26" s="127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27"/>
      <c r="AB26" s="127"/>
      <c r="AC26" s="127"/>
      <c r="AD26" s="127"/>
      <c r="AE26" s="127"/>
      <c r="AF26" s="127"/>
      <c r="AG26" s="127"/>
      <c r="AH26" s="127"/>
      <c r="AI26" s="127"/>
      <c r="AJ26" s="127"/>
      <c r="AK26" s="127"/>
      <c r="AL26" s="127"/>
      <c r="AM26" s="127"/>
      <c r="AN26" s="127"/>
      <c r="AO26" s="127"/>
      <c r="AP26" s="127"/>
      <c r="AQ26" s="127"/>
      <c r="AR26" s="127"/>
      <c r="AS26" s="127"/>
      <c r="AT26" s="127"/>
      <c r="AU26" s="127"/>
      <c r="AV26" s="127"/>
      <c r="AW26" s="127"/>
      <c r="AX26" s="127"/>
      <c r="AY26" s="127"/>
      <c r="AZ26" s="127"/>
      <c r="BA26" s="127"/>
      <c r="BB26" s="127"/>
      <c r="BC26" s="127"/>
      <c r="BD26" s="127"/>
      <c r="BE26" s="127"/>
      <c r="BF26" s="127"/>
      <c r="BG26" s="127"/>
      <c r="BH26" s="127"/>
      <c r="BI26" s="127"/>
      <c r="BJ26" s="127"/>
      <c r="BK26" s="127"/>
      <c r="BL26" s="127"/>
      <c r="BM26" s="127"/>
      <c r="BN26" s="127"/>
      <c r="BO26" s="127"/>
      <c r="BP26" s="148">
        <f t="shared" si="1"/>
        <v>48282</v>
      </c>
      <c r="BQ26" s="187"/>
      <c r="BR26" s="187"/>
      <c r="BT26" s="187"/>
      <c r="BU26"/>
      <c r="CA26" s="1" t="s">
        <v>47</v>
      </c>
      <c r="CB26" s="203" t="s">
        <v>107</v>
      </c>
      <c r="CC26" s="47" t="s">
        <v>80</v>
      </c>
      <c r="CD26" s="21"/>
      <c r="CE26" s="21"/>
      <c r="CF26" s="12"/>
      <c r="CG26" s="10">
        <f>CH25+1</f>
        <v>46822</v>
      </c>
      <c r="CH26" s="29">
        <v>48282</v>
      </c>
      <c r="CI26" s="26">
        <f t="shared" si="12"/>
        <v>46813</v>
      </c>
      <c r="CJ26" s="26">
        <f t="shared" si="13"/>
        <v>48274</v>
      </c>
      <c r="CK26" s="12"/>
      <c r="CL26" s="45"/>
      <c r="CM26" s="34"/>
      <c r="CN26" s="181"/>
      <c r="CO26" s="181"/>
      <c r="CP26" s="39"/>
      <c r="CQ26" s="3">
        <f>CS26-150</f>
        <v>46492</v>
      </c>
      <c r="CR26" s="3">
        <f t="shared" si="4"/>
        <v>46478</v>
      </c>
      <c r="CS26" s="3">
        <f t="shared" si="5"/>
        <v>46642</v>
      </c>
      <c r="CT26" s="3">
        <f t="shared" si="6"/>
        <v>46631</v>
      </c>
      <c r="CU26" s="3">
        <f t="shared" si="14"/>
        <v>46642</v>
      </c>
      <c r="CV26" s="3">
        <f t="shared" si="7"/>
        <v>46631</v>
      </c>
      <c r="CW26" s="3">
        <f t="shared" si="8"/>
        <v>46822</v>
      </c>
      <c r="CX26" s="3">
        <f t="shared" si="9"/>
        <v>46813</v>
      </c>
    </row>
    <row r="27" spans="1:102" ht="33.75" customHeight="1">
      <c r="A27" s="262" t="s">
        <v>110</v>
      </c>
      <c r="B27" s="267" t="s">
        <v>47</v>
      </c>
      <c r="C27" s="266" t="s">
        <v>82</v>
      </c>
      <c r="D27" s="275" t="s">
        <v>47</v>
      </c>
      <c r="E27" s="266" t="s">
        <v>83</v>
      </c>
      <c r="F27" s="276" t="s">
        <v>111</v>
      </c>
      <c r="G27" s="77" t="str">
        <f t="shared" ca="1" si="10"/>
        <v>En cours</v>
      </c>
      <c r="H27" s="126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7"/>
      <c r="AR27" s="127"/>
      <c r="AS27" s="127"/>
      <c r="AT27" s="127"/>
      <c r="AU27" s="127"/>
      <c r="AV27" s="127"/>
      <c r="AW27" s="127"/>
      <c r="AX27" s="127"/>
      <c r="AY27" s="127"/>
      <c r="AZ27" s="127"/>
      <c r="BA27" s="127"/>
      <c r="BB27" s="127"/>
      <c r="BC27" s="127"/>
      <c r="BD27" s="127"/>
      <c r="BE27" s="127"/>
      <c r="BF27" s="127"/>
      <c r="BG27" s="127"/>
      <c r="BH27" s="127"/>
      <c r="BI27" s="127"/>
      <c r="BJ27" s="127"/>
      <c r="BK27" s="127"/>
      <c r="BL27" s="127"/>
      <c r="BM27" s="127"/>
      <c r="BN27" s="127"/>
      <c r="BO27" s="127"/>
      <c r="BP27" s="148">
        <f t="shared" si="1"/>
        <v>47451</v>
      </c>
      <c r="BQ27" s="187"/>
      <c r="BR27" s="187"/>
      <c r="BU27"/>
      <c r="CA27" s="1" t="s">
        <v>47</v>
      </c>
      <c r="CB27" s="203" t="s">
        <v>110</v>
      </c>
      <c r="CC27" s="47" t="s">
        <v>112</v>
      </c>
      <c r="CD27" s="21" t="s">
        <v>47</v>
      </c>
      <c r="CE27" s="21" t="s">
        <v>47</v>
      </c>
      <c r="CF27" s="12" t="s">
        <v>65</v>
      </c>
      <c r="CG27" s="10">
        <v>45991</v>
      </c>
      <c r="CH27" s="29">
        <v>47451</v>
      </c>
      <c r="CI27" s="26">
        <f t="shared" si="12"/>
        <v>45991</v>
      </c>
      <c r="CJ27" s="26">
        <f t="shared" si="13"/>
        <v>47452</v>
      </c>
      <c r="CK27" s="12"/>
      <c r="CL27" s="45"/>
      <c r="CM27" s="34"/>
      <c r="CN27" s="181"/>
      <c r="CO27" s="181"/>
      <c r="CP27" s="39"/>
      <c r="CQ27" s="3">
        <f>CS27-120</f>
        <v>45691</v>
      </c>
      <c r="CR27" s="3">
        <f t="shared" si="4"/>
        <v>45689</v>
      </c>
      <c r="CS27" s="3">
        <f t="shared" si="5"/>
        <v>45811</v>
      </c>
      <c r="CT27" s="3">
        <f t="shared" si="6"/>
        <v>45809</v>
      </c>
      <c r="CU27" s="3">
        <f t="shared" si="14"/>
        <v>45811</v>
      </c>
      <c r="CV27" s="3">
        <f t="shared" si="7"/>
        <v>45809</v>
      </c>
      <c r="CW27" s="3">
        <f t="shared" si="8"/>
        <v>45991</v>
      </c>
      <c r="CX27" s="3">
        <f t="shared" si="9"/>
        <v>45991</v>
      </c>
    </row>
    <row r="28" spans="1:102" ht="39.75" customHeight="1">
      <c r="A28" s="261" t="s">
        <v>113</v>
      </c>
      <c r="B28" s="266" t="s">
        <v>47</v>
      </c>
      <c r="C28" s="266" t="s">
        <v>114</v>
      </c>
      <c r="D28" s="275" t="s">
        <v>47</v>
      </c>
      <c r="E28" s="266" t="s">
        <v>115</v>
      </c>
      <c r="F28" s="276" t="s">
        <v>116</v>
      </c>
      <c r="G28" s="77" t="str">
        <f t="shared" ca="1" si="10"/>
        <v>En cours</v>
      </c>
      <c r="H28" s="126"/>
      <c r="I28" s="127"/>
      <c r="J28" s="127"/>
      <c r="K28" s="127"/>
      <c r="L28" s="127"/>
      <c r="M28" s="127"/>
      <c r="N28" s="127"/>
      <c r="O28" s="127"/>
      <c r="P28" s="127"/>
      <c r="Q28" s="127"/>
      <c r="R28" s="127"/>
      <c r="S28" s="127"/>
      <c r="T28" s="127"/>
      <c r="U28" s="127"/>
      <c r="V28" s="127"/>
      <c r="W28" s="127"/>
      <c r="X28" s="127"/>
      <c r="Y28" s="127"/>
      <c r="Z28" s="127"/>
      <c r="AA28" s="127"/>
      <c r="AB28" s="127"/>
      <c r="AC28" s="127"/>
      <c r="AD28" s="127"/>
      <c r="AE28" s="127"/>
      <c r="AF28" s="127"/>
      <c r="AG28" s="127"/>
      <c r="AH28" s="127"/>
      <c r="AI28" s="127"/>
      <c r="AJ28" s="127"/>
      <c r="AK28" s="127"/>
      <c r="AL28" s="127"/>
      <c r="AM28" s="127"/>
      <c r="AN28" s="127"/>
      <c r="AO28" s="127"/>
      <c r="AP28" s="127"/>
      <c r="AQ28" s="127"/>
      <c r="AR28" s="127"/>
      <c r="AS28" s="127"/>
      <c r="AT28" s="127"/>
      <c r="AU28" s="127"/>
      <c r="AV28" s="127"/>
      <c r="AW28" s="127"/>
      <c r="AX28" s="127"/>
      <c r="AY28" s="127"/>
      <c r="AZ28" s="127"/>
      <c r="BA28" s="127"/>
      <c r="BB28" s="127"/>
      <c r="BC28" s="127"/>
      <c r="BD28" s="127"/>
      <c r="BE28" s="127"/>
      <c r="BF28" s="127"/>
      <c r="BG28" s="127"/>
      <c r="BH28" s="127"/>
      <c r="BI28" s="127"/>
      <c r="BJ28" s="127"/>
      <c r="BK28" s="127"/>
      <c r="BL28" s="127"/>
      <c r="BM28" s="127"/>
      <c r="BN28" s="127"/>
      <c r="BO28" s="127"/>
      <c r="BP28" s="148">
        <f t="shared" si="1"/>
        <v>46356</v>
      </c>
      <c r="BQ28" s="187"/>
      <c r="BR28" s="187"/>
      <c r="BU28"/>
      <c r="CA28" s="1" t="s">
        <v>47</v>
      </c>
      <c r="CB28" s="203" t="s">
        <v>117</v>
      </c>
      <c r="CC28" s="47" t="s">
        <v>113</v>
      </c>
      <c r="CD28" s="21" t="s">
        <v>47</v>
      </c>
      <c r="CE28" s="21" t="s">
        <v>47</v>
      </c>
      <c r="CF28" s="12" t="s">
        <v>52</v>
      </c>
      <c r="CG28" s="10">
        <v>44896</v>
      </c>
      <c r="CH28" s="29">
        <v>46356</v>
      </c>
      <c r="CI28" s="10">
        <f t="shared" si="12"/>
        <v>44896</v>
      </c>
      <c r="CJ28" s="10">
        <f t="shared" si="13"/>
        <v>46356</v>
      </c>
      <c r="CK28" s="12" t="s">
        <v>0</v>
      </c>
      <c r="CL28" s="45" t="s">
        <v>118</v>
      </c>
      <c r="CM28" s="34" t="s">
        <v>16</v>
      </c>
      <c r="CN28" s="181" t="s">
        <v>10</v>
      </c>
      <c r="CO28" s="181"/>
      <c r="CP28" s="39"/>
      <c r="CQ28" s="3">
        <f>CS28-120</f>
        <v>44596</v>
      </c>
      <c r="CR28" s="3">
        <f t="shared" si="4"/>
        <v>44593</v>
      </c>
      <c r="CS28" s="3">
        <f t="shared" si="5"/>
        <v>44716</v>
      </c>
      <c r="CT28" s="3">
        <f t="shared" si="6"/>
        <v>44713</v>
      </c>
      <c r="CU28" s="3">
        <f t="shared" si="14"/>
        <v>44716</v>
      </c>
      <c r="CV28" s="3">
        <f t="shared" si="7"/>
        <v>44713</v>
      </c>
      <c r="CW28" s="3">
        <f t="shared" si="8"/>
        <v>44896</v>
      </c>
      <c r="CX28" s="3">
        <f t="shared" si="9"/>
        <v>44896</v>
      </c>
    </row>
    <row r="29" spans="1:102" ht="39.75" customHeight="1">
      <c r="A29" s="261" t="s">
        <v>119</v>
      </c>
      <c r="B29" s="266" t="s">
        <v>47</v>
      </c>
      <c r="C29" s="266" t="s">
        <v>114</v>
      </c>
      <c r="D29" s="275" t="s">
        <v>47</v>
      </c>
      <c r="E29" s="266" t="s">
        <v>115</v>
      </c>
      <c r="F29" s="276" t="s">
        <v>116</v>
      </c>
      <c r="G29" s="77" t="str">
        <f t="shared" ca="1" si="10"/>
        <v>En cours</v>
      </c>
      <c r="H29" s="126"/>
      <c r="I29" s="127"/>
      <c r="J29" s="127"/>
      <c r="K29" s="127"/>
      <c r="L29" s="127"/>
      <c r="M29" s="127"/>
      <c r="N29" s="127"/>
      <c r="O29" s="127"/>
      <c r="P29" s="127"/>
      <c r="Q29" s="127"/>
      <c r="R29" s="127"/>
      <c r="S29" s="127"/>
      <c r="T29" s="127"/>
      <c r="U29" s="127"/>
      <c r="V29" s="127"/>
      <c r="W29" s="127"/>
      <c r="X29" s="127"/>
      <c r="Y29" s="127"/>
      <c r="Z29" s="127"/>
      <c r="AA29" s="127"/>
      <c r="AB29" s="127"/>
      <c r="AC29" s="127"/>
      <c r="AD29" s="127"/>
      <c r="AE29" s="127"/>
      <c r="AF29" s="127"/>
      <c r="AG29" s="127"/>
      <c r="AH29" s="127"/>
      <c r="AI29" s="127"/>
      <c r="AJ29" s="127"/>
      <c r="AK29" s="127"/>
      <c r="AL29" s="127"/>
      <c r="AM29" s="127"/>
      <c r="AN29" s="127"/>
      <c r="AO29" s="127"/>
      <c r="AP29" s="127"/>
      <c r="AQ29" s="127"/>
      <c r="AR29" s="127"/>
      <c r="AS29" s="127"/>
      <c r="AT29" s="127"/>
      <c r="AU29" s="127"/>
      <c r="AV29" s="127"/>
      <c r="AW29" s="127"/>
      <c r="AX29" s="127"/>
      <c r="AY29" s="127"/>
      <c r="AZ29" s="127"/>
      <c r="BA29" s="127"/>
      <c r="BB29" s="127"/>
      <c r="BC29" s="127"/>
      <c r="BD29" s="127"/>
      <c r="BE29" s="127"/>
      <c r="BF29" s="127"/>
      <c r="BG29" s="127"/>
      <c r="BH29" s="127"/>
      <c r="BI29" s="127"/>
      <c r="BJ29" s="127"/>
      <c r="BK29" s="127"/>
      <c r="BL29" s="127"/>
      <c r="BM29" s="127"/>
      <c r="BN29" s="127"/>
      <c r="BO29" s="127"/>
      <c r="BP29" s="148">
        <f t="shared" si="1"/>
        <v>46649</v>
      </c>
      <c r="BQ29" s="187"/>
      <c r="BR29" s="187"/>
      <c r="BU29"/>
      <c r="CA29" s="1" t="s">
        <v>47</v>
      </c>
      <c r="CB29" s="203" t="s">
        <v>117</v>
      </c>
      <c r="CC29" s="47" t="s">
        <v>119</v>
      </c>
      <c r="CD29" s="21" t="s">
        <v>47</v>
      </c>
      <c r="CE29" s="21" t="s">
        <v>47</v>
      </c>
      <c r="CF29" s="12" t="s">
        <v>52</v>
      </c>
      <c r="CG29" s="10">
        <v>45040</v>
      </c>
      <c r="CH29" s="29">
        <v>46649</v>
      </c>
      <c r="CI29" s="10">
        <f t="shared" si="12"/>
        <v>45046</v>
      </c>
      <c r="CJ29" s="10">
        <f t="shared" si="13"/>
        <v>46660</v>
      </c>
      <c r="CK29" s="12"/>
      <c r="CL29" s="45" t="s">
        <v>120</v>
      </c>
      <c r="CM29" s="34"/>
      <c r="CN29" s="181"/>
      <c r="CO29" s="181"/>
      <c r="CP29" s="39"/>
      <c r="CQ29" s="3">
        <f>CS29-150</f>
        <v>44710</v>
      </c>
      <c r="CR29" s="3">
        <f t="shared" si="4"/>
        <v>44712</v>
      </c>
      <c r="CS29" s="3">
        <f t="shared" si="5"/>
        <v>44860</v>
      </c>
      <c r="CT29" s="3">
        <f t="shared" si="6"/>
        <v>44865</v>
      </c>
      <c r="CU29" s="3">
        <f t="shared" si="14"/>
        <v>44860</v>
      </c>
      <c r="CV29" s="3">
        <f t="shared" si="7"/>
        <v>44865</v>
      </c>
      <c r="CW29" s="3">
        <f t="shared" si="8"/>
        <v>45040</v>
      </c>
      <c r="CX29" s="3">
        <f t="shared" si="9"/>
        <v>45046</v>
      </c>
    </row>
    <row r="30" spans="1:102" ht="39.75" customHeight="1">
      <c r="A30" s="261" t="s">
        <v>121</v>
      </c>
      <c r="B30" s="266" t="s">
        <v>47</v>
      </c>
      <c r="C30" s="266" t="s">
        <v>114</v>
      </c>
      <c r="D30" s="275" t="s">
        <v>47</v>
      </c>
      <c r="E30" s="266" t="s">
        <v>115</v>
      </c>
      <c r="F30" s="276" t="s">
        <v>116</v>
      </c>
      <c r="G30" s="77" t="str">
        <f t="shared" ca="1" si="10"/>
        <v>En cours</v>
      </c>
      <c r="H30" s="126"/>
      <c r="I30" s="127"/>
      <c r="J30" s="127"/>
      <c r="K30" s="127"/>
      <c r="L30" s="127"/>
      <c r="M30" s="127"/>
      <c r="N30" s="127"/>
      <c r="O30" s="127"/>
      <c r="P30" s="127"/>
      <c r="Q30" s="127"/>
      <c r="R30" s="127"/>
      <c r="S30" s="127"/>
      <c r="T30" s="127"/>
      <c r="U30" s="127"/>
      <c r="V30" s="127"/>
      <c r="W30" s="127"/>
      <c r="X30" s="127"/>
      <c r="Y30" s="127"/>
      <c r="Z30" s="127"/>
      <c r="AA30" s="127"/>
      <c r="AB30" s="127"/>
      <c r="AC30" s="127"/>
      <c r="AD30" s="127"/>
      <c r="AE30" s="127"/>
      <c r="AF30" s="127"/>
      <c r="AG30" s="127"/>
      <c r="AH30" s="127"/>
      <c r="AI30" s="127"/>
      <c r="AJ30" s="127"/>
      <c r="AK30" s="127"/>
      <c r="AL30" s="127"/>
      <c r="AM30" s="127"/>
      <c r="AN30" s="127"/>
      <c r="AO30" s="127"/>
      <c r="AP30" s="127"/>
      <c r="AQ30" s="127"/>
      <c r="AR30" s="127"/>
      <c r="AS30" s="127"/>
      <c r="AT30" s="127"/>
      <c r="AU30" s="127"/>
      <c r="AV30" s="127"/>
      <c r="AW30" s="127"/>
      <c r="AX30" s="127"/>
      <c r="AY30" s="127"/>
      <c r="AZ30" s="127"/>
      <c r="BA30" s="127"/>
      <c r="BB30" s="127"/>
      <c r="BC30" s="127"/>
      <c r="BD30" s="127"/>
      <c r="BE30" s="127"/>
      <c r="BF30" s="127"/>
      <c r="BG30" s="127"/>
      <c r="BH30" s="127"/>
      <c r="BI30" s="127"/>
      <c r="BJ30" s="127"/>
      <c r="BK30" s="127"/>
      <c r="BL30" s="127"/>
      <c r="BM30" s="127"/>
      <c r="BN30" s="127"/>
      <c r="BO30" s="127"/>
      <c r="BP30" s="148">
        <f t="shared" si="1"/>
        <v>46311</v>
      </c>
      <c r="BQ30" s="187"/>
      <c r="BR30" s="187"/>
      <c r="BU30"/>
      <c r="CA30" s="1" t="s">
        <v>47</v>
      </c>
      <c r="CB30" s="203" t="s">
        <v>121</v>
      </c>
      <c r="CC30" s="47" t="s">
        <v>121</v>
      </c>
      <c r="CD30" s="21" t="s">
        <v>47</v>
      </c>
      <c r="CE30" s="21" t="s">
        <v>47</v>
      </c>
      <c r="CF30" s="12" t="s">
        <v>65</v>
      </c>
      <c r="CG30" s="10">
        <v>44952</v>
      </c>
      <c r="CH30" s="29">
        <v>46311</v>
      </c>
      <c r="CI30" s="26">
        <f t="shared" si="12"/>
        <v>44957</v>
      </c>
      <c r="CJ30" s="26">
        <f t="shared" si="13"/>
        <v>46326</v>
      </c>
      <c r="CK30" s="12" t="s">
        <v>0</v>
      </c>
      <c r="CL30" s="55" t="s">
        <v>122</v>
      </c>
      <c r="CM30" s="34" t="s">
        <v>16</v>
      </c>
      <c r="CN30" s="181" t="s">
        <v>10</v>
      </c>
      <c r="CO30" s="181"/>
      <c r="CP30" s="39"/>
      <c r="CQ30" s="3">
        <f>CS30-120</f>
        <v>44652</v>
      </c>
      <c r="CR30" s="3">
        <f t="shared" si="4"/>
        <v>44652</v>
      </c>
      <c r="CS30" s="3">
        <f t="shared" si="5"/>
        <v>44772</v>
      </c>
      <c r="CT30" s="3">
        <f t="shared" si="6"/>
        <v>44773</v>
      </c>
      <c r="CU30" s="3">
        <f t="shared" si="14"/>
        <v>44772</v>
      </c>
      <c r="CV30" s="3">
        <f t="shared" si="7"/>
        <v>44773</v>
      </c>
      <c r="CW30" s="3">
        <f t="shared" si="8"/>
        <v>44952</v>
      </c>
      <c r="CX30" s="3">
        <f t="shared" si="9"/>
        <v>44957</v>
      </c>
    </row>
    <row r="31" spans="1:102" ht="39.75" customHeight="1">
      <c r="A31" s="261" t="s">
        <v>123</v>
      </c>
      <c r="B31" s="266" t="s">
        <v>47</v>
      </c>
      <c r="C31" s="266" t="s">
        <v>114</v>
      </c>
      <c r="D31" s="275" t="s">
        <v>47</v>
      </c>
      <c r="E31" s="266" t="s">
        <v>115</v>
      </c>
      <c r="F31" s="276" t="s">
        <v>116</v>
      </c>
      <c r="G31" s="77" t="str">
        <f t="shared" ca="1" si="10"/>
        <v>En cours</v>
      </c>
      <c r="H31" s="126"/>
      <c r="I31" s="127"/>
      <c r="J31" s="127"/>
      <c r="K31" s="127"/>
      <c r="L31" s="127"/>
      <c r="M31" s="127"/>
      <c r="N31" s="127"/>
      <c r="O31" s="127"/>
      <c r="P31" s="127"/>
      <c r="Q31" s="127"/>
      <c r="R31" s="127"/>
      <c r="S31" s="127"/>
      <c r="T31" s="127"/>
      <c r="U31" s="127"/>
      <c r="V31" s="127"/>
      <c r="W31" s="127"/>
      <c r="X31" s="127"/>
      <c r="Y31" s="127"/>
      <c r="Z31" s="127"/>
      <c r="AA31" s="127"/>
      <c r="AB31" s="127"/>
      <c r="AC31" s="127"/>
      <c r="AD31" s="127"/>
      <c r="AE31" s="127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  <c r="AP31" s="127"/>
      <c r="AQ31" s="127"/>
      <c r="AR31" s="127"/>
      <c r="AS31" s="127"/>
      <c r="AT31" s="127"/>
      <c r="AU31" s="127"/>
      <c r="AV31" s="127"/>
      <c r="AW31" s="127"/>
      <c r="AX31" s="127"/>
      <c r="AY31" s="127"/>
      <c r="AZ31" s="127"/>
      <c r="BA31" s="127"/>
      <c r="BB31" s="127"/>
      <c r="BC31" s="127"/>
      <c r="BD31" s="127"/>
      <c r="BE31" s="127"/>
      <c r="BF31" s="127"/>
      <c r="BG31" s="127"/>
      <c r="BH31" s="127"/>
      <c r="BI31" s="127"/>
      <c r="BJ31" s="127"/>
      <c r="BK31" s="127"/>
      <c r="BL31" s="127"/>
      <c r="BM31" s="127"/>
      <c r="BN31" s="127"/>
      <c r="BO31" s="127"/>
      <c r="BP31" s="148">
        <f t="shared" si="1"/>
        <v>46311</v>
      </c>
      <c r="BQ31" s="187"/>
      <c r="BR31" s="187"/>
      <c r="BU31"/>
      <c r="CA31" s="1" t="s">
        <v>47</v>
      </c>
      <c r="CB31" s="203" t="s">
        <v>121</v>
      </c>
      <c r="CC31" s="47" t="s">
        <v>123</v>
      </c>
      <c r="CD31" s="21" t="s">
        <v>47</v>
      </c>
      <c r="CE31" s="21" t="s">
        <v>47</v>
      </c>
      <c r="CF31" s="12" t="s">
        <v>65</v>
      </c>
      <c r="CG31" s="10">
        <v>45124</v>
      </c>
      <c r="CH31" s="29">
        <v>46311</v>
      </c>
      <c r="CI31" s="26">
        <f t="shared" si="12"/>
        <v>45138</v>
      </c>
      <c r="CJ31" s="26">
        <f t="shared" si="13"/>
        <v>46326</v>
      </c>
      <c r="CK31" s="12" t="s">
        <v>0</v>
      </c>
      <c r="CL31" s="55" t="s">
        <v>122</v>
      </c>
      <c r="CM31" s="34" t="s">
        <v>16</v>
      </c>
      <c r="CN31" s="181" t="s">
        <v>10</v>
      </c>
      <c r="CO31" s="181"/>
      <c r="CP31" s="39"/>
      <c r="CQ31" s="3">
        <f>CS31-150</f>
        <v>44734</v>
      </c>
      <c r="CR31" s="3">
        <f t="shared" si="4"/>
        <v>44742</v>
      </c>
      <c r="CS31" s="3">
        <f t="shared" si="5"/>
        <v>44884</v>
      </c>
      <c r="CT31" s="3">
        <f t="shared" si="6"/>
        <v>44895</v>
      </c>
      <c r="CU31" s="3">
        <f>CW31-240</f>
        <v>44884</v>
      </c>
      <c r="CV31" s="3">
        <f t="shared" si="7"/>
        <v>44895</v>
      </c>
      <c r="CW31" s="3">
        <f t="shared" si="8"/>
        <v>45124</v>
      </c>
      <c r="CX31" s="3">
        <f t="shared" si="9"/>
        <v>45138</v>
      </c>
    </row>
    <row r="32" spans="1:102" ht="39.75" customHeight="1">
      <c r="A32" s="261" t="s">
        <v>70</v>
      </c>
      <c r="B32" s="266" t="s">
        <v>47</v>
      </c>
      <c r="C32" s="266" t="s">
        <v>114</v>
      </c>
      <c r="D32" s="275" t="s">
        <v>47</v>
      </c>
      <c r="E32" s="266" t="s">
        <v>115</v>
      </c>
      <c r="F32" s="276" t="s">
        <v>116</v>
      </c>
      <c r="G32" s="77" t="str">
        <f t="shared" ca="1" si="10"/>
        <v>À venir</v>
      </c>
      <c r="H32" s="126"/>
      <c r="I32" s="127"/>
      <c r="J32" s="127"/>
      <c r="K32" s="127"/>
      <c r="L32" s="127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  <c r="AC32" s="127"/>
      <c r="AD32" s="127"/>
      <c r="AE32" s="127"/>
      <c r="AF32" s="127"/>
      <c r="AG32" s="127"/>
      <c r="AH32" s="127"/>
      <c r="AI32" s="127"/>
      <c r="AJ32" s="127"/>
      <c r="AK32" s="127"/>
      <c r="AL32" s="127"/>
      <c r="AM32" s="127"/>
      <c r="AN32" s="127"/>
      <c r="AO32" s="127"/>
      <c r="AP32" s="127"/>
      <c r="AQ32" s="127"/>
      <c r="AR32" s="127"/>
      <c r="AS32" s="127"/>
      <c r="AT32" s="127"/>
      <c r="AU32" s="127"/>
      <c r="AV32" s="127"/>
      <c r="AW32" s="127"/>
      <c r="AX32" s="127"/>
      <c r="AY32" s="127"/>
      <c r="AZ32" s="127"/>
      <c r="BA32" s="127"/>
      <c r="BB32" s="127"/>
      <c r="BC32" s="127"/>
      <c r="BD32" s="127"/>
      <c r="BE32" s="127"/>
      <c r="BF32" s="127"/>
      <c r="BG32" s="127"/>
      <c r="BH32" s="127"/>
      <c r="BI32" s="127"/>
      <c r="BJ32" s="127"/>
      <c r="BK32" s="127"/>
      <c r="BL32" s="127"/>
      <c r="BM32" s="127"/>
      <c r="BN32" s="127"/>
      <c r="BO32" s="127"/>
      <c r="BP32" s="148">
        <f t="shared" si="1"/>
        <v>47772</v>
      </c>
      <c r="BQ32" s="187"/>
      <c r="BR32" s="187"/>
      <c r="BT32" s="187"/>
      <c r="BU32"/>
      <c r="CA32" s="1" t="s">
        <v>47</v>
      </c>
      <c r="CB32" s="203" t="s">
        <v>121</v>
      </c>
      <c r="CC32" s="47" t="s">
        <v>80</v>
      </c>
      <c r="CD32" s="21" t="s">
        <v>47</v>
      </c>
      <c r="CE32" s="21"/>
      <c r="CF32" s="12"/>
      <c r="CG32" s="10">
        <f>CH31+1</f>
        <v>46312</v>
      </c>
      <c r="CH32" s="29">
        <f>CG32+1460</f>
        <v>47772</v>
      </c>
      <c r="CI32" s="26">
        <f t="shared" si="12"/>
        <v>46326</v>
      </c>
      <c r="CJ32" s="26">
        <f t="shared" si="13"/>
        <v>47787</v>
      </c>
      <c r="CK32" s="12"/>
      <c r="CL32" s="55"/>
      <c r="CM32" s="34"/>
      <c r="CN32" s="181"/>
      <c r="CO32" s="181"/>
      <c r="CP32" s="39"/>
      <c r="CQ32" s="3">
        <f>CS32-150</f>
        <v>46069</v>
      </c>
      <c r="CR32" s="3">
        <f t="shared" si="4"/>
        <v>46081</v>
      </c>
      <c r="CS32" s="3">
        <v>46219</v>
      </c>
      <c r="CT32" s="3">
        <f t="shared" si="6"/>
        <v>46234</v>
      </c>
      <c r="CU32" s="3">
        <v>46189</v>
      </c>
      <c r="CV32" s="3">
        <f t="shared" si="7"/>
        <v>46203</v>
      </c>
      <c r="CW32" s="3">
        <f t="shared" si="8"/>
        <v>46312</v>
      </c>
      <c r="CX32" s="3">
        <f t="shared" si="9"/>
        <v>46326</v>
      </c>
    </row>
    <row r="33" spans="1:102" ht="42.95" customHeight="1">
      <c r="A33" s="261" t="s">
        <v>124</v>
      </c>
      <c r="B33" s="266" t="s">
        <v>47</v>
      </c>
      <c r="C33" s="266" t="s">
        <v>114</v>
      </c>
      <c r="D33" s="275" t="s">
        <v>47</v>
      </c>
      <c r="E33" s="266" t="s">
        <v>115</v>
      </c>
      <c r="F33" s="276" t="s">
        <v>125</v>
      </c>
      <c r="G33" s="77" t="str">
        <f t="shared" ca="1" si="10"/>
        <v>En cours</v>
      </c>
      <c r="H33" s="126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27"/>
      <c r="Z33" s="127"/>
      <c r="AA33" s="127"/>
      <c r="AB33" s="127"/>
      <c r="AC33" s="127"/>
      <c r="AD33" s="127"/>
      <c r="AE33" s="127"/>
      <c r="AF33" s="127"/>
      <c r="AG33" s="127"/>
      <c r="AH33" s="127"/>
      <c r="AI33" s="127"/>
      <c r="AJ33" s="127"/>
      <c r="AK33" s="127"/>
      <c r="AL33" s="127"/>
      <c r="AM33" s="127"/>
      <c r="AN33" s="127"/>
      <c r="AO33" s="127"/>
      <c r="AP33" s="127"/>
      <c r="AQ33" s="127"/>
      <c r="AR33" s="127"/>
      <c r="AS33" s="127"/>
      <c r="AT33" s="127"/>
      <c r="AU33" s="127"/>
      <c r="AV33" s="127"/>
      <c r="AW33" s="127"/>
      <c r="AX33" s="127"/>
      <c r="AY33" s="127"/>
      <c r="AZ33" s="127"/>
      <c r="BA33" s="127"/>
      <c r="BB33" s="127"/>
      <c r="BC33" s="127"/>
      <c r="BD33" s="127"/>
      <c r="BE33" s="127"/>
      <c r="BF33" s="127"/>
      <c r="BG33" s="127"/>
      <c r="BH33" s="127"/>
      <c r="BI33" s="127"/>
      <c r="BJ33" s="127"/>
      <c r="BK33" s="127"/>
      <c r="BL33" s="127"/>
      <c r="BM33" s="127"/>
      <c r="BN33" s="127"/>
      <c r="BO33" s="127"/>
      <c r="BP33" s="148">
        <f t="shared" si="1"/>
        <v>47145</v>
      </c>
      <c r="BQ33" s="187"/>
      <c r="BR33" s="187"/>
      <c r="BU33"/>
      <c r="CA33" s="1" t="s">
        <v>47</v>
      </c>
      <c r="CB33" s="204" t="s">
        <v>124</v>
      </c>
      <c r="CC33" s="47" t="s">
        <v>124</v>
      </c>
      <c r="CD33" s="21" t="s">
        <v>47</v>
      </c>
      <c r="CE33" s="21" t="s">
        <v>47</v>
      </c>
      <c r="CF33" s="12"/>
      <c r="CG33" s="10">
        <v>45685</v>
      </c>
      <c r="CH33" s="29">
        <v>47145</v>
      </c>
      <c r="CI33" s="26">
        <f t="shared" si="12"/>
        <v>45688</v>
      </c>
      <c r="CJ33" s="26">
        <f t="shared" si="13"/>
        <v>47149</v>
      </c>
      <c r="CK33" s="12"/>
      <c r="CL33" s="45"/>
      <c r="CM33" s="34"/>
      <c r="CN33" s="181"/>
      <c r="CO33" s="181"/>
      <c r="CP33" s="39"/>
      <c r="CQ33" s="2">
        <f>CS33-120</f>
        <v>45455</v>
      </c>
      <c r="CR33" s="2">
        <f t="shared" si="4"/>
        <v>45444</v>
      </c>
      <c r="CS33" s="2">
        <f t="shared" si="5"/>
        <v>45575</v>
      </c>
      <c r="CT33" s="2">
        <f t="shared" si="6"/>
        <v>45566</v>
      </c>
      <c r="CU33" s="2">
        <f>CW33-110</f>
        <v>45575</v>
      </c>
      <c r="CV33" s="2">
        <f t="shared" si="7"/>
        <v>45566</v>
      </c>
      <c r="CW33" s="2">
        <f t="shared" si="8"/>
        <v>45685</v>
      </c>
      <c r="CX33" s="2">
        <f t="shared" si="9"/>
        <v>45688</v>
      </c>
    </row>
    <row r="34" spans="1:102" ht="30" customHeight="1">
      <c r="A34" s="261" t="s">
        <v>136</v>
      </c>
      <c r="B34" s="266" t="s">
        <v>47</v>
      </c>
      <c r="C34" s="266" t="s">
        <v>137</v>
      </c>
      <c r="D34" s="275" t="s">
        <v>47</v>
      </c>
      <c r="E34" s="266" t="s">
        <v>138</v>
      </c>
      <c r="F34" s="276" t="s">
        <v>139</v>
      </c>
      <c r="G34" s="77" t="str">
        <f t="shared" ca="1" si="10"/>
        <v>En cours</v>
      </c>
      <c r="H34" s="126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E34" s="127"/>
      <c r="AF34" s="127"/>
      <c r="AG34" s="127"/>
      <c r="AH34" s="127"/>
      <c r="AI34" s="127"/>
      <c r="AJ34" s="127"/>
      <c r="AK34" s="127"/>
      <c r="AL34" s="127"/>
      <c r="AM34" s="127"/>
      <c r="AN34" s="127"/>
      <c r="AO34" s="127"/>
      <c r="AP34" s="127"/>
      <c r="AQ34" s="127"/>
      <c r="AR34" s="127"/>
      <c r="AS34" s="127"/>
      <c r="AT34" s="127"/>
      <c r="AU34" s="127"/>
      <c r="AV34" s="127"/>
      <c r="AW34" s="127"/>
      <c r="AX34" s="127"/>
      <c r="AY34" s="127"/>
      <c r="AZ34" s="127"/>
      <c r="BA34" s="127"/>
      <c r="BB34" s="127"/>
      <c r="BC34" s="127"/>
      <c r="BD34" s="127"/>
      <c r="BE34" s="127"/>
      <c r="BF34" s="127"/>
      <c r="BG34" s="127"/>
      <c r="BH34" s="127"/>
      <c r="BI34" s="127"/>
      <c r="BJ34" s="127"/>
      <c r="BK34" s="127"/>
      <c r="BL34" s="127"/>
      <c r="BM34" s="127"/>
      <c r="BN34" s="127"/>
      <c r="BO34" s="127"/>
      <c r="BP34" s="148">
        <f t="shared" si="1"/>
        <v>47361</v>
      </c>
      <c r="BQ34" s="187"/>
      <c r="BR34" s="187"/>
      <c r="BU34"/>
      <c r="CA34" s="1" t="s">
        <v>47</v>
      </c>
      <c r="CB34" s="203" t="s">
        <v>140</v>
      </c>
      <c r="CC34" s="47" t="s">
        <v>136</v>
      </c>
      <c r="CD34" s="21" t="s">
        <v>47</v>
      </c>
      <c r="CE34" s="21" t="s">
        <v>47</v>
      </c>
      <c r="CF34" s="12" t="s">
        <v>65</v>
      </c>
      <c r="CG34" s="10">
        <v>45901</v>
      </c>
      <c r="CH34" s="29">
        <v>47361</v>
      </c>
      <c r="CI34" s="26">
        <f t="shared" si="12"/>
        <v>45901</v>
      </c>
      <c r="CJ34" s="26">
        <f t="shared" si="13"/>
        <v>47361</v>
      </c>
      <c r="CK34" s="12" t="s">
        <v>0</v>
      </c>
      <c r="CL34" s="45" t="s">
        <v>141</v>
      </c>
      <c r="CM34" s="34" t="s">
        <v>9</v>
      </c>
      <c r="CN34" s="181" t="s">
        <v>10</v>
      </c>
      <c r="CO34" s="181" t="s">
        <v>11</v>
      </c>
      <c r="CP34" s="39"/>
      <c r="CQ34" s="3">
        <f>CS34-120</f>
        <v>45601</v>
      </c>
      <c r="CR34" s="3">
        <f t="shared" si="4"/>
        <v>45597</v>
      </c>
      <c r="CS34" s="3">
        <f t="shared" ref="CS34:CS65" si="15">CU34</f>
        <v>45721</v>
      </c>
      <c r="CT34" s="3">
        <f t="shared" si="6"/>
        <v>45717</v>
      </c>
      <c r="CU34" s="3">
        <f t="shared" ref="CU34:CU39" si="16">CW34-180</f>
        <v>45721</v>
      </c>
      <c r="CV34" s="3">
        <f t="shared" si="7"/>
        <v>45717</v>
      </c>
      <c r="CW34" s="3">
        <f t="shared" si="8"/>
        <v>45901</v>
      </c>
      <c r="CX34" s="3">
        <f t="shared" si="9"/>
        <v>45901</v>
      </c>
    </row>
    <row r="35" spans="1:102" ht="29.25" customHeight="1">
      <c r="A35" s="261" t="s">
        <v>142</v>
      </c>
      <c r="B35" s="266" t="s">
        <v>47</v>
      </c>
      <c r="C35" s="266" t="s">
        <v>137</v>
      </c>
      <c r="D35" s="275" t="s">
        <v>47</v>
      </c>
      <c r="E35" s="266" t="s">
        <v>138</v>
      </c>
      <c r="F35" s="276" t="s">
        <v>143</v>
      </c>
      <c r="G35" s="77" t="str">
        <f t="shared" ca="1" si="10"/>
        <v>En cours</v>
      </c>
      <c r="H35" s="126"/>
      <c r="I35" s="127"/>
      <c r="J35" s="127"/>
      <c r="K35" s="127"/>
      <c r="L35" s="127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7"/>
      <c r="AD35" s="127"/>
      <c r="AE35" s="127"/>
      <c r="AF35" s="127"/>
      <c r="AG35" s="127"/>
      <c r="AH35" s="127"/>
      <c r="AI35" s="127"/>
      <c r="AJ35" s="127"/>
      <c r="AK35" s="127"/>
      <c r="AL35" s="127"/>
      <c r="AM35" s="127"/>
      <c r="AN35" s="127"/>
      <c r="AO35" s="127"/>
      <c r="AP35" s="127"/>
      <c r="AQ35" s="127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7"/>
      <c r="BC35" s="127"/>
      <c r="BD35" s="127"/>
      <c r="BE35" s="127"/>
      <c r="BF35" s="127"/>
      <c r="BG35" s="127"/>
      <c r="BH35" s="127"/>
      <c r="BI35" s="127"/>
      <c r="BJ35" s="127"/>
      <c r="BK35" s="127"/>
      <c r="BL35" s="127"/>
      <c r="BM35" s="127"/>
      <c r="BN35" s="127"/>
      <c r="BO35" s="127"/>
      <c r="BP35" s="148">
        <f t="shared" si="1"/>
        <v>47105</v>
      </c>
      <c r="BQ35" s="187"/>
      <c r="BR35" s="187"/>
      <c r="BU35"/>
      <c r="CA35" s="1" t="s">
        <v>47</v>
      </c>
      <c r="CB35" s="203" t="s">
        <v>144</v>
      </c>
      <c r="CC35" s="47" t="s">
        <v>142</v>
      </c>
      <c r="CD35" s="21" t="s">
        <v>47</v>
      </c>
      <c r="CE35" s="21" t="s">
        <v>47</v>
      </c>
      <c r="CF35" s="12"/>
      <c r="CG35" s="10">
        <v>45645</v>
      </c>
      <c r="CH35" s="29">
        <v>47105</v>
      </c>
      <c r="CI35" s="26">
        <f t="shared" si="12"/>
        <v>45657</v>
      </c>
      <c r="CJ35" s="26">
        <f t="shared" si="13"/>
        <v>47118</v>
      </c>
      <c r="CK35" s="12"/>
      <c r="CL35" s="45" t="s">
        <v>145</v>
      </c>
      <c r="CM35" s="34" t="s">
        <v>9</v>
      </c>
      <c r="CN35" s="181"/>
      <c r="CO35" s="181"/>
      <c r="CP35" s="39"/>
      <c r="CQ35" s="3">
        <f>CS35-150</f>
        <v>45315</v>
      </c>
      <c r="CR35" s="3">
        <f t="shared" si="4"/>
        <v>45322</v>
      </c>
      <c r="CS35" s="3">
        <f t="shared" si="15"/>
        <v>45465</v>
      </c>
      <c r="CT35" s="3">
        <f t="shared" si="6"/>
        <v>45473</v>
      </c>
      <c r="CU35" s="3">
        <f t="shared" si="16"/>
        <v>45465</v>
      </c>
      <c r="CV35" s="3">
        <f t="shared" si="7"/>
        <v>45473</v>
      </c>
      <c r="CW35" s="3">
        <f t="shared" si="8"/>
        <v>45645</v>
      </c>
      <c r="CX35" s="3">
        <f t="shared" si="9"/>
        <v>45657</v>
      </c>
    </row>
    <row r="36" spans="1:102" ht="29.25" customHeight="1">
      <c r="A36" s="261" t="s">
        <v>146</v>
      </c>
      <c r="B36" s="266" t="s">
        <v>47</v>
      </c>
      <c r="C36" s="266" t="s">
        <v>137</v>
      </c>
      <c r="D36" s="275" t="s">
        <v>47</v>
      </c>
      <c r="E36" s="266" t="s">
        <v>138</v>
      </c>
      <c r="F36" s="276" t="s">
        <v>147</v>
      </c>
      <c r="G36" s="77" t="str">
        <f t="shared" ca="1" si="10"/>
        <v>En cours</v>
      </c>
      <c r="H36" s="126"/>
      <c r="I36" s="127"/>
      <c r="J36" s="127"/>
      <c r="K36" s="127"/>
      <c r="L36" s="127"/>
      <c r="M36" s="127"/>
      <c r="N36" s="127"/>
      <c r="O36" s="127"/>
      <c r="P36" s="127"/>
      <c r="Q36" s="127"/>
      <c r="R36" s="127"/>
      <c r="S36" s="127"/>
      <c r="T36" s="127"/>
      <c r="U36" s="127"/>
      <c r="V36" s="127"/>
      <c r="W36" s="127"/>
      <c r="X36" s="127"/>
      <c r="Y36" s="127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7"/>
      <c r="AR36" s="127"/>
      <c r="AS36" s="127"/>
      <c r="AT36" s="127"/>
      <c r="AU36" s="127"/>
      <c r="AV36" s="127"/>
      <c r="AW36" s="127"/>
      <c r="AX36" s="127"/>
      <c r="AY36" s="127"/>
      <c r="AZ36" s="127"/>
      <c r="BA36" s="127"/>
      <c r="BB36" s="127"/>
      <c r="BC36" s="127"/>
      <c r="BD36" s="127"/>
      <c r="BE36" s="127"/>
      <c r="BF36" s="127"/>
      <c r="BG36" s="127"/>
      <c r="BH36" s="127"/>
      <c r="BI36" s="127"/>
      <c r="BJ36" s="127"/>
      <c r="BK36" s="127"/>
      <c r="BL36" s="127"/>
      <c r="BM36" s="127"/>
      <c r="BN36" s="127"/>
      <c r="BO36" s="127"/>
      <c r="BP36" s="148">
        <f t="shared" si="1"/>
        <v>47541</v>
      </c>
      <c r="BQ36" s="187"/>
      <c r="BR36" s="187"/>
      <c r="BU36"/>
      <c r="CA36" s="1" t="s">
        <v>47</v>
      </c>
      <c r="CB36" s="203" t="s">
        <v>148</v>
      </c>
      <c r="CC36" s="47" t="s">
        <v>146</v>
      </c>
      <c r="CD36" s="21" t="s">
        <v>47</v>
      </c>
      <c r="CE36" s="21" t="s">
        <v>47</v>
      </c>
      <c r="CF36" s="12" t="s">
        <v>52</v>
      </c>
      <c r="CG36" s="10">
        <v>46081</v>
      </c>
      <c r="CH36" s="29">
        <f>CG36+1460</f>
        <v>47541</v>
      </c>
      <c r="CI36" s="26">
        <f t="shared" si="12"/>
        <v>46081</v>
      </c>
      <c r="CJ36" s="26">
        <f t="shared" si="13"/>
        <v>47542</v>
      </c>
      <c r="CK36" s="12" t="s">
        <v>0</v>
      </c>
      <c r="CL36" s="45" t="s">
        <v>149</v>
      </c>
      <c r="CM36" s="34" t="s">
        <v>9</v>
      </c>
      <c r="CN36" s="181" t="s">
        <v>10</v>
      </c>
      <c r="CO36" s="181" t="s">
        <v>11</v>
      </c>
      <c r="CP36" s="39"/>
      <c r="CQ36" s="3">
        <f t="shared" ref="CQ36:CQ49" si="17">CS36-120</f>
        <v>45781</v>
      </c>
      <c r="CR36" s="3">
        <f t="shared" si="4"/>
        <v>45778</v>
      </c>
      <c r="CS36" s="3">
        <f t="shared" si="15"/>
        <v>45901</v>
      </c>
      <c r="CT36" s="3">
        <f t="shared" si="6"/>
        <v>45901</v>
      </c>
      <c r="CU36" s="3">
        <f t="shared" si="16"/>
        <v>45901</v>
      </c>
      <c r="CV36" s="3">
        <f t="shared" si="7"/>
        <v>45901</v>
      </c>
      <c r="CW36" s="3">
        <f t="shared" si="8"/>
        <v>46081</v>
      </c>
      <c r="CX36" s="3">
        <f t="shared" si="9"/>
        <v>46081</v>
      </c>
    </row>
    <row r="37" spans="1:102" ht="30.6" customHeight="1">
      <c r="A37" s="261" t="s">
        <v>150</v>
      </c>
      <c r="B37" s="266" t="s">
        <v>47</v>
      </c>
      <c r="C37" s="266" t="s">
        <v>137</v>
      </c>
      <c r="D37" s="275" t="s">
        <v>47</v>
      </c>
      <c r="E37" s="266" t="s">
        <v>138</v>
      </c>
      <c r="F37" s="276" t="s">
        <v>147</v>
      </c>
      <c r="G37" s="77" t="str">
        <f t="shared" ca="1" si="10"/>
        <v>En cours</v>
      </c>
      <c r="H37" s="126"/>
      <c r="I37" s="127"/>
      <c r="J37" s="127"/>
      <c r="K37" s="127"/>
      <c r="L37" s="127"/>
      <c r="M37" s="127"/>
      <c r="N37" s="127"/>
      <c r="O37" s="127"/>
      <c r="P37" s="127"/>
      <c r="Q37" s="127"/>
      <c r="R37" s="127"/>
      <c r="S37" s="127"/>
      <c r="T37" s="127"/>
      <c r="U37" s="127"/>
      <c r="V37" s="127"/>
      <c r="W37" s="127"/>
      <c r="X37" s="127"/>
      <c r="Y37" s="127"/>
      <c r="Z37" s="127"/>
      <c r="AA37" s="127"/>
      <c r="AB37" s="127"/>
      <c r="AC37" s="127"/>
      <c r="AD37" s="127"/>
      <c r="AE37" s="127"/>
      <c r="AF37" s="127"/>
      <c r="AG37" s="127"/>
      <c r="AH37" s="127"/>
      <c r="AI37" s="127"/>
      <c r="AJ37" s="127"/>
      <c r="AK37" s="127"/>
      <c r="AL37" s="127"/>
      <c r="AM37" s="127"/>
      <c r="AN37" s="127"/>
      <c r="AO37" s="127"/>
      <c r="AP37" s="127"/>
      <c r="AQ37" s="127"/>
      <c r="AR37" s="127"/>
      <c r="AS37" s="127"/>
      <c r="AT37" s="127"/>
      <c r="AU37" s="127"/>
      <c r="AV37" s="127"/>
      <c r="AW37" s="127"/>
      <c r="AX37" s="127"/>
      <c r="AY37" s="127"/>
      <c r="AZ37" s="127"/>
      <c r="BA37" s="127"/>
      <c r="BB37" s="127"/>
      <c r="BC37" s="127"/>
      <c r="BD37" s="127"/>
      <c r="BE37" s="127"/>
      <c r="BF37" s="127"/>
      <c r="BG37" s="127"/>
      <c r="BH37" s="127"/>
      <c r="BI37" s="127"/>
      <c r="BJ37" s="127"/>
      <c r="BK37" s="127"/>
      <c r="BL37" s="127"/>
      <c r="BM37" s="127"/>
      <c r="BN37" s="127"/>
      <c r="BO37" s="127"/>
      <c r="BP37" s="148">
        <f t="shared" si="1"/>
        <v>47561</v>
      </c>
      <c r="BQ37" s="187"/>
      <c r="BR37" s="187"/>
      <c r="BU37"/>
      <c r="CA37" s="1" t="s">
        <v>47</v>
      </c>
      <c r="CB37" s="203" t="s">
        <v>148</v>
      </c>
      <c r="CC37" s="47" t="s">
        <v>150</v>
      </c>
      <c r="CD37" s="21" t="s">
        <v>47</v>
      </c>
      <c r="CE37" s="21" t="s">
        <v>47</v>
      </c>
      <c r="CF37" s="12"/>
      <c r="CG37" s="10">
        <v>46101</v>
      </c>
      <c r="CH37" s="29">
        <f>CG37+1460</f>
        <v>47561</v>
      </c>
      <c r="CI37" s="26">
        <f t="shared" si="12"/>
        <v>46112</v>
      </c>
      <c r="CJ37" s="26">
        <f t="shared" si="13"/>
        <v>47573</v>
      </c>
      <c r="CK37" s="12"/>
      <c r="CL37" s="45"/>
      <c r="CM37" s="34"/>
      <c r="CN37" s="181"/>
      <c r="CO37" s="181"/>
      <c r="CP37" s="39"/>
      <c r="CQ37" s="3">
        <f t="shared" si="17"/>
        <v>45801</v>
      </c>
      <c r="CR37" s="3">
        <f t="shared" si="4"/>
        <v>45808</v>
      </c>
      <c r="CS37" s="3">
        <f t="shared" si="15"/>
        <v>45921</v>
      </c>
      <c r="CT37" s="3">
        <f t="shared" si="6"/>
        <v>45930</v>
      </c>
      <c r="CU37" s="3">
        <f t="shared" si="16"/>
        <v>45921</v>
      </c>
      <c r="CV37" s="3">
        <f t="shared" si="7"/>
        <v>45930</v>
      </c>
      <c r="CW37" s="3">
        <f t="shared" si="8"/>
        <v>46101</v>
      </c>
      <c r="CX37" s="3">
        <f t="shared" si="9"/>
        <v>46112</v>
      </c>
    </row>
    <row r="38" spans="1:102" ht="30">
      <c r="A38" s="261" t="s">
        <v>151</v>
      </c>
      <c r="B38" s="266" t="s">
        <v>47</v>
      </c>
      <c r="C38" s="266" t="s">
        <v>137</v>
      </c>
      <c r="D38" s="275" t="s">
        <v>47</v>
      </c>
      <c r="E38" s="266" t="s">
        <v>138</v>
      </c>
      <c r="F38" s="276" t="s">
        <v>152</v>
      </c>
      <c r="G38" s="77" t="str">
        <f t="shared" ca="1" si="10"/>
        <v>En cours</v>
      </c>
      <c r="H38" s="126"/>
      <c r="I38" s="127"/>
      <c r="J38" s="127"/>
      <c r="K38" s="127"/>
      <c r="L38" s="127"/>
      <c r="M38" s="127"/>
      <c r="N38" s="127"/>
      <c r="O38" s="127"/>
      <c r="P38" s="127"/>
      <c r="Q38" s="127"/>
      <c r="R38" s="127"/>
      <c r="S38" s="127"/>
      <c r="T38" s="127"/>
      <c r="U38" s="127"/>
      <c r="V38" s="127"/>
      <c r="W38" s="127"/>
      <c r="X38" s="127"/>
      <c r="Y38" s="127"/>
      <c r="Z38" s="127"/>
      <c r="AA38" s="127"/>
      <c r="AB38" s="127"/>
      <c r="AC38" s="127"/>
      <c r="AD38" s="127"/>
      <c r="AE38" s="127"/>
      <c r="AF38" s="127"/>
      <c r="AG38" s="127"/>
      <c r="AH38" s="127"/>
      <c r="AI38" s="127"/>
      <c r="AJ38" s="127"/>
      <c r="AK38" s="127"/>
      <c r="AL38" s="127"/>
      <c r="AM38" s="127"/>
      <c r="AN38" s="127"/>
      <c r="AO38" s="127"/>
      <c r="AP38" s="127"/>
      <c r="AQ38" s="127"/>
      <c r="AR38" s="127"/>
      <c r="AS38" s="127"/>
      <c r="AT38" s="127"/>
      <c r="AU38" s="127"/>
      <c r="AV38" s="127"/>
      <c r="AW38" s="127"/>
      <c r="AX38" s="127"/>
      <c r="AY38" s="127"/>
      <c r="AZ38" s="127"/>
      <c r="BA38" s="127"/>
      <c r="BB38" s="127"/>
      <c r="BC38" s="127"/>
      <c r="BD38" s="127"/>
      <c r="BE38" s="127"/>
      <c r="BF38" s="127"/>
      <c r="BG38" s="127"/>
      <c r="BH38" s="127"/>
      <c r="BI38" s="127"/>
      <c r="BJ38" s="127"/>
      <c r="BK38" s="127"/>
      <c r="BL38" s="127"/>
      <c r="BM38" s="127"/>
      <c r="BN38" s="127"/>
      <c r="BO38" s="127"/>
      <c r="BP38" s="148">
        <f t="shared" si="1"/>
        <v>46203</v>
      </c>
      <c r="BQ38" s="187"/>
      <c r="BR38" s="187"/>
      <c r="BU38"/>
      <c r="CA38" s="1" t="s">
        <v>47</v>
      </c>
      <c r="CB38" s="203" t="s">
        <v>153</v>
      </c>
      <c r="CC38" s="47" t="s">
        <v>151</v>
      </c>
      <c r="CD38" s="21" t="s">
        <v>47</v>
      </c>
      <c r="CE38" s="21" t="s">
        <v>47</v>
      </c>
      <c r="CF38" s="12" t="s">
        <v>65</v>
      </c>
      <c r="CG38" s="10">
        <v>44508</v>
      </c>
      <c r="CH38" s="29">
        <v>46203</v>
      </c>
      <c r="CI38" s="26">
        <f t="shared" si="12"/>
        <v>44501</v>
      </c>
      <c r="CJ38" s="26">
        <f t="shared" si="13"/>
        <v>46203</v>
      </c>
      <c r="CK38" s="12" t="s">
        <v>0</v>
      </c>
      <c r="CL38" s="54" t="s">
        <v>154</v>
      </c>
      <c r="CM38" s="34" t="s">
        <v>9</v>
      </c>
      <c r="CN38" s="181" t="s">
        <v>15</v>
      </c>
      <c r="CO38" s="181"/>
      <c r="CP38" s="39"/>
      <c r="CQ38" s="3">
        <f t="shared" si="17"/>
        <v>44208</v>
      </c>
      <c r="CR38" s="3">
        <f t="shared" si="4"/>
        <v>44197</v>
      </c>
      <c r="CS38" s="3">
        <f t="shared" si="15"/>
        <v>44328</v>
      </c>
      <c r="CT38" s="3">
        <f t="shared" si="6"/>
        <v>44317</v>
      </c>
      <c r="CU38" s="3">
        <f t="shared" si="16"/>
        <v>44328</v>
      </c>
      <c r="CV38" s="3">
        <f t="shared" si="7"/>
        <v>44317</v>
      </c>
      <c r="CW38" s="3">
        <f t="shared" si="8"/>
        <v>44508</v>
      </c>
      <c r="CX38" s="3">
        <f t="shared" si="9"/>
        <v>44501</v>
      </c>
    </row>
    <row r="39" spans="1:102" ht="29.25" customHeight="1">
      <c r="A39" s="261" t="s">
        <v>157</v>
      </c>
      <c r="B39" s="266" t="s">
        <v>47</v>
      </c>
      <c r="C39" s="266" t="s">
        <v>137</v>
      </c>
      <c r="D39" s="275" t="s">
        <v>47</v>
      </c>
      <c r="E39" s="266" t="s">
        <v>138</v>
      </c>
      <c r="F39" s="276" t="s">
        <v>155</v>
      </c>
      <c r="G39" s="77" t="str">
        <f t="shared" ref="G39" ca="1" si="18">IF(CH39&lt;TODAY(),"Terminé",(IF(CG39&gt;=TODAY(),"À venir","En cours")))</f>
        <v>En cours</v>
      </c>
      <c r="H39" s="126"/>
      <c r="I39" s="127"/>
      <c r="J39" s="127"/>
      <c r="K39" s="127"/>
      <c r="L39" s="127"/>
      <c r="M39" s="127"/>
      <c r="N39" s="127"/>
      <c r="O39" s="127"/>
      <c r="P39" s="127"/>
      <c r="Q39" s="127"/>
      <c r="R39" s="127"/>
      <c r="S39" s="127"/>
      <c r="T39" s="177"/>
      <c r="U39" s="127"/>
      <c r="V39" s="127"/>
      <c r="W39" s="127"/>
      <c r="X39" s="127"/>
      <c r="Y39" s="127"/>
      <c r="Z39" s="127"/>
      <c r="AA39" s="127"/>
      <c r="AB39" s="127"/>
      <c r="AC39" s="127"/>
      <c r="AD39" s="127"/>
      <c r="AE39" s="127"/>
      <c r="AF39" s="127"/>
      <c r="AG39" s="127"/>
      <c r="AH39" s="127"/>
      <c r="AI39" s="127"/>
      <c r="AJ39" s="127"/>
      <c r="AK39" s="127"/>
      <c r="AL39" s="127"/>
      <c r="AM39" s="127"/>
      <c r="AN39" s="127"/>
      <c r="AO39" s="127"/>
      <c r="AP39" s="127"/>
      <c r="AQ39" s="127"/>
      <c r="AR39" s="127"/>
      <c r="AS39" s="127"/>
      <c r="AT39" s="127"/>
      <c r="AU39" s="127"/>
      <c r="AV39" s="127"/>
      <c r="AW39" s="127"/>
      <c r="AX39" s="127"/>
      <c r="AY39" s="127"/>
      <c r="AZ39" s="127"/>
      <c r="BA39" s="127"/>
      <c r="BB39" s="127"/>
      <c r="BC39" s="127"/>
      <c r="BD39" s="127"/>
      <c r="BE39" s="127"/>
      <c r="BF39" s="127"/>
      <c r="BG39" s="127"/>
      <c r="BH39" s="127"/>
      <c r="BI39" s="127"/>
      <c r="BJ39" s="127"/>
      <c r="BK39" s="127"/>
      <c r="BL39" s="127"/>
      <c r="BM39" s="127"/>
      <c r="BN39" s="127"/>
      <c r="BO39" s="127"/>
      <c r="BP39" s="148">
        <f t="shared" ref="BP39" si="19">CH39</f>
        <v>46203</v>
      </c>
      <c r="BQ39" s="187"/>
      <c r="BR39" s="187"/>
      <c r="BU39"/>
      <c r="CA39" s="1" t="s">
        <v>47</v>
      </c>
      <c r="CB39" s="203" t="s">
        <v>153</v>
      </c>
      <c r="CC39" s="47" t="s">
        <v>157</v>
      </c>
      <c r="CD39" s="21" t="s">
        <v>47</v>
      </c>
      <c r="CE39" s="21" t="s">
        <v>47</v>
      </c>
      <c r="CF39" s="12" t="s">
        <v>52</v>
      </c>
      <c r="CG39" s="10">
        <v>44466</v>
      </c>
      <c r="CH39" s="29">
        <v>46203</v>
      </c>
      <c r="CI39" s="26">
        <f t="shared" ref="CI39" si="20">IF(DAY(CG39)&lt;=15,DATE(YEAR(CG39),MONTH(CG39),1),EOMONTH(CG39,0))</f>
        <v>44469</v>
      </c>
      <c r="CJ39" s="26">
        <f t="shared" ref="CJ39" si="21">IF(DAY(CH39)&lt;=15,DATE(YEAR(CH39),MONTH(CH39),1),EOMONTH(CH39,0))</f>
        <v>46203</v>
      </c>
      <c r="CK39" s="12" t="s">
        <v>0</v>
      </c>
      <c r="CL39" s="55" t="s">
        <v>158</v>
      </c>
      <c r="CM39" s="34" t="s">
        <v>9</v>
      </c>
      <c r="CN39" s="181" t="s">
        <v>15</v>
      </c>
      <c r="CO39" s="181"/>
      <c r="CP39" s="39"/>
      <c r="CQ39" s="3">
        <f t="shared" ref="CQ39" si="22">CS39-120</f>
        <v>44166</v>
      </c>
      <c r="CR39" s="3">
        <f t="shared" ref="CR39" si="23">IF(DAY(CQ39)&lt;=15,DATE(YEAR(CQ39),MONTH(CQ39),1),EOMONTH(CQ39,0))</f>
        <v>44166</v>
      </c>
      <c r="CS39" s="3">
        <f t="shared" ref="CS39" si="24">CU39</f>
        <v>44286</v>
      </c>
      <c r="CT39" s="3">
        <f t="shared" ref="CT39" si="25">IF(DAY(CS39)&lt;=15,DATE(YEAR(CS39),MONTH(CS39),1),EOMONTH(CS39,0))</f>
        <v>44286</v>
      </c>
      <c r="CU39" s="3">
        <f t="shared" si="16"/>
        <v>44286</v>
      </c>
      <c r="CV39" s="3">
        <f t="shared" ref="CV39" si="26">IF(DAY(CU39)&lt;=15,DATE(YEAR(CU39),MONTH(CU39),1),EOMONTH(CU39,0))</f>
        <v>44286</v>
      </c>
      <c r="CW39" s="3">
        <f t="shared" ref="CW39" si="27">CG39</f>
        <v>44466</v>
      </c>
      <c r="CX39" s="3">
        <f t="shared" ref="CX39" si="28">IF(DAY(CW39)&lt;=15,DATE(YEAR(CW39),MONTH(CW39),1),EOMONTH(CW39,0))</f>
        <v>44469</v>
      </c>
    </row>
    <row r="40" spans="1:102" s="20" customFormat="1" ht="32.25" customHeight="1">
      <c r="A40" s="261" t="s">
        <v>247</v>
      </c>
      <c r="B40" s="266" t="s">
        <v>47</v>
      </c>
      <c r="C40" s="266" t="s">
        <v>137</v>
      </c>
      <c r="D40" s="277" t="s">
        <v>47</v>
      </c>
      <c r="E40" s="269" t="s">
        <v>138</v>
      </c>
      <c r="F40" s="276" t="s">
        <v>155</v>
      </c>
      <c r="G40" s="77" t="str">
        <f ca="1">IF(CH40&lt;TODAY(),"Terminé",(IF(CG40&gt;=TODAY(),"À venir","En cours")))</f>
        <v>À venir</v>
      </c>
      <c r="H40" s="126"/>
      <c r="I40" s="127"/>
      <c r="J40" s="127"/>
      <c r="K40" s="127"/>
      <c r="L40" s="127"/>
      <c r="M40" s="127"/>
      <c r="N40" s="127"/>
      <c r="O40" s="127"/>
      <c r="P40" s="127"/>
      <c r="Q40" s="127"/>
      <c r="R40" s="127"/>
      <c r="S40" s="127"/>
      <c r="T40" s="127"/>
      <c r="U40" s="127"/>
      <c r="V40" s="127"/>
      <c r="W40" s="127"/>
      <c r="X40" s="127"/>
      <c r="Y40" s="127"/>
      <c r="Z40" s="127"/>
      <c r="AA40" s="127"/>
      <c r="AB40" s="127"/>
      <c r="AC40" s="127"/>
      <c r="AD40" s="127"/>
      <c r="AE40" s="127"/>
      <c r="AF40" s="127"/>
      <c r="AG40" s="127"/>
      <c r="AH40" s="127"/>
      <c r="AI40" s="127"/>
      <c r="AJ40" s="127"/>
      <c r="AK40" s="127"/>
      <c r="AL40" s="127"/>
      <c r="AM40" s="127"/>
      <c r="AN40" s="127"/>
      <c r="AO40" s="127"/>
      <c r="AP40" s="127"/>
      <c r="AQ40" s="127"/>
      <c r="AR40" s="127"/>
      <c r="AS40" s="127"/>
      <c r="AT40" s="127"/>
      <c r="AU40" s="127"/>
      <c r="AV40" s="127"/>
      <c r="AW40" s="127"/>
      <c r="AX40" s="127"/>
      <c r="AY40" s="127"/>
      <c r="AZ40" s="127"/>
      <c r="BA40" s="127"/>
      <c r="BB40" s="127"/>
      <c r="BC40" s="127"/>
      <c r="BD40" s="127"/>
      <c r="BE40" s="127"/>
      <c r="BF40" s="127"/>
      <c r="BG40" s="127"/>
      <c r="BH40" s="127"/>
      <c r="BI40" s="127"/>
      <c r="BJ40" s="127"/>
      <c r="BK40" s="127"/>
      <c r="BL40" s="127"/>
      <c r="BM40" s="127"/>
      <c r="BN40" s="127"/>
      <c r="BO40" s="127"/>
      <c r="BP40" s="148">
        <f>CH40</f>
        <v>47330.000243055554</v>
      </c>
      <c r="BQ40" s="187"/>
      <c r="BR40" s="187"/>
      <c r="BS40"/>
      <c r="BT40" s="187"/>
      <c r="BU40"/>
      <c r="BZ40" s="189"/>
      <c r="CA40" s="95" t="s">
        <v>47</v>
      </c>
      <c r="CB40" s="205" t="s">
        <v>247</v>
      </c>
      <c r="CC40" s="7" t="s">
        <v>247</v>
      </c>
      <c r="CD40" s="21" t="s">
        <v>47</v>
      </c>
      <c r="CE40" s="12"/>
      <c r="CF40" s="12" t="s">
        <v>52</v>
      </c>
      <c r="CG40" s="29">
        <v>46235.000243055554</v>
      </c>
      <c r="CH40" s="29">
        <v>47330.000243055554</v>
      </c>
      <c r="CI40" s="96">
        <f>IF(DAY(CG40)&lt;=15,DATE(YEAR(CG40),MONTH(CG40),1),EOMONTH(CG40,0))</f>
        <v>46235</v>
      </c>
      <c r="CJ40" s="96">
        <f>IF(DAY(CH40)&lt;=15,DATE(YEAR(CH40),MONTH(CH40),1),EOMONTH(CH40,0))</f>
        <v>47330</v>
      </c>
      <c r="CK40" s="39"/>
      <c r="CL40" s="35"/>
      <c r="CM40" s="34" t="s">
        <v>9</v>
      </c>
      <c r="CN40" s="181"/>
      <c r="CO40" s="182"/>
      <c r="CP40" s="39"/>
      <c r="CQ40" s="98">
        <f>CS40-60</f>
        <v>45965.000243055554</v>
      </c>
      <c r="CR40" s="98">
        <f>IF(DAY(CQ40)&lt;=15,DATE(YEAR(CQ40),MONTH(CQ40),1),EOMONTH(CQ40,0))</f>
        <v>45962</v>
      </c>
      <c r="CS40" s="98">
        <f>CU40</f>
        <v>46025.000243055554</v>
      </c>
      <c r="CT40" s="98">
        <f>IF(DAY(CS40)&lt;=15,DATE(YEAR(CS40),MONTH(CS40),1),EOMONTH(CS40,0))</f>
        <v>46023</v>
      </c>
      <c r="CU40" s="98">
        <f>CW40-210</f>
        <v>46025.000243055554</v>
      </c>
      <c r="CV40" s="98">
        <f>IF(DAY(CU40)&lt;=15,DATE(YEAR(CU40),MONTH(CU40),1),EOMONTH(CU40,0))</f>
        <v>46023</v>
      </c>
      <c r="CW40" s="98">
        <f>CG40</f>
        <v>46235.000243055554</v>
      </c>
      <c r="CX40" s="98">
        <f>IF(DAY(CW40)&lt;=15,DATE(YEAR(CW40),MONTH(CW40),1),EOMONTH(CW40,0))</f>
        <v>46235</v>
      </c>
    </row>
    <row r="41" spans="1:102" ht="36.6" customHeight="1">
      <c r="A41" s="261" t="s">
        <v>70</v>
      </c>
      <c r="B41" s="266" t="s">
        <v>47</v>
      </c>
      <c r="C41" s="266" t="s">
        <v>137</v>
      </c>
      <c r="D41" s="275" t="s">
        <v>47</v>
      </c>
      <c r="E41" s="266" t="s">
        <v>138</v>
      </c>
      <c r="F41" s="276" t="s">
        <v>155</v>
      </c>
      <c r="G41" s="77" t="str">
        <f t="shared" ca="1" si="10"/>
        <v>À venir</v>
      </c>
      <c r="H41" s="126"/>
      <c r="I41" s="127"/>
      <c r="J41" s="127"/>
      <c r="K41" s="127"/>
      <c r="L41" s="127"/>
      <c r="M41" s="127"/>
      <c r="N41" s="127"/>
      <c r="O41" s="127"/>
      <c r="P41" s="127"/>
      <c r="Q41" s="127"/>
      <c r="R41" s="127"/>
      <c r="S41" s="127"/>
      <c r="T41" s="127"/>
      <c r="U41" s="127"/>
      <c r="V41" s="127"/>
      <c r="W41" s="127"/>
      <c r="X41" s="127"/>
      <c r="Y41" s="127"/>
      <c r="Z41" s="127"/>
      <c r="AA41" s="127"/>
      <c r="AB41" s="127"/>
      <c r="AC41" s="127"/>
      <c r="AD41" s="127"/>
      <c r="AE41" s="127"/>
      <c r="AF41" s="127"/>
      <c r="AG41" s="127"/>
      <c r="AH41" s="127"/>
      <c r="AI41" s="127"/>
      <c r="AJ41" s="127"/>
      <c r="AK41" s="127"/>
      <c r="AL41" s="127"/>
      <c r="AM41" s="127"/>
      <c r="AN41" s="127"/>
      <c r="AO41" s="127"/>
      <c r="AP41" s="127"/>
      <c r="AQ41" s="127"/>
      <c r="AR41" s="127"/>
      <c r="AS41" s="127"/>
      <c r="AT41" s="127"/>
      <c r="AU41" s="127"/>
      <c r="AV41" s="127"/>
      <c r="AW41" s="127"/>
      <c r="AX41" s="127"/>
      <c r="AY41" s="127"/>
      <c r="AZ41" s="127"/>
      <c r="BA41" s="127"/>
      <c r="BB41" s="127"/>
      <c r="BC41" s="127"/>
      <c r="BD41" s="127"/>
      <c r="BE41" s="127"/>
      <c r="BF41" s="127"/>
      <c r="BG41" s="127"/>
      <c r="BH41" s="127"/>
      <c r="BI41" s="127"/>
      <c r="BJ41" s="127"/>
      <c r="BK41" s="127"/>
      <c r="BL41" s="127"/>
      <c r="BM41" s="127"/>
      <c r="BN41" s="127"/>
      <c r="BO41" s="127"/>
      <c r="BP41" s="148">
        <f t="shared" si="1"/>
        <v>47755</v>
      </c>
      <c r="BQ41" s="187"/>
      <c r="BR41" s="187"/>
      <c r="BT41" s="187"/>
      <c r="BU41"/>
      <c r="CA41" s="1" t="s">
        <v>47</v>
      </c>
      <c r="CB41" s="203" t="s">
        <v>153</v>
      </c>
      <c r="CC41" s="47" t="s">
        <v>156</v>
      </c>
      <c r="CD41" s="21" t="s">
        <v>47</v>
      </c>
      <c r="CE41" s="21"/>
      <c r="CF41" s="12" t="s">
        <v>65</v>
      </c>
      <c r="CG41" s="10">
        <v>46295</v>
      </c>
      <c r="CH41" s="29">
        <f>CG41+1460</f>
        <v>47755</v>
      </c>
      <c r="CI41" s="26">
        <f t="shared" si="12"/>
        <v>46295</v>
      </c>
      <c r="CJ41" s="26">
        <f t="shared" si="13"/>
        <v>47756</v>
      </c>
      <c r="CK41" s="12" t="s">
        <v>0</v>
      </c>
      <c r="CL41" s="54" t="s">
        <v>154</v>
      </c>
      <c r="CM41" s="34" t="s">
        <v>9</v>
      </c>
      <c r="CN41" s="181" t="s">
        <v>15</v>
      </c>
      <c r="CO41" s="181" t="s">
        <v>11</v>
      </c>
      <c r="CP41" s="39"/>
      <c r="CQ41" s="3">
        <f t="shared" si="17"/>
        <v>46099</v>
      </c>
      <c r="CR41" s="3">
        <f t="shared" si="4"/>
        <v>46112</v>
      </c>
      <c r="CS41" s="3">
        <f>CU41</f>
        <v>46219</v>
      </c>
      <c r="CT41" s="3">
        <f t="shared" si="6"/>
        <v>46234</v>
      </c>
      <c r="CU41" s="3">
        <v>46219</v>
      </c>
      <c r="CV41" s="3">
        <f t="shared" si="7"/>
        <v>46234</v>
      </c>
      <c r="CW41" s="3">
        <f t="shared" si="8"/>
        <v>46295</v>
      </c>
      <c r="CX41" s="3">
        <f t="shared" si="9"/>
        <v>46295</v>
      </c>
    </row>
    <row r="42" spans="1:102" ht="43.5" customHeight="1">
      <c r="A42" s="261" t="s">
        <v>159</v>
      </c>
      <c r="B42" s="266" t="s">
        <v>47</v>
      </c>
      <c r="C42" s="266" t="s">
        <v>137</v>
      </c>
      <c r="D42" s="275" t="s">
        <v>47</v>
      </c>
      <c r="E42" s="266" t="s">
        <v>138</v>
      </c>
      <c r="F42" s="276" t="s">
        <v>160</v>
      </c>
      <c r="G42" s="77" t="str">
        <f t="shared" ca="1" si="10"/>
        <v>En cours</v>
      </c>
      <c r="H42" s="126"/>
      <c r="I42" s="127"/>
      <c r="J42" s="127"/>
      <c r="K42" s="127"/>
      <c r="L42" s="127"/>
      <c r="M42" s="127"/>
      <c r="N42" s="127"/>
      <c r="O42" s="127"/>
      <c r="P42" s="127"/>
      <c r="Q42" s="127"/>
      <c r="R42" s="127"/>
      <c r="S42" s="127"/>
      <c r="T42" s="127"/>
      <c r="U42" s="127"/>
      <c r="V42" s="127"/>
      <c r="W42" s="127"/>
      <c r="X42" s="127"/>
      <c r="Y42" s="127"/>
      <c r="Z42" s="127"/>
      <c r="AA42" s="127"/>
      <c r="AB42" s="127"/>
      <c r="AC42" s="127"/>
      <c r="AD42" s="127"/>
      <c r="AE42" s="127"/>
      <c r="AF42" s="127"/>
      <c r="AG42" s="127"/>
      <c r="AH42" s="127"/>
      <c r="AI42" s="127"/>
      <c r="AJ42" s="127"/>
      <c r="AK42" s="127"/>
      <c r="AL42" s="127"/>
      <c r="AM42" s="127"/>
      <c r="AN42" s="127"/>
      <c r="AO42" s="127"/>
      <c r="AP42" s="127"/>
      <c r="AQ42" s="127"/>
      <c r="AR42" s="127"/>
      <c r="AS42" s="127"/>
      <c r="AT42" s="127"/>
      <c r="AU42" s="127"/>
      <c r="AV42" s="127"/>
      <c r="AW42" s="127"/>
      <c r="AX42" s="127"/>
      <c r="AY42" s="127"/>
      <c r="AZ42" s="127"/>
      <c r="BA42" s="127"/>
      <c r="BB42" s="127"/>
      <c r="BC42" s="127"/>
      <c r="BD42" s="127"/>
      <c r="BE42" s="127"/>
      <c r="BF42" s="127"/>
      <c r="BG42" s="127"/>
      <c r="BH42" s="127"/>
      <c r="BI42" s="127"/>
      <c r="BJ42" s="127"/>
      <c r="BK42" s="127"/>
      <c r="BL42" s="127"/>
      <c r="BM42" s="127"/>
      <c r="BN42" s="127"/>
      <c r="BO42" s="127"/>
      <c r="BP42" s="148">
        <f t="shared" si="1"/>
        <v>46357</v>
      </c>
      <c r="BQ42" s="187"/>
      <c r="BR42" s="187"/>
      <c r="BU42"/>
      <c r="CA42" s="1" t="s">
        <v>47</v>
      </c>
      <c r="CB42" s="203" t="s">
        <v>161</v>
      </c>
      <c r="CC42" s="47" t="s">
        <v>159</v>
      </c>
      <c r="CD42" s="21" t="s">
        <v>47</v>
      </c>
      <c r="CE42" s="21" t="s">
        <v>47</v>
      </c>
      <c r="CF42" s="12" t="s">
        <v>65</v>
      </c>
      <c r="CG42" s="10">
        <v>44897</v>
      </c>
      <c r="CH42" s="29">
        <v>46357</v>
      </c>
      <c r="CI42" s="26">
        <f t="shared" si="12"/>
        <v>44896</v>
      </c>
      <c r="CJ42" s="26">
        <f t="shared" si="13"/>
        <v>46357</v>
      </c>
      <c r="CK42" s="12" t="s">
        <v>4</v>
      </c>
      <c r="CL42" s="55" t="s">
        <v>162</v>
      </c>
      <c r="CM42" s="34" t="s">
        <v>9</v>
      </c>
      <c r="CN42" s="181" t="s">
        <v>13</v>
      </c>
      <c r="CO42" s="181"/>
      <c r="CP42" s="39"/>
      <c r="CQ42" s="3">
        <f t="shared" si="17"/>
        <v>44597</v>
      </c>
      <c r="CR42" s="3">
        <f t="shared" si="4"/>
        <v>44593</v>
      </c>
      <c r="CS42" s="3">
        <f t="shared" si="15"/>
        <v>44717</v>
      </c>
      <c r="CT42" s="3">
        <f t="shared" si="6"/>
        <v>44713</v>
      </c>
      <c r="CU42" s="3">
        <f>CW42-180</f>
        <v>44717</v>
      </c>
      <c r="CV42" s="3">
        <f t="shared" si="7"/>
        <v>44713</v>
      </c>
      <c r="CW42" s="3">
        <f t="shared" si="8"/>
        <v>44897</v>
      </c>
      <c r="CX42" s="3">
        <f t="shared" si="9"/>
        <v>44896</v>
      </c>
    </row>
    <row r="43" spans="1:102" ht="42.75" customHeight="1">
      <c r="A43" s="261" t="s">
        <v>70</v>
      </c>
      <c r="B43" s="266" t="s">
        <v>47</v>
      </c>
      <c r="C43" s="266" t="s">
        <v>137</v>
      </c>
      <c r="D43" s="275" t="s">
        <v>47</v>
      </c>
      <c r="E43" s="266" t="s">
        <v>138</v>
      </c>
      <c r="F43" s="276" t="s">
        <v>160</v>
      </c>
      <c r="G43" s="77" t="str">
        <f t="shared" ca="1" si="10"/>
        <v>À venir</v>
      </c>
      <c r="H43" s="126"/>
      <c r="I43" s="127"/>
      <c r="J43" s="127"/>
      <c r="K43" s="127"/>
      <c r="L43" s="127"/>
      <c r="M43" s="127"/>
      <c r="N43" s="127"/>
      <c r="O43" s="127"/>
      <c r="P43" s="127"/>
      <c r="Q43" s="127"/>
      <c r="R43" s="127"/>
      <c r="S43" s="127"/>
      <c r="T43" s="127"/>
      <c r="U43" s="127"/>
      <c r="V43" s="127"/>
      <c r="W43" s="127"/>
      <c r="X43" s="127"/>
      <c r="Y43" s="127"/>
      <c r="Z43" s="127"/>
      <c r="AA43" s="127"/>
      <c r="AB43" s="127"/>
      <c r="AC43" s="127"/>
      <c r="AD43" s="127"/>
      <c r="AE43" s="127"/>
      <c r="AF43" s="127"/>
      <c r="AG43" s="127"/>
      <c r="AH43" s="127"/>
      <c r="AI43" s="127"/>
      <c r="AJ43" s="127"/>
      <c r="AK43" s="127"/>
      <c r="AL43" s="127"/>
      <c r="AM43" s="127"/>
      <c r="AN43" s="127"/>
      <c r="AO43" s="127"/>
      <c r="AP43" s="127"/>
      <c r="AQ43" s="127"/>
      <c r="AR43" s="127"/>
      <c r="AS43" s="127"/>
      <c r="AT43" s="127"/>
      <c r="AU43" s="127"/>
      <c r="AV43" s="127"/>
      <c r="AW43" s="127"/>
      <c r="AX43" s="127"/>
      <c r="AY43" s="127"/>
      <c r="AZ43" s="127"/>
      <c r="BA43" s="127"/>
      <c r="BB43" s="127"/>
      <c r="BC43" s="127"/>
      <c r="BD43" s="127"/>
      <c r="BE43" s="127"/>
      <c r="BF43" s="127"/>
      <c r="BG43" s="127"/>
      <c r="BH43" s="127"/>
      <c r="BI43" s="127"/>
      <c r="BJ43" s="127"/>
      <c r="BK43" s="127"/>
      <c r="BL43" s="127"/>
      <c r="BM43" s="127"/>
      <c r="BN43" s="127"/>
      <c r="BO43" s="127"/>
      <c r="BP43" s="148">
        <f t="shared" si="1"/>
        <v>47802</v>
      </c>
      <c r="BQ43" s="187"/>
      <c r="BR43" s="187"/>
      <c r="BT43" s="187"/>
      <c r="BU43"/>
      <c r="CA43" s="1" t="s">
        <v>47</v>
      </c>
      <c r="CB43" s="203" t="s">
        <v>161</v>
      </c>
      <c r="CC43" s="47" t="s">
        <v>80</v>
      </c>
      <c r="CD43" s="21" t="s">
        <v>47</v>
      </c>
      <c r="CE43" s="21"/>
      <c r="CF43" s="12" t="s">
        <v>65</v>
      </c>
      <c r="CG43" s="10">
        <f>CH42+1</f>
        <v>46358</v>
      </c>
      <c r="CH43" s="29">
        <v>47802</v>
      </c>
      <c r="CI43" s="26">
        <f t="shared" si="12"/>
        <v>46357</v>
      </c>
      <c r="CJ43" s="26">
        <f t="shared" si="13"/>
        <v>47788</v>
      </c>
      <c r="CK43" s="12" t="s">
        <v>4</v>
      </c>
      <c r="CL43" s="55" t="s">
        <v>162</v>
      </c>
      <c r="CM43" s="34" t="s">
        <v>9</v>
      </c>
      <c r="CN43" s="181" t="s">
        <v>13</v>
      </c>
      <c r="CO43" s="181" t="s">
        <v>11</v>
      </c>
      <c r="CP43" s="39"/>
      <c r="CQ43" s="3">
        <f t="shared" si="17"/>
        <v>46058</v>
      </c>
      <c r="CR43" s="3">
        <f t="shared" si="4"/>
        <v>46054</v>
      </c>
      <c r="CS43" s="3">
        <f t="shared" si="15"/>
        <v>46178</v>
      </c>
      <c r="CT43" s="17">
        <f t="shared" si="6"/>
        <v>46174</v>
      </c>
      <c r="CU43" s="3">
        <f>CW43-180</f>
        <v>46178</v>
      </c>
      <c r="CV43" s="17">
        <f t="shared" si="7"/>
        <v>46174</v>
      </c>
      <c r="CW43" s="3">
        <f t="shared" si="8"/>
        <v>46358</v>
      </c>
      <c r="CX43" s="17">
        <f t="shared" si="9"/>
        <v>46357</v>
      </c>
    </row>
    <row r="44" spans="1:102" ht="36.75" customHeight="1">
      <c r="A44" s="261" t="s">
        <v>163</v>
      </c>
      <c r="B44" s="266" t="s">
        <v>47</v>
      </c>
      <c r="C44" s="266" t="s">
        <v>137</v>
      </c>
      <c r="D44" s="275" t="s">
        <v>47</v>
      </c>
      <c r="E44" s="266" t="s">
        <v>138</v>
      </c>
      <c r="F44" s="276" t="s">
        <v>164</v>
      </c>
      <c r="G44" s="77" t="str">
        <f t="shared" ca="1" si="10"/>
        <v>En cours</v>
      </c>
      <c r="H44" s="126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D44" s="127"/>
      <c r="AE44" s="127"/>
      <c r="AF44" s="127"/>
      <c r="AG44" s="127"/>
      <c r="AH44" s="127"/>
      <c r="AI44" s="127"/>
      <c r="AJ44" s="127"/>
      <c r="AK44" s="127"/>
      <c r="AL44" s="127"/>
      <c r="AM44" s="127"/>
      <c r="AN44" s="127"/>
      <c r="AO44" s="127"/>
      <c r="AP44" s="127"/>
      <c r="AQ44" s="127"/>
      <c r="AR44" s="127"/>
      <c r="AS44" s="127"/>
      <c r="AT44" s="127"/>
      <c r="AU44" s="127"/>
      <c r="AV44" s="127"/>
      <c r="AW44" s="127"/>
      <c r="AX44" s="127"/>
      <c r="AY44" s="127"/>
      <c r="AZ44" s="127"/>
      <c r="BA44" s="127"/>
      <c r="BB44" s="127"/>
      <c r="BC44" s="127"/>
      <c r="BD44" s="127"/>
      <c r="BE44" s="127"/>
      <c r="BF44" s="127"/>
      <c r="BG44" s="127"/>
      <c r="BH44" s="127"/>
      <c r="BI44" s="127"/>
      <c r="BJ44" s="127"/>
      <c r="BK44" s="127"/>
      <c r="BL44" s="127"/>
      <c r="BM44" s="127"/>
      <c r="BN44" s="127"/>
      <c r="BO44" s="127"/>
      <c r="BP44" s="148">
        <f t="shared" si="1"/>
        <v>46760</v>
      </c>
      <c r="BQ44" s="187"/>
      <c r="BR44" s="187"/>
      <c r="BU44"/>
      <c r="CA44" s="1" t="s">
        <v>47</v>
      </c>
      <c r="CB44" s="203" t="s">
        <v>165</v>
      </c>
      <c r="CC44" s="47" t="s">
        <v>163</v>
      </c>
      <c r="CD44" s="21" t="s">
        <v>47</v>
      </c>
      <c r="CE44" s="21" t="s">
        <v>47</v>
      </c>
      <c r="CF44" s="12" t="s">
        <v>52</v>
      </c>
      <c r="CG44" s="10">
        <v>45300</v>
      </c>
      <c r="CH44" s="29">
        <f>CG44+1460</f>
        <v>46760</v>
      </c>
      <c r="CI44" s="26">
        <f t="shared" si="12"/>
        <v>45292</v>
      </c>
      <c r="CJ44" s="26">
        <f t="shared" si="13"/>
        <v>46753</v>
      </c>
      <c r="CK44" s="12" t="s">
        <v>0</v>
      </c>
      <c r="CL44" s="45" t="s">
        <v>166</v>
      </c>
      <c r="CM44" s="34" t="s">
        <v>9</v>
      </c>
      <c r="CN44" s="181" t="s">
        <v>10</v>
      </c>
      <c r="CO44" s="181"/>
      <c r="CP44" s="39"/>
      <c r="CQ44" s="3">
        <f t="shared" si="17"/>
        <v>44950</v>
      </c>
      <c r="CR44" s="3">
        <f t="shared" si="4"/>
        <v>44957</v>
      </c>
      <c r="CS44" s="3">
        <f t="shared" si="15"/>
        <v>45070</v>
      </c>
      <c r="CT44" s="3">
        <f t="shared" si="6"/>
        <v>45077</v>
      </c>
      <c r="CU44" s="3">
        <f>CW44-230</f>
        <v>45070</v>
      </c>
      <c r="CV44" s="3">
        <f t="shared" si="7"/>
        <v>45077</v>
      </c>
      <c r="CW44" s="3">
        <f t="shared" si="8"/>
        <v>45300</v>
      </c>
      <c r="CX44" s="3">
        <f t="shared" si="9"/>
        <v>45292</v>
      </c>
    </row>
    <row r="45" spans="1:102" ht="45.75" customHeight="1">
      <c r="A45" s="261" t="s">
        <v>70</v>
      </c>
      <c r="B45" s="266" t="s">
        <v>47</v>
      </c>
      <c r="C45" s="266" t="s">
        <v>137</v>
      </c>
      <c r="D45" s="275" t="s">
        <v>47</v>
      </c>
      <c r="E45" s="266" t="s">
        <v>138</v>
      </c>
      <c r="F45" s="276" t="s">
        <v>160</v>
      </c>
      <c r="G45" s="77" t="str">
        <f t="shared" ca="1" si="10"/>
        <v>À venir</v>
      </c>
      <c r="H45" s="126"/>
      <c r="I45" s="127"/>
      <c r="J45" s="127"/>
      <c r="K45" s="127"/>
      <c r="L45" s="127"/>
      <c r="M45" s="127"/>
      <c r="N45" s="127"/>
      <c r="O45" s="127"/>
      <c r="P45" s="127"/>
      <c r="Q45" s="127"/>
      <c r="R45" s="127"/>
      <c r="S45" s="127"/>
      <c r="T45" s="127"/>
      <c r="U45" s="127"/>
      <c r="V45" s="127"/>
      <c r="W45" s="127"/>
      <c r="X45" s="127"/>
      <c r="Y45" s="127"/>
      <c r="Z45" s="127"/>
      <c r="AA45" s="127"/>
      <c r="AB45" s="127"/>
      <c r="AC45" s="127"/>
      <c r="AD45" s="127"/>
      <c r="AE45" s="127"/>
      <c r="AF45" s="127"/>
      <c r="AG45" s="127"/>
      <c r="AH45" s="127"/>
      <c r="AI45" s="127"/>
      <c r="AJ45" s="127"/>
      <c r="AK45" s="127"/>
      <c r="AL45" s="127"/>
      <c r="AM45" s="127"/>
      <c r="AN45" s="127"/>
      <c r="AO45" s="127"/>
      <c r="AP45" s="127"/>
      <c r="AQ45" s="127"/>
      <c r="AR45" s="127"/>
      <c r="AS45" s="127"/>
      <c r="AT45" s="127"/>
      <c r="AU45" s="127"/>
      <c r="AV45" s="127"/>
      <c r="AW45" s="127"/>
      <c r="AX45" s="127"/>
      <c r="AY45" s="127"/>
      <c r="AZ45" s="127"/>
      <c r="BA45" s="127"/>
      <c r="BB45" s="127"/>
      <c r="BC45" s="127"/>
      <c r="BD45" s="127"/>
      <c r="BE45" s="127"/>
      <c r="BF45" s="127"/>
      <c r="BG45" s="127"/>
      <c r="BH45" s="127"/>
      <c r="BI45" s="127"/>
      <c r="BJ45" s="127"/>
      <c r="BK45" s="127"/>
      <c r="BL45" s="127"/>
      <c r="BM45" s="127"/>
      <c r="BN45" s="127"/>
      <c r="BO45" s="127"/>
      <c r="BP45" s="148">
        <f t="shared" si="1"/>
        <v>48221</v>
      </c>
      <c r="BQ45" s="187"/>
      <c r="BR45" s="187"/>
      <c r="BT45" s="187"/>
      <c r="BU45"/>
      <c r="CA45" s="1" t="s">
        <v>47</v>
      </c>
      <c r="CB45" s="203" t="s">
        <v>165</v>
      </c>
      <c r="CC45" s="47" t="s">
        <v>80</v>
      </c>
      <c r="CD45" s="21" t="s">
        <v>47</v>
      </c>
      <c r="CE45" s="21"/>
      <c r="CF45" s="12"/>
      <c r="CG45" s="10">
        <f>CH44+1</f>
        <v>46761</v>
      </c>
      <c r="CH45" s="29">
        <v>48221</v>
      </c>
      <c r="CI45" s="26">
        <f t="shared" si="12"/>
        <v>46753</v>
      </c>
      <c r="CJ45" s="26">
        <f t="shared" si="13"/>
        <v>48214</v>
      </c>
      <c r="CK45" s="12"/>
      <c r="CL45" s="45"/>
      <c r="CM45" s="34"/>
      <c r="CN45" s="181"/>
      <c r="CO45" s="181"/>
      <c r="CP45" s="39"/>
      <c r="CQ45" s="3">
        <f t="shared" si="17"/>
        <v>46411</v>
      </c>
      <c r="CR45" s="3">
        <f t="shared" si="4"/>
        <v>46418</v>
      </c>
      <c r="CS45" s="3">
        <f t="shared" si="15"/>
        <v>46531</v>
      </c>
      <c r="CT45" s="3">
        <f>IF(DAY(CS45)&lt;=15,DATE(YEAR(CS45),MONTH(CS45),1),EOMONTH(CS45,0))</f>
        <v>46538</v>
      </c>
      <c r="CU45" s="3">
        <f>CW45-230</f>
        <v>46531</v>
      </c>
      <c r="CV45" s="3">
        <f t="shared" si="7"/>
        <v>46538</v>
      </c>
      <c r="CW45" s="3">
        <f t="shared" si="8"/>
        <v>46761</v>
      </c>
      <c r="CX45" s="3">
        <f t="shared" si="9"/>
        <v>46753</v>
      </c>
    </row>
    <row r="46" spans="1:102" ht="45" customHeight="1">
      <c r="A46" s="261" t="s">
        <v>167</v>
      </c>
      <c r="B46" s="266" t="s">
        <v>47</v>
      </c>
      <c r="C46" s="266" t="s">
        <v>137</v>
      </c>
      <c r="D46" s="275" t="s">
        <v>47</v>
      </c>
      <c r="E46" s="266" t="s">
        <v>138</v>
      </c>
      <c r="F46" s="276" t="s">
        <v>168</v>
      </c>
      <c r="G46" s="77" t="str">
        <f t="shared" ca="1" si="10"/>
        <v>En cours</v>
      </c>
      <c r="H46" s="126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27"/>
      <c r="T46" s="127"/>
      <c r="U46" s="127"/>
      <c r="V46" s="127"/>
      <c r="W46" s="127"/>
      <c r="X46" s="127"/>
      <c r="Y46" s="127"/>
      <c r="Z46" s="127"/>
      <c r="AA46" s="127"/>
      <c r="AB46" s="127"/>
      <c r="AC46" s="127"/>
      <c r="AD46" s="127"/>
      <c r="AE46" s="127"/>
      <c r="AF46" s="127"/>
      <c r="AG46" s="127"/>
      <c r="AH46" s="127"/>
      <c r="AI46" s="127"/>
      <c r="AJ46" s="127"/>
      <c r="AK46" s="127"/>
      <c r="AL46" s="127"/>
      <c r="AM46" s="127"/>
      <c r="AN46" s="127"/>
      <c r="AO46" s="127"/>
      <c r="AP46" s="127"/>
      <c r="AQ46" s="127"/>
      <c r="AR46" s="127"/>
      <c r="AS46" s="127"/>
      <c r="AT46" s="127"/>
      <c r="AU46" s="127"/>
      <c r="AV46" s="127"/>
      <c r="AW46" s="127"/>
      <c r="AX46" s="127"/>
      <c r="AY46" s="127"/>
      <c r="AZ46" s="127"/>
      <c r="BA46" s="127"/>
      <c r="BB46" s="127"/>
      <c r="BC46" s="127"/>
      <c r="BD46" s="127"/>
      <c r="BE46" s="127"/>
      <c r="BF46" s="127"/>
      <c r="BG46" s="127"/>
      <c r="BH46" s="127"/>
      <c r="BI46" s="127"/>
      <c r="BJ46" s="127"/>
      <c r="BK46" s="127"/>
      <c r="BL46" s="127"/>
      <c r="BM46" s="127"/>
      <c r="BN46" s="127"/>
      <c r="BO46" s="127"/>
      <c r="BP46" s="148">
        <f t="shared" si="1"/>
        <v>46811</v>
      </c>
      <c r="BQ46" s="187"/>
      <c r="BR46" s="187"/>
      <c r="BU46"/>
      <c r="CA46" s="1" t="s">
        <v>47</v>
      </c>
      <c r="CB46" s="203" t="s">
        <v>165</v>
      </c>
      <c r="CC46" s="47" t="s">
        <v>167</v>
      </c>
      <c r="CD46" s="21" t="s">
        <v>47</v>
      </c>
      <c r="CE46" s="21" t="s">
        <v>47</v>
      </c>
      <c r="CF46" s="12" t="s">
        <v>52</v>
      </c>
      <c r="CG46" s="10">
        <v>45609</v>
      </c>
      <c r="CH46" s="29">
        <v>46811</v>
      </c>
      <c r="CI46" s="26">
        <f t="shared" si="12"/>
        <v>45597</v>
      </c>
      <c r="CJ46" s="26">
        <f t="shared" si="13"/>
        <v>46812</v>
      </c>
      <c r="CK46" s="12"/>
      <c r="CL46" s="54" t="s">
        <v>169</v>
      </c>
      <c r="CM46" s="34"/>
      <c r="CN46" s="181"/>
      <c r="CO46" s="181"/>
      <c r="CP46" s="39"/>
      <c r="CQ46" s="3">
        <f t="shared" si="17"/>
        <v>45259</v>
      </c>
      <c r="CR46" s="3">
        <f t="shared" si="4"/>
        <v>45260</v>
      </c>
      <c r="CS46" s="3">
        <f t="shared" si="15"/>
        <v>45379</v>
      </c>
      <c r="CT46" s="3">
        <f t="shared" si="6"/>
        <v>45382</v>
      </c>
      <c r="CU46" s="3">
        <f>CW46-230</f>
        <v>45379</v>
      </c>
      <c r="CV46" s="3">
        <f t="shared" si="7"/>
        <v>45382</v>
      </c>
      <c r="CW46" s="3">
        <f t="shared" si="8"/>
        <v>45609</v>
      </c>
      <c r="CX46" s="3">
        <f t="shared" si="9"/>
        <v>45597</v>
      </c>
    </row>
    <row r="47" spans="1:102" ht="45" customHeight="1">
      <c r="A47" s="261" t="s">
        <v>70</v>
      </c>
      <c r="B47" s="266" t="s">
        <v>47</v>
      </c>
      <c r="C47" s="266" t="s">
        <v>137</v>
      </c>
      <c r="D47" s="275" t="s">
        <v>47</v>
      </c>
      <c r="E47" s="266" t="s">
        <v>138</v>
      </c>
      <c r="F47" s="276" t="s">
        <v>168</v>
      </c>
      <c r="G47" s="77" t="str">
        <f t="shared" ca="1" si="10"/>
        <v>À venir</v>
      </c>
      <c r="H47" s="126"/>
      <c r="I47" s="127"/>
      <c r="J47" s="127"/>
      <c r="K47" s="127"/>
      <c r="L47" s="127"/>
      <c r="M47" s="127"/>
      <c r="N47" s="127"/>
      <c r="O47" s="127"/>
      <c r="P47" s="127"/>
      <c r="Q47" s="127"/>
      <c r="R47" s="127"/>
      <c r="S47" s="127"/>
      <c r="T47" s="127"/>
      <c r="U47" s="127"/>
      <c r="V47" s="127"/>
      <c r="W47" s="127"/>
      <c r="X47" s="127"/>
      <c r="Y47" s="127"/>
      <c r="Z47" s="127"/>
      <c r="AA47" s="127"/>
      <c r="AB47" s="127"/>
      <c r="AC47" s="127"/>
      <c r="AD47" s="127"/>
      <c r="AE47" s="127"/>
      <c r="AF47" s="127"/>
      <c r="AG47" s="127"/>
      <c r="AH47" s="127"/>
      <c r="AI47" s="127"/>
      <c r="AJ47" s="127"/>
      <c r="AK47" s="127"/>
      <c r="AL47" s="127"/>
      <c r="AM47" s="127"/>
      <c r="AN47" s="127"/>
      <c r="AO47" s="127"/>
      <c r="AP47" s="127"/>
      <c r="AQ47" s="127"/>
      <c r="AR47" s="127"/>
      <c r="AS47" s="127"/>
      <c r="AT47" s="127"/>
      <c r="AU47" s="127"/>
      <c r="AV47" s="127"/>
      <c r="AW47" s="127"/>
      <c r="AX47" s="127"/>
      <c r="AY47" s="127"/>
      <c r="AZ47" s="127"/>
      <c r="BA47" s="127"/>
      <c r="BB47" s="127"/>
      <c r="BC47" s="127"/>
      <c r="BD47" s="127"/>
      <c r="BE47" s="127"/>
      <c r="BF47" s="127"/>
      <c r="BG47" s="127"/>
      <c r="BH47" s="127"/>
      <c r="BI47" s="127"/>
      <c r="BJ47" s="127"/>
      <c r="BK47" s="127"/>
      <c r="BL47" s="127"/>
      <c r="BM47" s="127"/>
      <c r="BN47" s="127"/>
      <c r="BO47" s="127"/>
      <c r="BP47" s="148">
        <f t="shared" si="1"/>
        <v>48272</v>
      </c>
      <c r="BQ47" s="187"/>
      <c r="BR47" s="187"/>
      <c r="BT47" s="187"/>
      <c r="BU47"/>
      <c r="CA47" s="1" t="s">
        <v>47</v>
      </c>
      <c r="CB47" s="203" t="s">
        <v>165</v>
      </c>
      <c r="CC47" s="47" t="s">
        <v>80</v>
      </c>
      <c r="CD47" s="21" t="s">
        <v>47</v>
      </c>
      <c r="CE47" s="21"/>
      <c r="CF47" s="12"/>
      <c r="CG47" s="10">
        <f>CH46+1</f>
        <v>46812</v>
      </c>
      <c r="CH47" s="29">
        <v>48272</v>
      </c>
      <c r="CI47" s="26">
        <f t="shared" si="12"/>
        <v>46812</v>
      </c>
      <c r="CJ47" s="26">
        <f t="shared" si="13"/>
        <v>48273</v>
      </c>
      <c r="CK47" s="12"/>
      <c r="CL47" s="54"/>
      <c r="CM47" s="34"/>
      <c r="CN47" s="181"/>
      <c r="CO47" s="181"/>
      <c r="CP47" s="39"/>
      <c r="CQ47" s="3">
        <f t="shared" si="17"/>
        <v>46462</v>
      </c>
      <c r="CR47" s="3">
        <f t="shared" si="4"/>
        <v>46477</v>
      </c>
      <c r="CS47" s="3">
        <f t="shared" si="15"/>
        <v>46582</v>
      </c>
      <c r="CT47" s="3">
        <f t="shared" si="6"/>
        <v>46569</v>
      </c>
      <c r="CU47" s="3">
        <f>CW47-230</f>
        <v>46582</v>
      </c>
      <c r="CV47" s="3">
        <f t="shared" si="7"/>
        <v>46569</v>
      </c>
      <c r="CW47" s="3">
        <f t="shared" si="8"/>
        <v>46812</v>
      </c>
      <c r="CX47" s="3">
        <f t="shared" si="9"/>
        <v>46812</v>
      </c>
    </row>
    <row r="48" spans="1:102" ht="36" customHeight="1">
      <c r="A48" s="261" t="s">
        <v>170</v>
      </c>
      <c r="B48" s="266" t="s">
        <v>47</v>
      </c>
      <c r="C48" s="266" t="s">
        <v>137</v>
      </c>
      <c r="D48" s="275" t="s">
        <v>47</v>
      </c>
      <c r="E48" s="266" t="s">
        <v>138</v>
      </c>
      <c r="F48" s="276" t="s">
        <v>171</v>
      </c>
      <c r="G48" s="77" t="str">
        <f t="shared" ca="1" si="10"/>
        <v>En cours</v>
      </c>
      <c r="H48" s="126"/>
      <c r="I48" s="127"/>
      <c r="J48" s="127"/>
      <c r="K48" s="127"/>
      <c r="L48" s="127"/>
      <c r="M48" s="127"/>
      <c r="N48" s="127"/>
      <c r="O48" s="127"/>
      <c r="P48" s="127"/>
      <c r="Q48" s="127"/>
      <c r="R48" s="127"/>
      <c r="S48" s="127"/>
      <c r="T48" s="127"/>
      <c r="U48" s="127"/>
      <c r="V48" s="127"/>
      <c r="W48" s="127"/>
      <c r="X48" s="127"/>
      <c r="Y48" s="127"/>
      <c r="Z48" s="127"/>
      <c r="AA48" s="127"/>
      <c r="AB48" s="127"/>
      <c r="AC48" s="127"/>
      <c r="AD48" s="127"/>
      <c r="AE48" s="127"/>
      <c r="AF48" s="127"/>
      <c r="AG48" s="127"/>
      <c r="AH48" s="127"/>
      <c r="AI48" s="127"/>
      <c r="AJ48" s="127"/>
      <c r="AK48" s="127"/>
      <c r="AL48" s="127"/>
      <c r="AM48" s="127"/>
      <c r="AN48" s="127"/>
      <c r="AO48" s="127"/>
      <c r="AP48" s="127"/>
      <c r="AQ48" s="127"/>
      <c r="AR48" s="127"/>
      <c r="AS48" s="127"/>
      <c r="AT48" s="127"/>
      <c r="AU48" s="127"/>
      <c r="AV48" s="127"/>
      <c r="AW48" s="127"/>
      <c r="AX48" s="127"/>
      <c r="AY48" s="127"/>
      <c r="AZ48" s="127"/>
      <c r="BA48" s="127"/>
      <c r="BB48" s="127"/>
      <c r="BC48" s="127"/>
      <c r="BD48" s="127"/>
      <c r="BE48" s="127"/>
      <c r="BF48" s="127"/>
      <c r="BG48" s="127"/>
      <c r="BH48" s="127"/>
      <c r="BI48" s="127"/>
      <c r="BJ48" s="127"/>
      <c r="BK48" s="127"/>
      <c r="BL48" s="127"/>
      <c r="BM48" s="127"/>
      <c r="BN48" s="127"/>
      <c r="BO48" s="127"/>
      <c r="BP48" s="148">
        <f t="shared" si="1"/>
        <v>46983</v>
      </c>
      <c r="BQ48" s="187"/>
      <c r="BR48" s="187"/>
      <c r="BU48"/>
      <c r="CA48" s="1" t="s">
        <v>47</v>
      </c>
      <c r="CB48" s="203" t="s">
        <v>172</v>
      </c>
      <c r="CC48" s="47" t="s">
        <v>170</v>
      </c>
      <c r="CD48" s="21" t="s">
        <v>47</v>
      </c>
      <c r="CE48" s="21" t="s">
        <v>47</v>
      </c>
      <c r="CF48" s="12" t="s">
        <v>65</v>
      </c>
      <c r="CG48" s="10">
        <v>45523</v>
      </c>
      <c r="CH48" s="29">
        <v>46983</v>
      </c>
      <c r="CI48" s="26">
        <f t="shared" si="12"/>
        <v>45535</v>
      </c>
      <c r="CJ48" s="26">
        <f t="shared" si="13"/>
        <v>46996</v>
      </c>
      <c r="CK48" s="12" t="s">
        <v>2</v>
      </c>
      <c r="CL48" s="54" t="s">
        <v>173</v>
      </c>
      <c r="CM48" s="34" t="s">
        <v>9</v>
      </c>
      <c r="CN48" s="181" t="s">
        <v>13</v>
      </c>
      <c r="CO48" s="181" t="s">
        <v>11</v>
      </c>
      <c r="CP48" s="39"/>
      <c r="CQ48" s="3">
        <f t="shared" si="17"/>
        <v>45223</v>
      </c>
      <c r="CR48" s="3">
        <f t="shared" si="4"/>
        <v>45230</v>
      </c>
      <c r="CS48" s="3">
        <f t="shared" si="15"/>
        <v>45343</v>
      </c>
      <c r="CT48" s="3">
        <f t="shared" si="6"/>
        <v>45351</v>
      </c>
      <c r="CU48" s="3">
        <f>CW48-180</f>
        <v>45343</v>
      </c>
      <c r="CV48" s="3">
        <f t="shared" si="7"/>
        <v>45351</v>
      </c>
      <c r="CW48" s="3">
        <f t="shared" si="8"/>
        <v>45523</v>
      </c>
      <c r="CX48" s="3">
        <f t="shared" si="9"/>
        <v>45535</v>
      </c>
    </row>
    <row r="49" spans="1:102" ht="36" customHeight="1">
      <c r="A49" s="261" t="s">
        <v>70</v>
      </c>
      <c r="B49" s="266" t="s">
        <v>47</v>
      </c>
      <c r="C49" s="266" t="s">
        <v>137</v>
      </c>
      <c r="D49" s="275" t="s">
        <v>47</v>
      </c>
      <c r="E49" s="266" t="s">
        <v>138</v>
      </c>
      <c r="F49" s="276" t="s">
        <v>171</v>
      </c>
      <c r="G49" s="77" t="str">
        <f t="shared" ca="1" si="10"/>
        <v>À venir</v>
      </c>
      <c r="H49" s="126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7"/>
      <c r="T49" s="127"/>
      <c r="U49" s="127"/>
      <c r="V49" s="127"/>
      <c r="W49" s="127"/>
      <c r="X49" s="127"/>
      <c r="Y49" s="127"/>
      <c r="Z49" s="127"/>
      <c r="AA49" s="127"/>
      <c r="AB49" s="127"/>
      <c r="AC49" s="127"/>
      <c r="AD49" s="127"/>
      <c r="AE49" s="127"/>
      <c r="AF49" s="127"/>
      <c r="AG49" s="127"/>
      <c r="AH49" s="127"/>
      <c r="AI49" s="127"/>
      <c r="AJ49" s="127"/>
      <c r="AK49" s="127"/>
      <c r="AL49" s="127"/>
      <c r="AM49" s="127"/>
      <c r="AN49" s="127"/>
      <c r="AO49" s="127"/>
      <c r="AP49" s="127"/>
      <c r="AQ49" s="127"/>
      <c r="AR49" s="127"/>
      <c r="AS49" s="127"/>
      <c r="AT49" s="127"/>
      <c r="AU49" s="127"/>
      <c r="AV49" s="127"/>
      <c r="AW49" s="127"/>
      <c r="AX49" s="127"/>
      <c r="AY49" s="127"/>
      <c r="AZ49" s="127"/>
      <c r="BA49" s="127"/>
      <c r="BB49" s="127"/>
      <c r="BC49" s="127"/>
      <c r="BD49" s="127"/>
      <c r="BE49" s="127"/>
      <c r="BF49" s="127"/>
      <c r="BG49" s="127"/>
      <c r="BH49" s="127"/>
      <c r="BI49" s="127"/>
      <c r="BJ49" s="127"/>
      <c r="BK49" s="127"/>
      <c r="BL49" s="127"/>
      <c r="BM49" s="127"/>
      <c r="BN49" s="127"/>
      <c r="BO49" s="127"/>
      <c r="BP49" s="148">
        <f t="shared" si="1"/>
        <v>48471</v>
      </c>
      <c r="BQ49" s="187"/>
      <c r="BR49" s="187"/>
      <c r="BT49" s="187"/>
      <c r="BU49"/>
      <c r="CA49" s="1" t="s">
        <v>47</v>
      </c>
      <c r="CB49" s="203" t="s">
        <v>172</v>
      </c>
      <c r="CC49" s="47" t="s">
        <v>80</v>
      </c>
      <c r="CD49" s="21" t="s">
        <v>47</v>
      </c>
      <c r="CE49" s="21"/>
      <c r="CF49" s="12"/>
      <c r="CG49" s="10">
        <f>CH48+1</f>
        <v>46984</v>
      </c>
      <c r="CH49" s="29">
        <v>48471</v>
      </c>
      <c r="CI49" s="26">
        <f t="shared" si="12"/>
        <v>46996</v>
      </c>
      <c r="CJ49" s="26">
        <f t="shared" si="13"/>
        <v>48458</v>
      </c>
      <c r="CK49" s="12"/>
      <c r="CL49" s="54"/>
      <c r="CM49" s="34"/>
      <c r="CN49" s="181"/>
      <c r="CO49" s="181"/>
      <c r="CP49" s="39"/>
      <c r="CQ49" s="3">
        <f t="shared" si="17"/>
        <v>46684</v>
      </c>
      <c r="CR49" s="3">
        <f t="shared" si="4"/>
        <v>46691</v>
      </c>
      <c r="CS49" s="3">
        <f t="shared" si="15"/>
        <v>46804</v>
      </c>
      <c r="CT49" s="19">
        <f t="shared" si="6"/>
        <v>46812</v>
      </c>
      <c r="CU49" s="3">
        <f>CW49-180</f>
        <v>46804</v>
      </c>
      <c r="CV49" s="19">
        <f t="shared" si="7"/>
        <v>46812</v>
      </c>
      <c r="CW49" s="3">
        <f t="shared" si="8"/>
        <v>46984</v>
      </c>
      <c r="CX49" s="19">
        <f t="shared" si="9"/>
        <v>46996</v>
      </c>
    </row>
    <row r="50" spans="1:102" ht="29.25" customHeight="1">
      <c r="A50" s="261" t="s">
        <v>174</v>
      </c>
      <c r="B50" s="266" t="s">
        <v>47</v>
      </c>
      <c r="C50" s="266" t="s">
        <v>137</v>
      </c>
      <c r="D50" s="275" t="s">
        <v>47</v>
      </c>
      <c r="E50" s="266" t="s">
        <v>138</v>
      </c>
      <c r="F50" s="276" t="s">
        <v>175</v>
      </c>
      <c r="G50" s="77" t="str">
        <f t="shared" ca="1" si="10"/>
        <v>En cours</v>
      </c>
      <c r="H50" s="126"/>
      <c r="I50" s="127"/>
      <c r="J50" s="127"/>
      <c r="K50" s="127"/>
      <c r="L50" s="127"/>
      <c r="M50" s="127"/>
      <c r="N50" s="127"/>
      <c r="O50" s="127"/>
      <c r="P50" s="127"/>
      <c r="Q50" s="127"/>
      <c r="R50" s="127"/>
      <c r="S50" s="127"/>
      <c r="T50" s="127"/>
      <c r="U50" s="127"/>
      <c r="V50" s="127"/>
      <c r="W50" s="127"/>
      <c r="X50" s="127"/>
      <c r="Y50" s="127"/>
      <c r="Z50" s="127"/>
      <c r="AA50" s="127"/>
      <c r="AB50" s="127"/>
      <c r="AC50" s="127"/>
      <c r="AD50" s="127"/>
      <c r="AE50" s="127"/>
      <c r="AF50" s="127"/>
      <c r="AG50" s="127"/>
      <c r="AH50" s="127"/>
      <c r="AI50" s="127"/>
      <c r="AJ50" s="127"/>
      <c r="AK50" s="127"/>
      <c r="AL50" s="127"/>
      <c r="AM50" s="127"/>
      <c r="AN50" s="127"/>
      <c r="AO50" s="127"/>
      <c r="AP50" s="127"/>
      <c r="AQ50" s="127"/>
      <c r="AR50" s="127"/>
      <c r="AS50" s="127"/>
      <c r="AT50" s="127"/>
      <c r="AU50" s="127"/>
      <c r="AV50" s="127"/>
      <c r="AW50" s="127"/>
      <c r="AX50" s="127"/>
      <c r="AY50" s="127"/>
      <c r="AZ50" s="127"/>
      <c r="BA50" s="127"/>
      <c r="BB50" s="127"/>
      <c r="BC50" s="127"/>
      <c r="BD50" s="127"/>
      <c r="BE50" s="127"/>
      <c r="BF50" s="127"/>
      <c r="BG50" s="127"/>
      <c r="BH50" s="127"/>
      <c r="BI50" s="127"/>
      <c r="BJ50" s="127"/>
      <c r="BK50" s="127"/>
      <c r="BL50" s="127"/>
      <c r="BM50" s="127"/>
      <c r="BN50" s="127"/>
      <c r="BO50" s="127"/>
      <c r="BP50" s="148">
        <f t="shared" si="1"/>
        <v>47323</v>
      </c>
      <c r="BQ50" s="187"/>
      <c r="BR50" s="187"/>
      <c r="BU50"/>
      <c r="CA50" s="1" t="s">
        <v>47</v>
      </c>
      <c r="CB50" s="203" t="s">
        <v>176</v>
      </c>
      <c r="CC50" s="47" t="s">
        <v>174</v>
      </c>
      <c r="CD50" s="40" t="s">
        <v>47</v>
      </c>
      <c r="CE50" s="21" t="s">
        <v>47</v>
      </c>
      <c r="CF50" s="12" t="s">
        <v>52</v>
      </c>
      <c r="CG50" s="10">
        <v>45863</v>
      </c>
      <c r="CH50" s="29">
        <v>47323</v>
      </c>
      <c r="CI50" s="26">
        <f t="shared" si="12"/>
        <v>45869</v>
      </c>
      <c r="CJ50" s="26">
        <f t="shared" si="13"/>
        <v>47330</v>
      </c>
      <c r="CK50" s="12" t="s">
        <v>2</v>
      </c>
      <c r="CL50" s="45" t="s">
        <v>177</v>
      </c>
      <c r="CM50" s="34" t="s">
        <v>9</v>
      </c>
      <c r="CN50" s="181" t="s">
        <v>13</v>
      </c>
      <c r="CO50" s="181" t="s">
        <v>11</v>
      </c>
      <c r="CP50" s="39"/>
      <c r="CQ50" s="3">
        <f>CS50-150</f>
        <v>45533</v>
      </c>
      <c r="CR50" s="3">
        <f t="shared" si="4"/>
        <v>45535</v>
      </c>
      <c r="CS50" s="3">
        <f t="shared" si="15"/>
        <v>45683</v>
      </c>
      <c r="CT50" s="3">
        <f t="shared" si="6"/>
        <v>45688</v>
      </c>
      <c r="CU50" s="3">
        <f>CW50-180</f>
        <v>45683</v>
      </c>
      <c r="CV50" s="3">
        <f t="shared" si="7"/>
        <v>45688</v>
      </c>
      <c r="CW50" s="3">
        <f t="shared" si="8"/>
        <v>45863</v>
      </c>
      <c r="CX50" s="3">
        <f t="shared" si="9"/>
        <v>45869</v>
      </c>
    </row>
    <row r="51" spans="1:102" ht="29.25" customHeight="1">
      <c r="A51" s="261" t="s">
        <v>178</v>
      </c>
      <c r="B51" s="266" t="s">
        <v>47</v>
      </c>
      <c r="C51" s="266" t="s">
        <v>137</v>
      </c>
      <c r="D51" s="275" t="s">
        <v>47</v>
      </c>
      <c r="E51" s="266" t="s">
        <v>138</v>
      </c>
      <c r="F51" s="276" t="s">
        <v>179</v>
      </c>
      <c r="G51" s="77" t="str">
        <f t="shared" ca="1" si="10"/>
        <v>En cours</v>
      </c>
      <c r="H51" s="126"/>
      <c r="I51" s="127"/>
      <c r="J51" s="127"/>
      <c r="K51" s="127"/>
      <c r="L51" s="127"/>
      <c r="M51" s="127"/>
      <c r="N51" s="127"/>
      <c r="O51" s="127"/>
      <c r="P51" s="127"/>
      <c r="Q51" s="127"/>
      <c r="R51" s="127"/>
      <c r="S51" s="127"/>
      <c r="T51" s="127"/>
      <c r="U51" s="127"/>
      <c r="V51" s="127"/>
      <c r="W51" s="127"/>
      <c r="X51" s="127"/>
      <c r="Y51" s="127"/>
      <c r="Z51" s="127"/>
      <c r="AA51" s="127"/>
      <c r="AB51" s="127"/>
      <c r="AC51" s="127"/>
      <c r="AD51" s="127"/>
      <c r="AE51" s="127"/>
      <c r="AF51" s="127"/>
      <c r="AG51" s="127"/>
      <c r="AH51" s="127"/>
      <c r="AI51" s="127"/>
      <c r="AJ51" s="127"/>
      <c r="AK51" s="127"/>
      <c r="AL51" s="127"/>
      <c r="AM51" s="127"/>
      <c r="AN51" s="127"/>
      <c r="AO51" s="127"/>
      <c r="AP51" s="127"/>
      <c r="AQ51" s="127"/>
      <c r="AR51" s="127"/>
      <c r="AS51" s="127"/>
      <c r="AT51" s="127"/>
      <c r="AU51" s="127"/>
      <c r="AV51" s="127"/>
      <c r="AW51" s="127"/>
      <c r="AX51" s="127"/>
      <c r="AY51" s="127"/>
      <c r="AZ51" s="127"/>
      <c r="BA51" s="127"/>
      <c r="BB51" s="127"/>
      <c r="BC51" s="127"/>
      <c r="BD51" s="127"/>
      <c r="BE51" s="127"/>
      <c r="BF51" s="127"/>
      <c r="BG51" s="127"/>
      <c r="BH51" s="127"/>
      <c r="BI51" s="127"/>
      <c r="BJ51" s="127"/>
      <c r="BK51" s="127"/>
      <c r="BL51" s="127"/>
      <c r="BM51" s="127"/>
      <c r="BN51" s="127"/>
      <c r="BO51" s="127"/>
      <c r="BP51" s="148">
        <f t="shared" si="1"/>
        <v>46955</v>
      </c>
      <c r="BQ51" s="187"/>
      <c r="BR51" s="187"/>
      <c r="BU51"/>
      <c r="CA51" s="1" t="s">
        <v>47</v>
      </c>
      <c r="CB51" s="203" t="s">
        <v>180</v>
      </c>
      <c r="CC51" s="47" t="s">
        <v>178</v>
      </c>
      <c r="CD51" s="21" t="s">
        <v>47</v>
      </c>
      <c r="CE51" s="21" t="s">
        <v>47</v>
      </c>
      <c r="CF51" s="12" t="s">
        <v>65</v>
      </c>
      <c r="CG51" s="10">
        <v>45495</v>
      </c>
      <c r="CH51" s="29">
        <f>CG51+1460</f>
        <v>46955</v>
      </c>
      <c r="CI51" s="26">
        <f t="shared" si="12"/>
        <v>45504</v>
      </c>
      <c r="CJ51" s="26">
        <f t="shared" si="13"/>
        <v>46965</v>
      </c>
      <c r="CK51" s="12" t="s">
        <v>0</v>
      </c>
      <c r="CL51" s="45" t="s">
        <v>181</v>
      </c>
      <c r="CM51" s="34" t="s">
        <v>9</v>
      </c>
      <c r="CN51" s="181" t="s">
        <v>15</v>
      </c>
      <c r="CO51" s="181"/>
      <c r="CP51" s="39" t="s">
        <v>10</v>
      </c>
      <c r="CQ51" s="3">
        <f t="shared" ref="CQ51:CQ56" si="29">CS51-120</f>
        <v>45260</v>
      </c>
      <c r="CR51" s="3">
        <f t="shared" si="4"/>
        <v>45260</v>
      </c>
      <c r="CS51" s="3">
        <f t="shared" si="15"/>
        <v>45380</v>
      </c>
      <c r="CT51" s="19">
        <f t="shared" si="6"/>
        <v>45382</v>
      </c>
      <c r="CU51" s="3">
        <f>CW51-115</f>
        <v>45380</v>
      </c>
      <c r="CV51" s="19">
        <f t="shared" si="7"/>
        <v>45382</v>
      </c>
      <c r="CW51" s="3">
        <f t="shared" si="8"/>
        <v>45495</v>
      </c>
      <c r="CX51" s="19">
        <f t="shared" si="9"/>
        <v>45504</v>
      </c>
    </row>
    <row r="52" spans="1:102" ht="29.25" customHeight="1">
      <c r="A52" s="261" t="s">
        <v>70</v>
      </c>
      <c r="B52" s="266" t="s">
        <v>47</v>
      </c>
      <c r="C52" s="266" t="s">
        <v>137</v>
      </c>
      <c r="D52" s="275" t="s">
        <v>47</v>
      </c>
      <c r="E52" s="266" t="s">
        <v>138</v>
      </c>
      <c r="F52" s="276" t="s">
        <v>179</v>
      </c>
      <c r="G52" s="77" t="str">
        <f t="shared" ca="1" si="10"/>
        <v>À venir</v>
      </c>
      <c r="H52" s="126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48">
        <f t="shared" si="1"/>
        <v>48418</v>
      </c>
      <c r="BQ52" s="187"/>
      <c r="BR52" s="187"/>
      <c r="BT52" s="187"/>
      <c r="BU52"/>
      <c r="CA52" s="1" t="s">
        <v>47</v>
      </c>
      <c r="CB52" s="203" t="s">
        <v>180</v>
      </c>
      <c r="CC52" s="47" t="s">
        <v>80</v>
      </c>
      <c r="CD52" s="21" t="s">
        <v>47</v>
      </c>
      <c r="CE52" s="21"/>
      <c r="CF52" s="12"/>
      <c r="CG52" s="10">
        <f>CH51+1</f>
        <v>46956</v>
      </c>
      <c r="CH52" s="29">
        <v>48418</v>
      </c>
      <c r="CI52" s="26">
        <f t="shared" si="12"/>
        <v>46965</v>
      </c>
      <c r="CJ52" s="26">
        <f t="shared" si="13"/>
        <v>48426</v>
      </c>
      <c r="CK52" s="12"/>
      <c r="CL52" s="45"/>
      <c r="CM52" s="34"/>
      <c r="CN52" s="181"/>
      <c r="CO52" s="181"/>
      <c r="CP52" s="39"/>
      <c r="CQ52" s="3">
        <f t="shared" si="29"/>
        <v>46721</v>
      </c>
      <c r="CR52" s="3">
        <f t="shared" si="4"/>
        <v>46721</v>
      </c>
      <c r="CS52" s="3">
        <f t="shared" si="15"/>
        <v>46841</v>
      </c>
      <c r="CT52" s="19">
        <f t="shared" si="6"/>
        <v>46843</v>
      </c>
      <c r="CU52" s="3">
        <f>CW52-115</f>
        <v>46841</v>
      </c>
      <c r="CV52" s="19">
        <f t="shared" si="7"/>
        <v>46843</v>
      </c>
      <c r="CW52" s="3">
        <f t="shared" si="8"/>
        <v>46956</v>
      </c>
      <c r="CX52" s="19">
        <f t="shared" si="9"/>
        <v>46965</v>
      </c>
    </row>
    <row r="53" spans="1:102" ht="29.25" customHeight="1">
      <c r="A53" s="262" t="s">
        <v>182</v>
      </c>
      <c r="B53" s="267" t="s">
        <v>47</v>
      </c>
      <c r="C53" s="266" t="s">
        <v>137</v>
      </c>
      <c r="D53" s="275" t="s">
        <v>47</v>
      </c>
      <c r="E53" s="267" t="s">
        <v>138</v>
      </c>
      <c r="F53" s="267" t="s">
        <v>183</v>
      </c>
      <c r="G53" s="77" t="str">
        <f t="shared" ca="1" si="10"/>
        <v>En cours</v>
      </c>
      <c r="H53" s="126"/>
      <c r="I53" s="127"/>
      <c r="J53" s="127"/>
      <c r="K53" s="127"/>
      <c r="L53" s="127"/>
      <c r="M53" s="127"/>
      <c r="N53" s="127"/>
      <c r="O53" s="127"/>
      <c r="P53" s="127"/>
      <c r="Q53" s="127"/>
      <c r="R53" s="127"/>
      <c r="S53" s="127"/>
      <c r="T53" s="127"/>
      <c r="U53" s="127"/>
      <c r="V53" s="127"/>
      <c r="W53" s="127"/>
      <c r="X53" s="127"/>
      <c r="Y53" s="127"/>
      <c r="Z53" s="127"/>
      <c r="AA53" s="127"/>
      <c r="AB53" s="127"/>
      <c r="AC53" s="127"/>
      <c r="AD53" s="127"/>
      <c r="AE53" s="127"/>
      <c r="AF53" s="127"/>
      <c r="AG53" s="127"/>
      <c r="AH53" s="127"/>
      <c r="AI53" s="127"/>
      <c r="AJ53" s="127"/>
      <c r="AK53" s="127"/>
      <c r="AL53" s="127"/>
      <c r="AM53" s="127"/>
      <c r="AN53" s="127"/>
      <c r="AO53" s="127"/>
      <c r="AP53" s="127"/>
      <c r="AQ53" s="127"/>
      <c r="AR53" s="127"/>
      <c r="AS53" s="127"/>
      <c r="AT53" s="127"/>
      <c r="AU53" s="127"/>
      <c r="AV53" s="127"/>
      <c r="AW53" s="127"/>
      <c r="AX53" s="127"/>
      <c r="AY53" s="127"/>
      <c r="AZ53" s="127"/>
      <c r="BA53" s="127"/>
      <c r="BB53" s="127"/>
      <c r="BC53" s="127"/>
      <c r="BD53" s="127"/>
      <c r="BE53" s="127"/>
      <c r="BF53" s="127"/>
      <c r="BG53" s="127"/>
      <c r="BH53" s="127"/>
      <c r="BI53" s="127"/>
      <c r="BJ53" s="127"/>
      <c r="BK53" s="127"/>
      <c r="BL53" s="127"/>
      <c r="BM53" s="127"/>
      <c r="BN53" s="127"/>
      <c r="BO53" s="127"/>
      <c r="BP53" s="148">
        <f t="shared" si="1"/>
        <v>47040</v>
      </c>
      <c r="BQ53" s="187"/>
      <c r="BR53" s="187"/>
      <c r="BU53"/>
      <c r="CA53" s="1" t="s">
        <v>47</v>
      </c>
      <c r="CB53" s="203" t="s">
        <v>184</v>
      </c>
      <c r="CC53" s="47" t="s">
        <v>182</v>
      </c>
      <c r="CD53" s="21" t="s">
        <v>47</v>
      </c>
      <c r="CE53" s="21" t="s">
        <v>47</v>
      </c>
      <c r="CF53" s="41" t="s">
        <v>52</v>
      </c>
      <c r="CG53" s="10">
        <v>45580</v>
      </c>
      <c r="CH53" s="29">
        <f>CG53+1460</f>
        <v>47040</v>
      </c>
      <c r="CI53" s="26">
        <f t="shared" si="12"/>
        <v>45566</v>
      </c>
      <c r="CJ53" s="26">
        <f t="shared" si="13"/>
        <v>47027</v>
      </c>
      <c r="CK53" s="12" t="s">
        <v>0</v>
      </c>
      <c r="CL53" s="58" t="s">
        <v>185</v>
      </c>
      <c r="CM53" s="34" t="s">
        <v>9</v>
      </c>
      <c r="CN53" s="181" t="s">
        <v>15</v>
      </c>
      <c r="CO53" s="181"/>
      <c r="CP53" s="39" t="s">
        <v>10</v>
      </c>
      <c r="CQ53" s="3">
        <f t="shared" si="29"/>
        <v>45360</v>
      </c>
      <c r="CR53" s="3">
        <f t="shared" si="4"/>
        <v>45352</v>
      </c>
      <c r="CS53" s="3">
        <f t="shared" si="15"/>
        <v>45480</v>
      </c>
      <c r="CT53" s="3">
        <f t="shared" si="6"/>
        <v>45474</v>
      </c>
      <c r="CU53" s="3">
        <f>CW53-100</f>
        <v>45480</v>
      </c>
      <c r="CV53" s="3">
        <f t="shared" si="7"/>
        <v>45474</v>
      </c>
      <c r="CW53" s="3">
        <f t="shared" si="8"/>
        <v>45580</v>
      </c>
      <c r="CX53" s="3">
        <f t="shared" si="9"/>
        <v>45566</v>
      </c>
    </row>
    <row r="54" spans="1:102" ht="29.25" customHeight="1">
      <c r="A54" s="261" t="s">
        <v>70</v>
      </c>
      <c r="B54" s="266" t="s">
        <v>47</v>
      </c>
      <c r="C54" s="266" t="s">
        <v>137</v>
      </c>
      <c r="D54" s="275" t="s">
        <v>47</v>
      </c>
      <c r="E54" s="266" t="s">
        <v>138</v>
      </c>
      <c r="F54" s="267" t="s">
        <v>183</v>
      </c>
      <c r="G54" s="77" t="str">
        <f t="shared" ca="1" si="10"/>
        <v>À venir</v>
      </c>
      <c r="H54" s="126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  <c r="AC54" s="127"/>
      <c r="AD54" s="127"/>
      <c r="AE54" s="127"/>
      <c r="AF54" s="127"/>
      <c r="AG54" s="127"/>
      <c r="AH54" s="127"/>
      <c r="AI54" s="127"/>
      <c r="AJ54" s="127"/>
      <c r="AK54" s="127"/>
      <c r="AL54" s="127"/>
      <c r="AM54" s="127"/>
      <c r="AN54" s="127"/>
      <c r="AO54" s="127"/>
      <c r="AP54" s="127"/>
      <c r="AQ54" s="127"/>
      <c r="AR54" s="127"/>
      <c r="AS54" s="127"/>
      <c r="AT54" s="127"/>
      <c r="AU54" s="127"/>
      <c r="AV54" s="127"/>
      <c r="AW54" s="127"/>
      <c r="AX54" s="127"/>
      <c r="AY54" s="127"/>
      <c r="AZ54" s="127"/>
      <c r="BA54" s="127"/>
      <c r="BB54" s="127"/>
      <c r="BC54" s="127"/>
      <c r="BD54" s="127"/>
      <c r="BE54" s="127"/>
      <c r="BF54" s="127"/>
      <c r="BG54" s="127"/>
      <c r="BH54" s="127"/>
      <c r="BI54" s="127"/>
      <c r="BJ54" s="127"/>
      <c r="BK54" s="127"/>
      <c r="BL54" s="127"/>
      <c r="BM54" s="127"/>
      <c r="BN54" s="127"/>
      <c r="BO54" s="127"/>
      <c r="BP54" s="148">
        <f t="shared" si="1"/>
        <v>48501</v>
      </c>
      <c r="BQ54" s="187"/>
      <c r="BR54" s="187"/>
      <c r="BT54" s="187"/>
      <c r="BU54"/>
      <c r="CA54" s="1" t="s">
        <v>47</v>
      </c>
      <c r="CB54" s="203" t="s">
        <v>184</v>
      </c>
      <c r="CC54" s="47" t="s">
        <v>80</v>
      </c>
      <c r="CD54" s="21" t="s">
        <v>47</v>
      </c>
      <c r="CE54" s="21"/>
      <c r="CF54" s="41"/>
      <c r="CG54" s="10">
        <f>CH53+1</f>
        <v>47041</v>
      </c>
      <c r="CH54" s="29">
        <v>48501</v>
      </c>
      <c r="CI54" s="26">
        <f t="shared" si="12"/>
        <v>47027</v>
      </c>
      <c r="CJ54" s="26">
        <f t="shared" si="13"/>
        <v>48488</v>
      </c>
      <c r="CK54" s="12"/>
      <c r="CL54" s="58"/>
      <c r="CM54" s="34"/>
      <c r="CN54" s="181"/>
      <c r="CO54" s="181"/>
      <c r="CP54" s="39"/>
      <c r="CQ54" s="3">
        <f t="shared" si="29"/>
        <v>46821</v>
      </c>
      <c r="CR54" s="3">
        <f t="shared" si="4"/>
        <v>46813</v>
      </c>
      <c r="CS54" s="3">
        <f t="shared" si="15"/>
        <v>46941</v>
      </c>
      <c r="CT54" s="3">
        <f t="shared" si="6"/>
        <v>46935</v>
      </c>
      <c r="CU54" s="3">
        <f>CW54-100</f>
        <v>46941</v>
      </c>
      <c r="CV54" s="3">
        <f t="shared" si="7"/>
        <v>46935</v>
      </c>
      <c r="CW54" s="3">
        <f t="shared" si="8"/>
        <v>47041</v>
      </c>
      <c r="CX54" s="3">
        <f t="shared" si="9"/>
        <v>47027</v>
      </c>
    </row>
    <row r="55" spans="1:102" ht="29.25" customHeight="1">
      <c r="A55" s="261" t="s">
        <v>186</v>
      </c>
      <c r="B55" s="266" t="s">
        <v>47</v>
      </c>
      <c r="C55" s="266" t="s">
        <v>137</v>
      </c>
      <c r="D55" s="275" t="s">
        <v>47</v>
      </c>
      <c r="E55" s="266" t="s">
        <v>138</v>
      </c>
      <c r="F55" s="276" t="s">
        <v>187</v>
      </c>
      <c r="G55" s="77" t="str">
        <f t="shared" ca="1" si="10"/>
        <v>En cours</v>
      </c>
      <c r="H55" s="126"/>
      <c r="I55" s="127"/>
      <c r="J55" s="127"/>
      <c r="K55" s="127"/>
      <c r="L55" s="127"/>
      <c r="M55" s="127"/>
      <c r="N55" s="127"/>
      <c r="O55" s="127"/>
      <c r="P55" s="127"/>
      <c r="Q55" s="127"/>
      <c r="R55" s="127"/>
      <c r="S55" s="127"/>
      <c r="T55" s="127"/>
      <c r="U55" s="127"/>
      <c r="V55" s="127"/>
      <c r="W55" s="127"/>
      <c r="X55" s="127"/>
      <c r="Y55" s="127"/>
      <c r="Z55" s="127"/>
      <c r="AA55" s="127"/>
      <c r="AB55" s="127"/>
      <c r="AC55" s="127"/>
      <c r="AD55" s="127"/>
      <c r="AE55" s="127"/>
      <c r="AF55" s="127"/>
      <c r="AG55" s="127"/>
      <c r="AH55" s="127"/>
      <c r="AI55" s="127"/>
      <c r="AJ55" s="127"/>
      <c r="AK55" s="127"/>
      <c r="AL55" s="127"/>
      <c r="AM55" s="127"/>
      <c r="AN55" s="127"/>
      <c r="AO55" s="127"/>
      <c r="AP55" s="127"/>
      <c r="AQ55" s="127"/>
      <c r="AR55" s="127"/>
      <c r="AS55" s="127"/>
      <c r="AT55" s="127"/>
      <c r="AU55" s="127"/>
      <c r="AV55" s="127"/>
      <c r="AW55" s="127"/>
      <c r="AX55" s="127"/>
      <c r="AY55" s="127"/>
      <c r="AZ55" s="127"/>
      <c r="BA55" s="127"/>
      <c r="BB55" s="127"/>
      <c r="BC55" s="127"/>
      <c r="BD55" s="127"/>
      <c r="BE55" s="127"/>
      <c r="BF55" s="127"/>
      <c r="BG55" s="127"/>
      <c r="BH55" s="127"/>
      <c r="BI55" s="127"/>
      <c r="BJ55" s="127"/>
      <c r="BK55" s="127"/>
      <c r="BL55" s="127"/>
      <c r="BM55" s="127"/>
      <c r="BN55" s="127"/>
      <c r="BO55" s="127"/>
      <c r="BP55" s="148">
        <f t="shared" si="1"/>
        <v>46934</v>
      </c>
      <c r="BQ55" s="187"/>
      <c r="BR55" s="187"/>
      <c r="BU55"/>
      <c r="CA55" s="1" t="s">
        <v>47</v>
      </c>
      <c r="CB55" s="203" t="s">
        <v>188</v>
      </c>
      <c r="CC55" s="47" t="s">
        <v>186</v>
      </c>
      <c r="CD55" s="21" t="s">
        <v>47</v>
      </c>
      <c r="CE55" s="21"/>
      <c r="CF55" s="41" t="s">
        <v>65</v>
      </c>
      <c r="CG55" s="10">
        <v>45741</v>
      </c>
      <c r="CH55" s="29">
        <v>46934</v>
      </c>
      <c r="CI55" s="26">
        <f t="shared" si="12"/>
        <v>45747</v>
      </c>
      <c r="CJ55" s="26">
        <f t="shared" si="13"/>
        <v>46934</v>
      </c>
      <c r="CK55" s="12" t="s">
        <v>4</v>
      </c>
      <c r="CL55" s="45" t="s">
        <v>189</v>
      </c>
      <c r="CM55" s="34" t="s">
        <v>9</v>
      </c>
      <c r="CN55" s="181" t="s">
        <v>10</v>
      </c>
      <c r="CO55" s="181" t="s">
        <v>11</v>
      </c>
      <c r="CP55" s="39"/>
      <c r="CQ55" s="3">
        <f t="shared" si="29"/>
        <v>45531</v>
      </c>
      <c r="CR55" s="3">
        <f t="shared" si="4"/>
        <v>45535</v>
      </c>
      <c r="CS55" s="3">
        <f t="shared" si="15"/>
        <v>45651</v>
      </c>
      <c r="CT55" s="3">
        <f t="shared" si="6"/>
        <v>45657</v>
      </c>
      <c r="CU55" s="3">
        <f>CW55-90</f>
        <v>45651</v>
      </c>
      <c r="CV55" s="3">
        <f t="shared" si="7"/>
        <v>45657</v>
      </c>
      <c r="CW55" s="3">
        <f t="shared" si="8"/>
        <v>45741</v>
      </c>
      <c r="CX55" s="3">
        <f t="shared" si="9"/>
        <v>45747</v>
      </c>
    </row>
    <row r="56" spans="1:102" ht="40.5" customHeight="1">
      <c r="A56" s="261" t="s">
        <v>190</v>
      </c>
      <c r="B56" s="266" t="s">
        <v>47</v>
      </c>
      <c r="C56" s="266" t="s">
        <v>137</v>
      </c>
      <c r="D56" s="275" t="s">
        <v>47</v>
      </c>
      <c r="E56" s="266" t="s">
        <v>138</v>
      </c>
      <c r="F56" s="276" t="s">
        <v>191</v>
      </c>
      <c r="G56" s="77" t="str">
        <f t="shared" ca="1" si="10"/>
        <v>En cours</v>
      </c>
      <c r="H56" s="126"/>
      <c r="I56" s="127"/>
      <c r="J56" s="127"/>
      <c r="K56" s="127"/>
      <c r="L56" s="127"/>
      <c r="M56" s="127"/>
      <c r="N56" s="127"/>
      <c r="O56" s="127"/>
      <c r="P56" s="127"/>
      <c r="Q56" s="127"/>
      <c r="R56" s="127"/>
      <c r="S56" s="127"/>
      <c r="T56" s="127"/>
      <c r="U56" s="127"/>
      <c r="V56" s="127"/>
      <c r="W56" s="127"/>
      <c r="X56" s="127"/>
      <c r="Y56" s="127"/>
      <c r="Z56" s="127"/>
      <c r="AA56" s="127"/>
      <c r="AB56" s="127"/>
      <c r="AC56" s="127"/>
      <c r="AD56" s="127"/>
      <c r="AE56" s="127"/>
      <c r="AF56" s="127"/>
      <c r="AG56" s="127"/>
      <c r="AH56" s="127"/>
      <c r="AI56" s="127"/>
      <c r="AJ56" s="127"/>
      <c r="AK56" s="127"/>
      <c r="AL56" s="127"/>
      <c r="AM56" s="127"/>
      <c r="AN56" s="127"/>
      <c r="AO56" s="127"/>
      <c r="AP56" s="127"/>
      <c r="AQ56" s="127"/>
      <c r="AR56" s="127"/>
      <c r="AS56" s="127"/>
      <c r="AT56" s="127"/>
      <c r="AU56" s="127"/>
      <c r="AV56" s="127"/>
      <c r="AW56" s="127"/>
      <c r="AX56" s="127"/>
      <c r="AY56" s="127"/>
      <c r="AZ56" s="127"/>
      <c r="BA56" s="127"/>
      <c r="BB56" s="127"/>
      <c r="BC56" s="127"/>
      <c r="BD56" s="127"/>
      <c r="BE56" s="127"/>
      <c r="BF56" s="127"/>
      <c r="BG56" s="127"/>
      <c r="BH56" s="127"/>
      <c r="BI56" s="127"/>
      <c r="BJ56" s="127"/>
      <c r="BK56" s="127"/>
      <c r="BL56" s="127"/>
      <c r="BM56" s="127"/>
      <c r="BN56" s="127"/>
      <c r="BO56" s="127"/>
      <c r="BP56" s="148">
        <f t="shared" si="1"/>
        <v>47536</v>
      </c>
      <c r="BQ56" s="187"/>
      <c r="BR56" s="187"/>
      <c r="BU56"/>
      <c r="CA56" s="1" t="s">
        <v>47</v>
      </c>
      <c r="CB56" s="203" t="s">
        <v>192</v>
      </c>
      <c r="CC56" s="47" t="s">
        <v>190</v>
      </c>
      <c r="CD56" s="40" t="s">
        <v>47</v>
      </c>
      <c r="CE56" s="21" t="s">
        <v>47</v>
      </c>
      <c r="CF56" s="12" t="s">
        <v>52</v>
      </c>
      <c r="CG56" s="10">
        <v>45804</v>
      </c>
      <c r="CH56" s="29">
        <v>47536</v>
      </c>
      <c r="CI56" s="26">
        <f t="shared" si="12"/>
        <v>45808</v>
      </c>
      <c r="CJ56" s="26">
        <f t="shared" si="13"/>
        <v>47542</v>
      </c>
      <c r="CK56" s="12" t="s">
        <v>0</v>
      </c>
      <c r="CL56" s="45" t="s">
        <v>193</v>
      </c>
      <c r="CM56" s="34" t="s">
        <v>16</v>
      </c>
      <c r="CN56" s="181" t="s">
        <v>10</v>
      </c>
      <c r="CO56" s="181" t="s">
        <v>11</v>
      </c>
      <c r="CP56" s="39"/>
      <c r="CQ56" s="3">
        <f t="shared" si="29"/>
        <v>45232</v>
      </c>
      <c r="CR56" s="3">
        <f t="shared" si="4"/>
        <v>45231</v>
      </c>
      <c r="CS56" s="3">
        <f t="shared" si="15"/>
        <v>45352</v>
      </c>
      <c r="CT56" s="3">
        <f t="shared" si="6"/>
        <v>45352</v>
      </c>
      <c r="CU56" s="3">
        <v>45352</v>
      </c>
      <c r="CV56" s="3">
        <f t="shared" si="7"/>
        <v>45352</v>
      </c>
      <c r="CW56" s="3">
        <f t="shared" si="8"/>
        <v>45804</v>
      </c>
      <c r="CX56" s="3">
        <f t="shared" si="9"/>
        <v>45808</v>
      </c>
    </row>
    <row r="57" spans="1:102" ht="29.25" customHeight="1">
      <c r="A57" s="262" t="s">
        <v>194</v>
      </c>
      <c r="B57" s="267" t="s">
        <v>47</v>
      </c>
      <c r="C57" s="266" t="s">
        <v>137</v>
      </c>
      <c r="D57" s="275" t="s">
        <v>47</v>
      </c>
      <c r="E57" s="266" t="s">
        <v>138</v>
      </c>
      <c r="F57" s="276" t="s">
        <v>195</v>
      </c>
      <c r="G57" s="77" t="str">
        <f t="shared" ca="1" si="10"/>
        <v>À venir</v>
      </c>
      <c r="H57" s="126"/>
      <c r="I57" s="127"/>
      <c r="J57" s="127"/>
      <c r="K57" s="127"/>
      <c r="L57" s="127"/>
      <c r="M57" s="127"/>
      <c r="N57" s="127"/>
      <c r="O57" s="127"/>
      <c r="P57" s="127"/>
      <c r="Q57" s="127"/>
      <c r="R57" s="127"/>
      <c r="S57" s="127"/>
      <c r="T57" s="127"/>
      <c r="U57" s="127"/>
      <c r="V57" s="127"/>
      <c r="W57" s="127"/>
      <c r="X57" s="127"/>
      <c r="Y57" s="127"/>
      <c r="Z57" s="127"/>
      <c r="AA57" s="127"/>
      <c r="AB57" s="127"/>
      <c r="AC57" s="127"/>
      <c r="AD57" s="127"/>
      <c r="AE57" s="127"/>
      <c r="AF57" s="127"/>
      <c r="AG57" s="127"/>
      <c r="AH57" s="127"/>
      <c r="AI57" s="127"/>
      <c r="AJ57" s="127"/>
      <c r="AK57" s="127"/>
      <c r="AL57" s="127"/>
      <c r="AM57" s="127"/>
      <c r="AN57" s="127"/>
      <c r="AO57" s="127"/>
      <c r="AP57" s="127"/>
      <c r="AQ57" s="127"/>
      <c r="AR57" s="127"/>
      <c r="AS57" s="127"/>
      <c r="AT57" s="127"/>
      <c r="AU57" s="127"/>
      <c r="AV57" s="127"/>
      <c r="AW57" s="127"/>
      <c r="AX57" s="127"/>
      <c r="AY57" s="127"/>
      <c r="AZ57" s="127"/>
      <c r="BA57" s="127"/>
      <c r="BB57" s="127"/>
      <c r="BC57" s="127"/>
      <c r="BD57" s="127"/>
      <c r="BE57" s="127"/>
      <c r="BF57" s="127"/>
      <c r="BG57" s="127"/>
      <c r="BH57" s="127"/>
      <c r="BI57" s="127"/>
      <c r="BJ57" s="127"/>
      <c r="BK57" s="127"/>
      <c r="BL57" s="127"/>
      <c r="BM57" s="127"/>
      <c r="BN57" s="127"/>
      <c r="BO57" s="127"/>
      <c r="BP57" s="148">
        <f t="shared" si="1"/>
        <v>47604</v>
      </c>
      <c r="BQ57" s="187"/>
      <c r="BR57" s="187"/>
      <c r="BT57" s="187"/>
      <c r="BU57"/>
      <c r="CA57" s="1" t="s">
        <v>47</v>
      </c>
      <c r="CB57" s="203" t="s">
        <v>196</v>
      </c>
      <c r="CC57" s="47" t="s">
        <v>194</v>
      </c>
      <c r="CD57" s="21" t="s">
        <v>47</v>
      </c>
      <c r="CE57" s="21" t="s">
        <v>47</v>
      </c>
      <c r="CF57" s="12" t="s">
        <v>52</v>
      </c>
      <c r="CG57" s="10">
        <v>46204</v>
      </c>
      <c r="CH57" s="29">
        <v>47604</v>
      </c>
      <c r="CI57" s="26">
        <f t="shared" si="12"/>
        <v>46204</v>
      </c>
      <c r="CJ57" s="26">
        <f t="shared" si="13"/>
        <v>47604</v>
      </c>
      <c r="CK57" s="12" t="s">
        <v>4</v>
      </c>
      <c r="CL57" s="45" t="s">
        <v>197</v>
      </c>
      <c r="CM57" s="34" t="s">
        <v>9</v>
      </c>
      <c r="CN57" s="181" t="s">
        <v>13</v>
      </c>
      <c r="CO57" s="181"/>
      <c r="CP57" s="39"/>
      <c r="CQ57" s="3">
        <f>CS57-150</f>
        <v>45874</v>
      </c>
      <c r="CR57" s="3">
        <f t="shared" si="4"/>
        <v>45870</v>
      </c>
      <c r="CS57" s="3">
        <f t="shared" si="15"/>
        <v>46024</v>
      </c>
      <c r="CT57" s="3">
        <f t="shared" si="6"/>
        <v>46023</v>
      </c>
      <c r="CU57" s="3">
        <f>CW57-180</f>
        <v>46024</v>
      </c>
      <c r="CV57" s="3">
        <f t="shared" si="7"/>
        <v>46023</v>
      </c>
      <c r="CW57" s="3">
        <f t="shared" si="8"/>
        <v>46204</v>
      </c>
      <c r="CX57" s="3">
        <f t="shared" si="9"/>
        <v>46204</v>
      </c>
    </row>
    <row r="58" spans="1:102" ht="29.25" customHeight="1">
      <c r="A58" s="262" t="s">
        <v>198</v>
      </c>
      <c r="B58" s="267" t="s">
        <v>47</v>
      </c>
      <c r="C58" s="266" t="s">
        <v>137</v>
      </c>
      <c r="D58" s="275" t="s">
        <v>47</v>
      </c>
      <c r="E58" s="266" t="s">
        <v>138</v>
      </c>
      <c r="F58" s="276" t="s">
        <v>199</v>
      </c>
      <c r="G58" s="77" t="str">
        <f t="shared" ca="1" si="10"/>
        <v>En cours</v>
      </c>
      <c r="H58" s="126"/>
      <c r="I58" s="127"/>
      <c r="J58" s="127"/>
      <c r="K58" s="127"/>
      <c r="L58" s="127"/>
      <c r="M58" s="127"/>
      <c r="N58" s="127"/>
      <c r="O58" s="127"/>
      <c r="P58" s="127"/>
      <c r="Q58" s="127"/>
      <c r="R58" s="127"/>
      <c r="S58" s="127"/>
      <c r="T58" s="127"/>
      <c r="U58" s="127"/>
      <c r="V58" s="127"/>
      <c r="W58" s="127"/>
      <c r="X58" s="127"/>
      <c r="Y58" s="127"/>
      <c r="Z58" s="127"/>
      <c r="AA58" s="127"/>
      <c r="AB58" s="127"/>
      <c r="AC58" s="127"/>
      <c r="AD58" s="127"/>
      <c r="AE58" s="127"/>
      <c r="AF58" s="127"/>
      <c r="AG58" s="127"/>
      <c r="AH58" s="127"/>
      <c r="AI58" s="127"/>
      <c r="AJ58" s="127"/>
      <c r="AK58" s="127"/>
      <c r="AL58" s="127"/>
      <c r="AM58" s="127"/>
      <c r="AN58" s="127"/>
      <c r="AO58" s="127"/>
      <c r="AP58" s="127"/>
      <c r="AQ58" s="127"/>
      <c r="AR58" s="127"/>
      <c r="AS58" s="127"/>
      <c r="AT58" s="127"/>
      <c r="AU58" s="127"/>
      <c r="AV58" s="127"/>
      <c r="AW58" s="127"/>
      <c r="AX58" s="127"/>
      <c r="AY58" s="127"/>
      <c r="AZ58" s="127"/>
      <c r="BA58" s="127"/>
      <c r="BB58" s="127"/>
      <c r="BC58" s="127"/>
      <c r="BD58" s="127"/>
      <c r="BE58" s="127"/>
      <c r="BF58" s="127"/>
      <c r="BG58" s="127"/>
      <c r="BH58" s="127"/>
      <c r="BI58" s="127"/>
      <c r="BJ58" s="127"/>
      <c r="BK58" s="127"/>
      <c r="BL58" s="127"/>
      <c r="BM58" s="127"/>
      <c r="BN58" s="127"/>
      <c r="BO58" s="127"/>
      <c r="BP58" s="148">
        <f t="shared" si="1"/>
        <v>47541</v>
      </c>
      <c r="BQ58" s="187"/>
      <c r="BR58" s="187"/>
      <c r="BU58"/>
      <c r="CA58" s="1" t="s">
        <v>47</v>
      </c>
      <c r="CB58" s="203" t="s">
        <v>200</v>
      </c>
      <c r="CC58" s="47" t="s">
        <v>198</v>
      </c>
      <c r="CD58" s="21" t="s">
        <v>47</v>
      </c>
      <c r="CE58" s="21" t="s">
        <v>47</v>
      </c>
      <c r="CF58" s="12" t="s">
        <v>65</v>
      </c>
      <c r="CG58" s="10">
        <v>46081</v>
      </c>
      <c r="CH58" s="29">
        <v>47541</v>
      </c>
      <c r="CI58" s="26">
        <f t="shared" si="12"/>
        <v>46081</v>
      </c>
      <c r="CJ58" s="26">
        <f t="shared" si="13"/>
        <v>47542</v>
      </c>
      <c r="CK58" s="12" t="s">
        <v>0</v>
      </c>
      <c r="CL58" s="45" t="s">
        <v>201</v>
      </c>
      <c r="CM58" s="34" t="s">
        <v>9</v>
      </c>
      <c r="CN58" s="181" t="s">
        <v>10</v>
      </c>
      <c r="CO58" s="181"/>
      <c r="CP58" s="39"/>
      <c r="CQ58" s="3">
        <f>CS58-120</f>
        <v>45781</v>
      </c>
      <c r="CR58" s="3">
        <f t="shared" si="4"/>
        <v>45778</v>
      </c>
      <c r="CS58" s="3">
        <f t="shared" si="15"/>
        <v>45901</v>
      </c>
      <c r="CT58" s="3">
        <f t="shared" si="6"/>
        <v>45901</v>
      </c>
      <c r="CU58" s="3">
        <f>CW58-180</f>
        <v>45901</v>
      </c>
      <c r="CV58" s="3">
        <f t="shared" si="7"/>
        <v>45901</v>
      </c>
      <c r="CW58" s="3">
        <f t="shared" si="8"/>
        <v>46081</v>
      </c>
      <c r="CX58" s="3">
        <f t="shared" si="9"/>
        <v>46081</v>
      </c>
    </row>
    <row r="59" spans="1:102" ht="29.25" customHeight="1">
      <c r="A59" s="261" t="s">
        <v>202</v>
      </c>
      <c r="B59" s="266" t="s">
        <v>47</v>
      </c>
      <c r="C59" s="266" t="s">
        <v>137</v>
      </c>
      <c r="D59" s="275" t="s">
        <v>47</v>
      </c>
      <c r="E59" s="266" t="s">
        <v>138</v>
      </c>
      <c r="F59" s="276" t="s">
        <v>203</v>
      </c>
      <c r="G59" s="77" t="str">
        <f t="shared" ca="1" si="10"/>
        <v>En cours</v>
      </c>
      <c r="H59" s="126"/>
      <c r="I59" s="127"/>
      <c r="J59" s="127"/>
      <c r="K59" s="127"/>
      <c r="L59" s="127"/>
      <c r="M59" s="127"/>
      <c r="N59" s="127"/>
      <c r="O59" s="127"/>
      <c r="P59" s="127"/>
      <c r="Q59" s="127"/>
      <c r="R59" s="127"/>
      <c r="S59" s="127"/>
      <c r="T59" s="127"/>
      <c r="U59" s="127"/>
      <c r="V59" s="127"/>
      <c r="W59" s="127"/>
      <c r="X59" s="127"/>
      <c r="Y59" s="127"/>
      <c r="Z59" s="127"/>
      <c r="AA59" s="127"/>
      <c r="AB59" s="127"/>
      <c r="AC59" s="127"/>
      <c r="AD59" s="127"/>
      <c r="AE59" s="127"/>
      <c r="AF59" s="127"/>
      <c r="AG59" s="127"/>
      <c r="AH59" s="127"/>
      <c r="AI59" s="127"/>
      <c r="AJ59" s="127"/>
      <c r="AK59" s="127"/>
      <c r="AL59" s="127"/>
      <c r="AM59" s="127"/>
      <c r="AN59" s="127"/>
      <c r="AO59" s="127"/>
      <c r="AP59" s="127"/>
      <c r="AQ59" s="127"/>
      <c r="AR59" s="127"/>
      <c r="AS59" s="127"/>
      <c r="AT59" s="127"/>
      <c r="AU59" s="127"/>
      <c r="AV59" s="127"/>
      <c r="AW59" s="127"/>
      <c r="AX59" s="127"/>
      <c r="AY59" s="127"/>
      <c r="AZ59" s="127"/>
      <c r="BA59" s="127"/>
      <c r="BB59" s="127"/>
      <c r="BC59" s="127"/>
      <c r="BD59" s="127"/>
      <c r="BE59" s="127"/>
      <c r="BF59" s="127"/>
      <c r="BG59" s="127"/>
      <c r="BH59" s="127"/>
      <c r="BI59" s="127"/>
      <c r="BJ59" s="127"/>
      <c r="BK59" s="127"/>
      <c r="BL59" s="127"/>
      <c r="BM59" s="127"/>
      <c r="BN59" s="127"/>
      <c r="BO59" s="127"/>
      <c r="BP59" s="148">
        <f t="shared" si="1"/>
        <v>46221</v>
      </c>
      <c r="BQ59" s="187"/>
      <c r="BR59" s="187"/>
      <c r="BU59"/>
      <c r="CA59" s="1" t="s">
        <v>47</v>
      </c>
      <c r="CB59" s="203" t="s">
        <v>202</v>
      </c>
      <c r="CC59" s="47" t="s">
        <v>202</v>
      </c>
      <c r="CD59" s="21" t="s">
        <v>47</v>
      </c>
      <c r="CE59" s="21" t="s">
        <v>47</v>
      </c>
      <c r="CF59" s="12" t="s">
        <v>65</v>
      </c>
      <c r="CG59" s="10">
        <v>44803</v>
      </c>
      <c r="CH59" s="29">
        <v>46221</v>
      </c>
      <c r="CI59" s="26">
        <f t="shared" si="12"/>
        <v>44804</v>
      </c>
      <c r="CJ59" s="26">
        <f t="shared" si="13"/>
        <v>46234</v>
      </c>
      <c r="CK59" s="12" t="s">
        <v>0</v>
      </c>
      <c r="CL59" s="45" t="s">
        <v>204</v>
      </c>
      <c r="CM59" s="34" t="s">
        <v>9</v>
      </c>
      <c r="CN59" s="181" t="s">
        <v>15</v>
      </c>
      <c r="CO59" s="181"/>
      <c r="CP59" s="39"/>
      <c r="CQ59" s="3">
        <f>CS59-120</f>
        <v>44503</v>
      </c>
      <c r="CR59" s="3">
        <f t="shared" si="4"/>
        <v>44501</v>
      </c>
      <c r="CS59" s="3">
        <f t="shared" si="15"/>
        <v>44623</v>
      </c>
      <c r="CT59" s="3">
        <f t="shared" si="6"/>
        <v>44621</v>
      </c>
      <c r="CU59" s="3">
        <f>CW59-180</f>
        <v>44623</v>
      </c>
      <c r="CV59" s="3">
        <f t="shared" si="7"/>
        <v>44621</v>
      </c>
      <c r="CW59" s="3">
        <f t="shared" si="8"/>
        <v>44803</v>
      </c>
      <c r="CX59" s="3">
        <f t="shared" si="9"/>
        <v>44804</v>
      </c>
    </row>
    <row r="60" spans="1:102" ht="29.25" customHeight="1">
      <c r="A60" s="261" t="s">
        <v>205</v>
      </c>
      <c r="B60" s="266" t="s">
        <v>47</v>
      </c>
      <c r="C60" s="266" t="s">
        <v>137</v>
      </c>
      <c r="D60" s="275" t="s">
        <v>47</v>
      </c>
      <c r="E60" s="266" t="s">
        <v>138</v>
      </c>
      <c r="F60" s="276" t="s">
        <v>203</v>
      </c>
      <c r="G60" s="77" t="str">
        <f t="shared" ca="1" si="10"/>
        <v>En cours</v>
      </c>
      <c r="H60" s="126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  <c r="U60" s="127"/>
      <c r="V60" s="127"/>
      <c r="W60" s="127"/>
      <c r="X60" s="127"/>
      <c r="Y60" s="127"/>
      <c r="Z60" s="127"/>
      <c r="AA60" s="127"/>
      <c r="AB60" s="127"/>
      <c r="AC60" s="127"/>
      <c r="AD60" s="127"/>
      <c r="AE60" s="127"/>
      <c r="AF60" s="127"/>
      <c r="AG60" s="127"/>
      <c r="AH60" s="127"/>
      <c r="AI60" s="127"/>
      <c r="AJ60" s="127"/>
      <c r="AK60" s="127"/>
      <c r="AL60" s="127"/>
      <c r="AM60" s="127"/>
      <c r="AN60" s="127"/>
      <c r="AO60" s="127"/>
      <c r="AP60" s="127"/>
      <c r="AQ60" s="127"/>
      <c r="AR60" s="127"/>
      <c r="AS60" s="127"/>
      <c r="AT60" s="127"/>
      <c r="AU60" s="127"/>
      <c r="AV60" s="127"/>
      <c r="AW60" s="127"/>
      <c r="AX60" s="127"/>
      <c r="AY60" s="127"/>
      <c r="AZ60" s="127"/>
      <c r="BA60" s="127"/>
      <c r="BB60" s="127"/>
      <c r="BC60" s="127"/>
      <c r="BD60" s="127"/>
      <c r="BE60" s="127"/>
      <c r="BF60" s="127"/>
      <c r="BG60" s="127"/>
      <c r="BH60" s="127"/>
      <c r="BI60" s="127"/>
      <c r="BJ60" s="127"/>
      <c r="BK60" s="127"/>
      <c r="BL60" s="127"/>
      <c r="BM60" s="127"/>
      <c r="BN60" s="127"/>
      <c r="BO60" s="127"/>
      <c r="BP60" s="148">
        <f t="shared" si="1"/>
        <v>46311</v>
      </c>
      <c r="BQ60" s="187"/>
      <c r="BR60" s="187"/>
      <c r="BU60"/>
      <c r="CA60" s="1" t="s">
        <v>47</v>
      </c>
      <c r="CB60" s="203" t="s">
        <v>205</v>
      </c>
      <c r="CC60" s="47" t="s">
        <v>205</v>
      </c>
      <c r="CD60" s="21" t="s">
        <v>47</v>
      </c>
      <c r="CE60" s="21" t="s">
        <v>47</v>
      </c>
      <c r="CF60" s="12" t="s">
        <v>52</v>
      </c>
      <c r="CG60" s="10">
        <v>44858</v>
      </c>
      <c r="CH60" s="29">
        <v>46311</v>
      </c>
      <c r="CI60" s="26">
        <f t="shared" si="12"/>
        <v>44865</v>
      </c>
      <c r="CJ60" s="26">
        <f t="shared" si="13"/>
        <v>46326</v>
      </c>
      <c r="CK60" s="12" t="s">
        <v>0</v>
      </c>
      <c r="CL60" s="45" t="s">
        <v>206</v>
      </c>
      <c r="CM60" s="34" t="s">
        <v>9</v>
      </c>
      <c r="CN60" s="181" t="s">
        <v>15</v>
      </c>
      <c r="CO60" s="181"/>
      <c r="CP60" s="39"/>
      <c r="CQ60" s="3">
        <f>CS60-120</f>
        <v>44558</v>
      </c>
      <c r="CR60" s="3">
        <f t="shared" si="4"/>
        <v>44561</v>
      </c>
      <c r="CS60" s="3">
        <f t="shared" si="15"/>
        <v>44678</v>
      </c>
      <c r="CT60" s="3">
        <f t="shared" si="6"/>
        <v>44681</v>
      </c>
      <c r="CU60" s="3">
        <f>CW60-180</f>
        <v>44678</v>
      </c>
      <c r="CV60" s="3">
        <f t="shared" si="7"/>
        <v>44681</v>
      </c>
      <c r="CW60" s="3">
        <f t="shared" si="8"/>
        <v>44858</v>
      </c>
      <c r="CX60" s="3">
        <f t="shared" si="9"/>
        <v>44865</v>
      </c>
    </row>
    <row r="61" spans="1:102" ht="29.25" customHeight="1">
      <c r="A61" s="262" t="s">
        <v>70</v>
      </c>
      <c r="B61" s="266" t="s">
        <v>47</v>
      </c>
      <c r="C61" s="266" t="s">
        <v>137</v>
      </c>
      <c r="D61" s="275" t="s">
        <v>47</v>
      </c>
      <c r="E61" s="266" t="s">
        <v>138</v>
      </c>
      <c r="F61" s="276" t="s">
        <v>203</v>
      </c>
      <c r="G61" s="77" t="str">
        <f t="shared" ca="1" si="10"/>
        <v>À venir</v>
      </c>
      <c r="H61" s="126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  <c r="U61" s="127"/>
      <c r="V61" s="127"/>
      <c r="W61" s="127"/>
      <c r="X61" s="127"/>
      <c r="Y61" s="127"/>
      <c r="Z61" s="127"/>
      <c r="AA61" s="127"/>
      <c r="AB61" s="127"/>
      <c r="AC61" s="127"/>
      <c r="AD61" s="127"/>
      <c r="AE61" s="127"/>
      <c r="AF61" s="127"/>
      <c r="AG61" s="127"/>
      <c r="AH61" s="127"/>
      <c r="AI61" s="127"/>
      <c r="AJ61" s="127"/>
      <c r="AK61" s="127"/>
      <c r="AL61" s="127"/>
      <c r="AM61" s="127"/>
      <c r="AN61" s="127"/>
      <c r="AO61" s="127"/>
      <c r="AP61" s="127"/>
      <c r="AQ61" s="127"/>
      <c r="AR61" s="127"/>
      <c r="AS61" s="127"/>
      <c r="AT61" s="127"/>
      <c r="AU61" s="127"/>
      <c r="AV61" s="127"/>
      <c r="AW61" s="127"/>
      <c r="AX61" s="127"/>
      <c r="AY61" s="127"/>
      <c r="AZ61" s="127"/>
      <c r="BA61" s="127"/>
      <c r="BB61" s="127"/>
      <c r="BC61" s="127"/>
      <c r="BD61" s="127"/>
      <c r="BE61" s="127"/>
      <c r="BF61" s="127"/>
      <c r="BG61" s="127"/>
      <c r="BH61" s="127"/>
      <c r="BI61" s="127"/>
      <c r="BJ61" s="127"/>
      <c r="BK61" s="127"/>
      <c r="BL61" s="127"/>
      <c r="BM61" s="127"/>
      <c r="BN61" s="127"/>
      <c r="BO61" s="127"/>
      <c r="BP61" s="148">
        <f t="shared" si="1"/>
        <v>47787</v>
      </c>
      <c r="BQ61" s="187"/>
      <c r="BR61" s="187"/>
      <c r="BT61" s="187"/>
      <c r="BU61"/>
      <c r="CA61" s="1" t="s">
        <v>47</v>
      </c>
      <c r="CB61" s="203" t="s">
        <v>205</v>
      </c>
      <c r="CC61" s="47" t="s">
        <v>207</v>
      </c>
      <c r="CD61" s="21" t="s">
        <v>47</v>
      </c>
      <c r="CE61" s="21"/>
      <c r="CF61" s="12" t="s">
        <v>52</v>
      </c>
      <c r="CG61" s="10">
        <v>46327</v>
      </c>
      <c r="CH61" s="29">
        <v>47787</v>
      </c>
      <c r="CI61" s="26">
        <f t="shared" si="12"/>
        <v>46327</v>
      </c>
      <c r="CJ61" s="26">
        <f t="shared" si="13"/>
        <v>47787</v>
      </c>
      <c r="CK61" s="12" t="s">
        <v>0</v>
      </c>
      <c r="CL61" s="45" t="s">
        <v>206</v>
      </c>
      <c r="CM61" s="34" t="s">
        <v>16</v>
      </c>
      <c r="CN61" s="181" t="s">
        <v>15</v>
      </c>
      <c r="CO61" s="181"/>
      <c r="CP61" s="39"/>
      <c r="CQ61" s="3">
        <f>CS61-150</f>
        <v>46069</v>
      </c>
      <c r="CR61" s="3">
        <f t="shared" si="4"/>
        <v>46081</v>
      </c>
      <c r="CS61" s="3">
        <f t="shared" si="15"/>
        <v>46219</v>
      </c>
      <c r="CT61" s="3">
        <f t="shared" si="6"/>
        <v>46234</v>
      </c>
      <c r="CU61" s="3">
        <v>46219</v>
      </c>
      <c r="CV61" s="3">
        <f t="shared" si="7"/>
        <v>46234</v>
      </c>
      <c r="CW61" s="3">
        <f t="shared" si="8"/>
        <v>46327</v>
      </c>
      <c r="CX61" s="3">
        <f t="shared" si="9"/>
        <v>46327</v>
      </c>
    </row>
    <row r="62" spans="1:102" ht="36.6" customHeight="1">
      <c r="A62" s="261" t="s">
        <v>208</v>
      </c>
      <c r="B62" s="266" t="s">
        <v>47</v>
      </c>
      <c r="C62" s="266" t="s">
        <v>137</v>
      </c>
      <c r="D62" s="275" t="s">
        <v>47</v>
      </c>
      <c r="E62" s="266" t="s">
        <v>138</v>
      </c>
      <c r="F62" s="276" t="s">
        <v>209</v>
      </c>
      <c r="G62" s="77" t="str">
        <f t="shared" ca="1" si="10"/>
        <v>En cours</v>
      </c>
      <c r="H62" s="126"/>
      <c r="I62" s="127"/>
      <c r="J62" s="127"/>
      <c r="K62" s="127"/>
      <c r="L62" s="127"/>
      <c r="M62" s="127"/>
      <c r="N62" s="127"/>
      <c r="O62" s="127"/>
      <c r="P62" s="127"/>
      <c r="Q62" s="127"/>
      <c r="R62" s="127"/>
      <c r="S62" s="127"/>
      <c r="T62" s="127"/>
      <c r="U62" s="127"/>
      <c r="V62" s="127"/>
      <c r="W62" s="127"/>
      <c r="X62" s="127"/>
      <c r="Y62" s="127"/>
      <c r="Z62" s="127"/>
      <c r="AA62" s="127"/>
      <c r="AB62" s="127"/>
      <c r="AC62" s="127"/>
      <c r="AD62" s="127"/>
      <c r="AE62" s="127"/>
      <c r="AF62" s="127"/>
      <c r="AG62" s="127"/>
      <c r="AH62" s="127"/>
      <c r="AI62" s="127"/>
      <c r="AJ62" s="127"/>
      <c r="AK62" s="127"/>
      <c r="AL62" s="127"/>
      <c r="AM62" s="127"/>
      <c r="AN62" s="127"/>
      <c r="AO62" s="127"/>
      <c r="AP62" s="127"/>
      <c r="AQ62" s="127"/>
      <c r="AR62" s="127"/>
      <c r="AS62" s="127"/>
      <c r="AT62" s="127"/>
      <c r="AU62" s="127"/>
      <c r="AV62" s="127"/>
      <c r="AW62" s="127"/>
      <c r="AX62" s="127"/>
      <c r="AY62" s="127"/>
      <c r="AZ62" s="127"/>
      <c r="BA62" s="127"/>
      <c r="BB62" s="127"/>
      <c r="BC62" s="127"/>
      <c r="BD62" s="127"/>
      <c r="BE62" s="127"/>
      <c r="BF62" s="127"/>
      <c r="BG62" s="127"/>
      <c r="BH62" s="127"/>
      <c r="BI62" s="127"/>
      <c r="BJ62" s="127"/>
      <c r="BK62" s="127"/>
      <c r="BL62" s="127"/>
      <c r="BM62" s="127"/>
      <c r="BN62" s="127"/>
      <c r="BO62" s="127"/>
      <c r="BP62" s="148">
        <f t="shared" si="1"/>
        <v>47334</v>
      </c>
      <c r="BQ62" s="187"/>
      <c r="BR62" s="187"/>
      <c r="BU62"/>
      <c r="CA62" s="1" t="s">
        <v>47</v>
      </c>
      <c r="CB62" s="204" t="s">
        <v>210</v>
      </c>
      <c r="CC62" s="47" t="s">
        <v>208</v>
      </c>
      <c r="CD62" s="21" t="s">
        <v>47</v>
      </c>
      <c r="CE62" s="21" t="s">
        <v>47</v>
      </c>
      <c r="CF62" s="12"/>
      <c r="CG62" s="10">
        <v>45874</v>
      </c>
      <c r="CH62" s="29">
        <v>47334</v>
      </c>
      <c r="CI62" s="26">
        <f t="shared" si="12"/>
        <v>45870</v>
      </c>
      <c r="CJ62" s="26">
        <f t="shared" si="13"/>
        <v>47331</v>
      </c>
      <c r="CK62" s="12"/>
      <c r="CL62" s="45"/>
      <c r="CM62" s="34"/>
      <c r="CN62" s="181"/>
      <c r="CO62" s="181"/>
      <c r="CP62" s="39"/>
      <c r="CQ62" s="2">
        <f t="shared" ref="CQ62:CQ75" si="30">CS62-120</f>
        <v>45644</v>
      </c>
      <c r="CR62" s="2">
        <f t="shared" si="4"/>
        <v>45657</v>
      </c>
      <c r="CS62" s="2">
        <f t="shared" si="15"/>
        <v>45764</v>
      </c>
      <c r="CT62" s="2">
        <f t="shared" si="6"/>
        <v>45777</v>
      </c>
      <c r="CU62" s="2">
        <f>CW62-110</f>
        <v>45764</v>
      </c>
      <c r="CV62" s="2">
        <f t="shared" si="7"/>
        <v>45777</v>
      </c>
      <c r="CW62" s="2">
        <f t="shared" si="8"/>
        <v>45874</v>
      </c>
      <c r="CX62" s="2">
        <f t="shared" si="9"/>
        <v>45870</v>
      </c>
    </row>
    <row r="63" spans="1:102" ht="58.5" customHeight="1">
      <c r="A63" s="261" t="s">
        <v>211</v>
      </c>
      <c r="B63" s="266" t="s">
        <v>47</v>
      </c>
      <c r="C63" s="266" t="s">
        <v>137</v>
      </c>
      <c r="D63" s="275" t="s">
        <v>47</v>
      </c>
      <c r="E63" s="266" t="s">
        <v>138</v>
      </c>
      <c r="F63" s="276" t="s">
        <v>212</v>
      </c>
      <c r="G63" s="77" t="str">
        <f t="shared" ca="1" si="10"/>
        <v>En cours</v>
      </c>
      <c r="H63" s="126"/>
      <c r="I63" s="127"/>
      <c r="J63" s="127"/>
      <c r="K63" s="127"/>
      <c r="L63" s="127"/>
      <c r="M63" s="127"/>
      <c r="N63" s="127"/>
      <c r="O63" s="127"/>
      <c r="P63" s="127"/>
      <c r="Q63" s="127"/>
      <c r="R63" s="127"/>
      <c r="S63" s="127"/>
      <c r="T63" s="127"/>
      <c r="U63" s="127"/>
      <c r="V63" s="127"/>
      <c r="W63" s="127"/>
      <c r="X63" s="127"/>
      <c r="Y63" s="127"/>
      <c r="Z63" s="127"/>
      <c r="AA63" s="127"/>
      <c r="AB63" s="127"/>
      <c r="AC63" s="127"/>
      <c r="AD63" s="127"/>
      <c r="AE63" s="127"/>
      <c r="AF63" s="127"/>
      <c r="AG63" s="127"/>
      <c r="AH63" s="127"/>
      <c r="AI63" s="127"/>
      <c r="AJ63" s="127"/>
      <c r="AK63" s="127"/>
      <c r="AL63" s="127"/>
      <c r="AM63" s="127"/>
      <c r="AN63" s="127"/>
      <c r="AO63" s="127"/>
      <c r="AP63" s="127"/>
      <c r="AQ63" s="127"/>
      <c r="AR63" s="127"/>
      <c r="AS63" s="127"/>
      <c r="AT63" s="127"/>
      <c r="AU63" s="127"/>
      <c r="AV63" s="127"/>
      <c r="AW63" s="127"/>
      <c r="AX63" s="127"/>
      <c r="AY63" s="127"/>
      <c r="AZ63" s="127"/>
      <c r="BA63" s="127"/>
      <c r="BB63" s="127"/>
      <c r="BC63" s="127"/>
      <c r="BD63" s="127"/>
      <c r="BE63" s="127"/>
      <c r="BF63" s="127"/>
      <c r="BG63" s="127"/>
      <c r="BH63" s="127"/>
      <c r="BI63" s="127"/>
      <c r="BJ63" s="127"/>
      <c r="BK63" s="127"/>
      <c r="BL63" s="127"/>
      <c r="BM63" s="127"/>
      <c r="BN63" s="127"/>
      <c r="BO63" s="127"/>
      <c r="BP63" s="148">
        <f t="shared" si="1"/>
        <v>46694</v>
      </c>
      <c r="BQ63" s="187"/>
      <c r="BR63" s="187"/>
      <c r="BU63"/>
      <c r="CA63" s="1" t="s">
        <v>47</v>
      </c>
      <c r="CB63" s="204" t="s">
        <v>211</v>
      </c>
      <c r="CC63" s="47" t="s">
        <v>211</v>
      </c>
      <c r="CD63" s="21" t="s">
        <v>47</v>
      </c>
      <c r="CE63" s="21" t="s">
        <v>47</v>
      </c>
      <c r="CF63" s="12" t="s">
        <v>52</v>
      </c>
      <c r="CG63" s="10">
        <v>45965</v>
      </c>
      <c r="CH63" s="29">
        <v>46694</v>
      </c>
      <c r="CI63" s="26">
        <f t="shared" si="12"/>
        <v>45962</v>
      </c>
      <c r="CJ63" s="26">
        <f t="shared" si="13"/>
        <v>46692</v>
      </c>
      <c r="CK63" s="12"/>
      <c r="CL63" s="45"/>
      <c r="CM63" s="34"/>
      <c r="CN63" s="181"/>
      <c r="CO63" s="181"/>
      <c r="CP63" s="39"/>
      <c r="CQ63" s="2">
        <f t="shared" si="30"/>
        <v>45735</v>
      </c>
      <c r="CR63" s="2">
        <f t="shared" si="4"/>
        <v>45747</v>
      </c>
      <c r="CS63" s="2">
        <f t="shared" si="15"/>
        <v>45855</v>
      </c>
      <c r="CT63" s="2">
        <f t="shared" si="6"/>
        <v>45869</v>
      </c>
      <c r="CU63" s="2">
        <f>CW63-110</f>
        <v>45855</v>
      </c>
      <c r="CV63" s="2">
        <f t="shared" si="7"/>
        <v>45869</v>
      </c>
      <c r="CW63" s="2">
        <f t="shared" si="8"/>
        <v>45965</v>
      </c>
      <c r="CX63" s="2">
        <f t="shared" si="9"/>
        <v>45962</v>
      </c>
    </row>
    <row r="64" spans="1:102" ht="35.450000000000003" customHeight="1">
      <c r="A64" s="261" t="s">
        <v>213</v>
      </c>
      <c r="B64" s="266" t="s">
        <v>47</v>
      </c>
      <c r="C64" s="266" t="s">
        <v>137</v>
      </c>
      <c r="D64" s="275" t="s">
        <v>47</v>
      </c>
      <c r="E64" s="266" t="s">
        <v>138</v>
      </c>
      <c r="F64" s="276" t="s">
        <v>214</v>
      </c>
      <c r="G64" s="77" t="str">
        <f t="shared" ca="1" si="10"/>
        <v>En cours</v>
      </c>
      <c r="H64" s="126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27"/>
      <c r="U64" s="127"/>
      <c r="V64" s="127"/>
      <c r="W64" s="127"/>
      <c r="X64" s="127"/>
      <c r="Y64" s="127"/>
      <c r="Z64" s="127"/>
      <c r="AA64" s="127"/>
      <c r="AB64" s="127"/>
      <c r="AC64" s="127"/>
      <c r="AD64" s="127"/>
      <c r="AE64" s="127"/>
      <c r="AF64" s="127"/>
      <c r="AG64" s="127"/>
      <c r="AH64" s="127"/>
      <c r="AI64" s="127"/>
      <c r="AJ64" s="127"/>
      <c r="AK64" s="127"/>
      <c r="AL64" s="127"/>
      <c r="AM64" s="127"/>
      <c r="AN64" s="127"/>
      <c r="AO64" s="127"/>
      <c r="AP64" s="127"/>
      <c r="AQ64" s="127"/>
      <c r="AR64" s="127"/>
      <c r="AS64" s="127"/>
      <c r="AT64" s="127"/>
      <c r="AU64" s="127"/>
      <c r="AV64" s="127"/>
      <c r="AW64" s="127"/>
      <c r="AX64" s="127"/>
      <c r="AY64" s="127"/>
      <c r="AZ64" s="127"/>
      <c r="BA64" s="127"/>
      <c r="BB64" s="127"/>
      <c r="BC64" s="127"/>
      <c r="BD64" s="127"/>
      <c r="BE64" s="127"/>
      <c r="BF64" s="127"/>
      <c r="BG64" s="127"/>
      <c r="BH64" s="127"/>
      <c r="BI64" s="127"/>
      <c r="BJ64" s="127"/>
      <c r="BK64" s="127"/>
      <c r="BL64" s="127"/>
      <c r="BM64" s="127"/>
      <c r="BN64" s="127"/>
      <c r="BO64" s="127"/>
      <c r="BP64" s="148">
        <f t="shared" si="1"/>
        <v>46956</v>
      </c>
      <c r="BQ64" s="187"/>
      <c r="BR64" s="187"/>
      <c r="BU64"/>
      <c r="CA64" s="1" t="s">
        <v>47</v>
      </c>
      <c r="CB64" s="4" t="s">
        <v>213</v>
      </c>
      <c r="CC64" s="50" t="s">
        <v>213</v>
      </c>
      <c r="CD64" s="21" t="s">
        <v>47</v>
      </c>
      <c r="CE64" s="21" t="s">
        <v>215</v>
      </c>
      <c r="CG64" s="5">
        <v>45496</v>
      </c>
      <c r="CH64" s="5">
        <v>46956</v>
      </c>
      <c r="CI64" s="26">
        <f t="shared" si="12"/>
        <v>45504</v>
      </c>
      <c r="CJ64" s="26">
        <f t="shared" si="13"/>
        <v>46965</v>
      </c>
      <c r="CQ64" s="2">
        <f t="shared" si="30"/>
        <v>45266</v>
      </c>
      <c r="CR64" s="2">
        <f t="shared" si="4"/>
        <v>45261</v>
      </c>
      <c r="CS64" s="2">
        <f t="shared" si="15"/>
        <v>45386</v>
      </c>
      <c r="CT64" s="2">
        <f t="shared" si="6"/>
        <v>45383</v>
      </c>
      <c r="CU64" s="2">
        <f>CW64-110</f>
        <v>45386</v>
      </c>
      <c r="CV64" s="2">
        <f t="shared" si="7"/>
        <v>45383</v>
      </c>
      <c r="CW64" s="2">
        <f t="shared" si="8"/>
        <v>45496</v>
      </c>
      <c r="CX64" s="2">
        <f t="shared" si="9"/>
        <v>45504</v>
      </c>
    </row>
    <row r="65" spans="1:16342" ht="29.25" customHeight="1">
      <c r="A65" s="261" t="s">
        <v>216</v>
      </c>
      <c r="B65" s="266" t="s">
        <v>47</v>
      </c>
      <c r="C65" s="266" t="s">
        <v>137</v>
      </c>
      <c r="D65" s="275" t="s">
        <v>47</v>
      </c>
      <c r="E65" s="266" t="s">
        <v>217</v>
      </c>
      <c r="F65" s="276" t="s">
        <v>218</v>
      </c>
      <c r="G65" s="77" t="str">
        <f t="shared" ca="1" si="10"/>
        <v>En cours</v>
      </c>
      <c r="H65" s="126"/>
      <c r="I65" s="127"/>
      <c r="J65" s="127"/>
      <c r="K65" s="127"/>
      <c r="L65" s="127"/>
      <c r="M65" s="127"/>
      <c r="N65" s="127"/>
      <c r="O65" s="127"/>
      <c r="P65" s="127"/>
      <c r="Q65" s="127"/>
      <c r="R65" s="127"/>
      <c r="S65" s="127"/>
      <c r="T65" s="127"/>
      <c r="U65" s="127"/>
      <c r="V65" s="127"/>
      <c r="W65" s="127"/>
      <c r="X65" s="127"/>
      <c r="Y65" s="127"/>
      <c r="Z65" s="127"/>
      <c r="AA65" s="127"/>
      <c r="AB65" s="127"/>
      <c r="AC65" s="127"/>
      <c r="AD65" s="127"/>
      <c r="AE65" s="127"/>
      <c r="AF65" s="127"/>
      <c r="AG65" s="127"/>
      <c r="AH65" s="127"/>
      <c r="AI65" s="127"/>
      <c r="AJ65" s="127"/>
      <c r="AK65" s="127"/>
      <c r="AL65" s="127"/>
      <c r="AM65" s="127"/>
      <c r="AN65" s="127"/>
      <c r="AO65" s="127"/>
      <c r="AP65" s="127"/>
      <c r="AQ65" s="127"/>
      <c r="AR65" s="127"/>
      <c r="AS65" s="127"/>
      <c r="AT65" s="127"/>
      <c r="AU65" s="127"/>
      <c r="AV65" s="127"/>
      <c r="AW65" s="127"/>
      <c r="AX65" s="127"/>
      <c r="AY65" s="127"/>
      <c r="AZ65" s="127"/>
      <c r="BA65" s="127"/>
      <c r="BB65" s="127"/>
      <c r="BC65" s="127"/>
      <c r="BD65" s="127"/>
      <c r="BE65" s="127"/>
      <c r="BF65" s="127"/>
      <c r="BG65" s="127"/>
      <c r="BH65" s="127"/>
      <c r="BI65" s="127"/>
      <c r="BJ65" s="127"/>
      <c r="BK65" s="127"/>
      <c r="BL65" s="127"/>
      <c r="BM65" s="127"/>
      <c r="BN65" s="127"/>
      <c r="BO65" s="127"/>
      <c r="BP65" s="148">
        <f t="shared" si="1"/>
        <v>47208</v>
      </c>
      <c r="BQ65" s="187"/>
      <c r="BR65" s="187"/>
      <c r="BU65"/>
      <c r="BV65"/>
      <c r="BW65"/>
      <c r="BX65"/>
      <c r="CA65" s="1" t="s">
        <v>47</v>
      </c>
      <c r="CB65" s="203" t="s">
        <v>219</v>
      </c>
      <c r="CC65" s="47" t="s">
        <v>216</v>
      </c>
      <c r="CD65" s="40" t="s">
        <v>47</v>
      </c>
      <c r="CE65" s="21" t="s">
        <v>47</v>
      </c>
      <c r="CF65" s="12" t="s">
        <v>65</v>
      </c>
      <c r="CG65" s="10">
        <v>45748</v>
      </c>
      <c r="CH65" s="29">
        <v>47208</v>
      </c>
      <c r="CI65" s="26">
        <f t="shared" si="12"/>
        <v>45748</v>
      </c>
      <c r="CJ65" s="26">
        <f t="shared" si="13"/>
        <v>47208</v>
      </c>
      <c r="CK65" s="12" t="s">
        <v>2</v>
      </c>
      <c r="CL65" s="45" t="s">
        <v>220</v>
      </c>
      <c r="CM65" s="34" t="s">
        <v>9</v>
      </c>
      <c r="CN65" s="181" t="s">
        <v>13</v>
      </c>
      <c r="CO65" s="181"/>
      <c r="CP65" s="39"/>
      <c r="CQ65" s="3">
        <f t="shared" si="30"/>
        <v>45483</v>
      </c>
      <c r="CR65" s="3">
        <f t="shared" si="4"/>
        <v>45474</v>
      </c>
      <c r="CS65" s="3">
        <f t="shared" si="15"/>
        <v>45603</v>
      </c>
      <c r="CT65" s="3">
        <f t="shared" si="6"/>
        <v>45597</v>
      </c>
      <c r="CU65" s="3">
        <f>CW65-145</f>
        <v>45603</v>
      </c>
      <c r="CV65" s="3">
        <f t="shared" si="7"/>
        <v>45597</v>
      </c>
      <c r="CW65" s="3">
        <f t="shared" si="8"/>
        <v>45748</v>
      </c>
      <c r="CX65" s="3">
        <f t="shared" si="9"/>
        <v>45748</v>
      </c>
    </row>
    <row r="66" spans="1:16342" s="22" customFormat="1" ht="42" customHeight="1">
      <c r="A66" s="261" t="s">
        <v>221</v>
      </c>
      <c r="B66" s="266" t="s">
        <v>47</v>
      </c>
      <c r="C66" s="266" t="s">
        <v>137</v>
      </c>
      <c r="D66" s="275" t="s">
        <v>47</v>
      </c>
      <c r="E66" s="266" t="s">
        <v>217</v>
      </c>
      <c r="F66" s="276" t="s">
        <v>222</v>
      </c>
      <c r="G66" s="77" t="str">
        <f t="shared" ref="G66:G120" ca="1" si="31">IF(CH66&lt;TODAY(),"Terminé",(IF(CG66&gt;=TODAY(),"À venir","En cours")))</f>
        <v>En cours</v>
      </c>
      <c r="H66" s="126"/>
      <c r="I66" s="127"/>
      <c r="J66" s="127"/>
      <c r="K66" s="127"/>
      <c r="L66" s="127"/>
      <c r="M66" s="127"/>
      <c r="N66" s="127"/>
      <c r="O66" s="127"/>
      <c r="P66" s="127"/>
      <c r="Q66" s="127"/>
      <c r="R66" s="127"/>
      <c r="S66" s="127"/>
      <c r="T66" s="127"/>
      <c r="U66" s="127"/>
      <c r="V66" s="127"/>
      <c r="W66" s="127"/>
      <c r="X66" s="127"/>
      <c r="Y66" s="127"/>
      <c r="Z66" s="127"/>
      <c r="AA66" s="127"/>
      <c r="AB66" s="127"/>
      <c r="AC66" s="127"/>
      <c r="AD66" s="127"/>
      <c r="AE66" s="127"/>
      <c r="AF66" s="127"/>
      <c r="AG66" s="127"/>
      <c r="AH66" s="127"/>
      <c r="AI66" s="127"/>
      <c r="AJ66" s="127"/>
      <c r="AK66" s="127"/>
      <c r="AL66" s="127"/>
      <c r="AM66" s="127"/>
      <c r="AN66" s="127"/>
      <c r="AO66" s="127"/>
      <c r="AP66" s="127"/>
      <c r="AQ66" s="127"/>
      <c r="AR66" s="127"/>
      <c r="AS66" s="127"/>
      <c r="AT66" s="127"/>
      <c r="AU66" s="127"/>
      <c r="AV66" s="127"/>
      <c r="AW66" s="127"/>
      <c r="AX66" s="127"/>
      <c r="AY66" s="127"/>
      <c r="AZ66" s="127"/>
      <c r="BA66" s="127"/>
      <c r="BB66" s="127"/>
      <c r="BC66" s="127"/>
      <c r="BD66" s="127"/>
      <c r="BE66" s="127"/>
      <c r="BF66" s="127"/>
      <c r="BG66" s="127"/>
      <c r="BH66" s="127"/>
      <c r="BI66" s="127"/>
      <c r="BJ66" s="127"/>
      <c r="BK66" s="127"/>
      <c r="BL66" s="127"/>
      <c r="BM66" s="127"/>
      <c r="BN66" s="127"/>
      <c r="BO66" s="127"/>
      <c r="BP66" s="148">
        <f t="shared" ref="BP66:BP120" si="32">CH66</f>
        <v>47026</v>
      </c>
      <c r="BQ66" s="187"/>
      <c r="BR66" s="187"/>
      <c r="BS66"/>
      <c r="BT66"/>
      <c r="BU66"/>
      <c r="CA66" s="1" t="s">
        <v>47</v>
      </c>
      <c r="CB66" s="206" t="s">
        <v>223</v>
      </c>
      <c r="CC66" s="178" t="s">
        <v>221</v>
      </c>
      <c r="CD66" s="40" t="s">
        <v>47</v>
      </c>
      <c r="CE66" s="21" t="s">
        <v>47</v>
      </c>
      <c r="CF66" s="12" t="s">
        <v>65</v>
      </c>
      <c r="CG66" s="10">
        <v>45628</v>
      </c>
      <c r="CH66" s="29">
        <v>47026</v>
      </c>
      <c r="CI66" s="26">
        <f t="shared" si="12"/>
        <v>45627</v>
      </c>
      <c r="CJ66" s="26">
        <f t="shared" si="13"/>
        <v>47026</v>
      </c>
      <c r="CK66" s="12" t="s">
        <v>2</v>
      </c>
      <c r="CL66" s="45" t="s">
        <v>224</v>
      </c>
      <c r="CM66" s="34" t="s">
        <v>9</v>
      </c>
      <c r="CN66" s="181" t="s">
        <v>13</v>
      </c>
      <c r="CO66" s="181"/>
      <c r="CP66" s="39"/>
      <c r="CQ66" s="3">
        <f t="shared" si="30"/>
        <v>45418</v>
      </c>
      <c r="CR66" s="2">
        <f t="shared" ref="CR66:CR120" si="33">IF(DAY(CQ66)&lt;=15,DATE(YEAR(CQ66),MONTH(CQ66),1),EOMONTH(CQ66,0))</f>
        <v>45413</v>
      </c>
      <c r="CS66" s="2">
        <f t="shared" ref="CS66:CS102" si="34">CU66</f>
        <v>45538</v>
      </c>
      <c r="CT66" s="2">
        <f t="shared" ref="CT66:CT120" si="35">IF(DAY(CS66)&lt;=15,DATE(YEAR(CS66),MONTH(CS66),1),EOMONTH(CS66,0))</f>
        <v>45536</v>
      </c>
      <c r="CU66" s="2">
        <f>CW66-90</f>
        <v>45538</v>
      </c>
      <c r="CV66" s="2">
        <f t="shared" ref="CV66:CV120" si="36">IF(DAY(CU66)&lt;=15,DATE(YEAR(CU66),MONTH(CU66),1),EOMONTH(CU66,0))</f>
        <v>45536</v>
      </c>
      <c r="CW66" s="2">
        <f t="shared" ref="CW66:CW120" si="37">CG66</f>
        <v>45628</v>
      </c>
      <c r="CX66" s="2">
        <f t="shared" ref="CX66:CX120" si="38">IF(DAY(CW66)&lt;=15,DATE(YEAR(CW66),MONTH(CW66),1),EOMONTH(CW66,0))</f>
        <v>45627</v>
      </c>
    </row>
    <row r="67" spans="1:16342" ht="26.25" customHeight="1">
      <c r="A67" s="261" t="s">
        <v>225</v>
      </c>
      <c r="B67" s="266" t="s">
        <v>47</v>
      </c>
      <c r="C67" s="266" t="s">
        <v>137</v>
      </c>
      <c r="D67" s="275" t="s">
        <v>47</v>
      </c>
      <c r="E67" s="266" t="s">
        <v>217</v>
      </c>
      <c r="F67" s="276" t="s">
        <v>226</v>
      </c>
      <c r="G67" s="77" t="str">
        <f t="shared" ca="1" si="31"/>
        <v>En cours</v>
      </c>
      <c r="H67" s="126"/>
      <c r="I67" s="127"/>
      <c r="J67" s="127"/>
      <c r="K67" s="127"/>
      <c r="L67" s="127"/>
      <c r="M67" s="127"/>
      <c r="N67" s="127"/>
      <c r="O67" s="127"/>
      <c r="P67" s="127"/>
      <c r="Q67" s="127"/>
      <c r="R67" s="127"/>
      <c r="S67" s="127"/>
      <c r="T67" s="127"/>
      <c r="U67" s="127"/>
      <c r="V67" s="127"/>
      <c r="W67" s="127"/>
      <c r="X67" s="127"/>
      <c r="Y67" s="127"/>
      <c r="Z67" s="127"/>
      <c r="AA67" s="127"/>
      <c r="AB67" s="127"/>
      <c r="AC67" s="127"/>
      <c r="AD67" s="127"/>
      <c r="AE67" s="127"/>
      <c r="AF67" s="127"/>
      <c r="AG67" s="127"/>
      <c r="AH67" s="127"/>
      <c r="AI67" s="127"/>
      <c r="AJ67" s="127"/>
      <c r="AK67" s="127"/>
      <c r="AL67" s="127"/>
      <c r="AM67" s="127"/>
      <c r="AN67" s="127"/>
      <c r="AO67" s="127"/>
      <c r="AP67" s="127"/>
      <c r="AQ67" s="127"/>
      <c r="AR67" s="127"/>
      <c r="AS67" s="127"/>
      <c r="AT67" s="127"/>
      <c r="AU67" s="127"/>
      <c r="AV67" s="127"/>
      <c r="AW67" s="127"/>
      <c r="AX67" s="127"/>
      <c r="AY67" s="127"/>
      <c r="AZ67" s="127"/>
      <c r="BA67" s="127"/>
      <c r="BB67" s="127"/>
      <c r="BC67" s="127"/>
      <c r="BD67" s="127"/>
      <c r="BE67" s="127"/>
      <c r="BF67" s="127"/>
      <c r="BG67" s="127"/>
      <c r="BH67" s="127"/>
      <c r="BI67" s="127"/>
      <c r="BJ67" s="127"/>
      <c r="BK67" s="127"/>
      <c r="BL67" s="127"/>
      <c r="BM67" s="127"/>
      <c r="BN67" s="127"/>
      <c r="BO67" s="127"/>
      <c r="BP67" s="148">
        <f t="shared" si="32"/>
        <v>46329</v>
      </c>
      <c r="BQ67" s="187"/>
      <c r="BR67" s="187"/>
      <c r="BU67"/>
      <c r="BV67"/>
      <c r="BW67"/>
      <c r="BX67"/>
      <c r="CA67" s="1" t="s">
        <v>47</v>
      </c>
      <c r="CB67" s="203" t="s">
        <v>227</v>
      </c>
      <c r="CC67" s="47" t="s">
        <v>225</v>
      </c>
      <c r="CD67" s="21" t="s">
        <v>47</v>
      </c>
      <c r="CE67" s="21" t="s">
        <v>47</v>
      </c>
      <c r="CF67" s="12" t="s">
        <v>65</v>
      </c>
      <c r="CG67" s="10">
        <v>44869</v>
      </c>
      <c r="CH67" s="29">
        <v>46329</v>
      </c>
      <c r="CI67" s="26">
        <f t="shared" si="12"/>
        <v>44866</v>
      </c>
      <c r="CJ67" s="26">
        <f t="shared" si="13"/>
        <v>46327</v>
      </c>
      <c r="CK67" s="12" t="s">
        <v>2</v>
      </c>
      <c r="CL67" s="45" t="s">
        <v>228</v>
      </c>
      <c r="CM67" s="34" t="s">
        <v>9</v>
      </c>
      <c r="CN67" s="181" t="s">
        <v>13</v>
      </c>
      <c r="CO67" s="181"/>
      <c r="CP67" s="39"/>
      <c r="CQ67" s="3">
        <f t="shared" si="30"/>
        <v>44569</v>
      </c>
      <c r="CR67" s="3">
        <f t="shared" si="33"/>
        <v>44562</v>
      </c>
      <c r="CS67" s="3">
        <f t="shared" si="34"/>
        <v>44689</v>
      </c>
      <c r="CT67" s="3">
        <f t="shared" si="35"/>
        <v>44682</v>
      </c>
      <c r="CU67" s="3">
        <f>CW67-180</f>
        <v>44689</v>
      </c>
      <c r="CV67" s="3">
        <f t="shared" si="36"/>
        <v>44682</v>
      </c>
      <c r="CW67" s="3">
        <f t="shared" si="37"/>
        <v>44869</v>
      </c>
      <c r="CX67" s="3">
        <f t="shared" si="38"/>
        <v>44866</v>
      </c>
    </row>
    <row r="68" spans="1:16342" ht="29.25" customHeight="1">
      <c r="A68" s="262" t="s">
        <v>229</v>
      </c>
      <c r="B68" s="267" t="s">
        <v>47</v>
      </c>
      <c r="C68" s="266" t="s">
        <v>137</v>
      </c>
      <c r="D68" s="275" t="s">
        <v>47</v>
      </c>
      <c r="E68" s="267" t="s">
        <v>217</v>
      </c>
      <c r="F68" s="276" t="s">
        <v>226</v>
      </c>
      <c r="G68" s="77" t="str">
        <f t="shared" ca="1" si="31"/>
        <v>En cours</v>
      </c>
      <c r="H68" s="126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27"/>
      <c r="Z68" s="127"/>
      <c r="AA68" s="127"/>
      <c r="AB68" s="127"/>
      <c r="AC68" s="127"/>
      <c r="AD68" s="127"/>
      <c r="AE68" s="127"/>
      <c r="AF68" s="127"/>
      <c r="AG68" s="127"/>
      <c r="AH68" s="127"/>
      <c r="AI68" s="127"/>
      <c r="AJ68" s="127"/>
      <c r="AK68" s="127"/>
      <c r="AL68" s="127"/>
      <c r="AM68" s="127"/>
      <c r="AN68" s="127"/>
      <c r="AO68" s="127"/>
      <c r="AP68" s="127"/>
      <c r="AQ68" s="127"/>
      <c r="AR68" s="127"/>
      <c r="AS68" s="127"/>
      <c r="AT68" s="127"/>
      <c r="AU68" s="127"/>
      <c r="AV68" s="127"/>
      <c r="AW68" s="127"/>
      <c r="AX68" s="127"/>
      <c r="AY68" s="127"/>
      <c r="AZ68" s="127"/>
      <c r="BA68" s="127"/>
      <c r="BB68" s="127"/>
      <c r="BC68" s="127"/>
      <c r="BD68" s="127"/>
      <c r="BE68" s="127"/>
      <c r="BF68" s="127"/>
      <c r="BG68" s="127"/>
      <c r="BH68" s="127"/>
      <c r="BI68" s="127"/>
      <c r="BJ68" s="127"/>
      <c r="BK68" s="127"/>
      <c r="BL68" s="127"/>
      <c r="BM68" s="127"/>
      <c r="BN68" s="127"/>
      <c r="BO68" s="127"/>
      <c r="BP68" s="148">
        <f t="shared" si="32"/>
        <v>47046</v>
      </c>
      <c r="BQ68" s="187"/>
      <c r="BR68" s="187"/>
      <c r="BU68"/>
      <c r="CA68" s="1" t="s">
        <v>47</v>
      </c>
      <c r="CB68" s="203" t="s">
        <v>227</v>
      </c>
      <c r="CC68" s="47" t="s">
        <v>229</v>
      </c>
      <c r="CD68" s="40" t="s">
        <v>47</v>
      </c>
      <c r="CE68" s="21" t="s">
        <v>47</v>
      </c>
      <c r="CF68" s="12" t="s">
        <v>65</v>
      </c>
      <c r="CG68" s="10">
        <v>45580</v>
      </c>
      <c r="CH68" s="29">
        <v>47046</v>
      </c>
      <c r="CI68" s="26">
        <f t="shared" si="12"/>
        <v>45566</v>
      </c>
      <c r="CJ68" s="26">
        <f t="shared" si="13"/>
        <v>47057</v>
      </c>
      <c r="CK68" s="12" t="s">
        <v>2</v>
      </c>
      <c r="CL68" s="45" t="s">
        <v>230</v>
      </c>
      <c r="CM68" s="34" t="s">
        <v>9</v>
      </c>
      <c r="CN68" s="181" t="s">
        <v>13</v>
      </c>
      <c r="CO68" s="181"/>
      <c r="CP68" s="39"/>
      <c r="CQ68" s="3">
        <f t="shared" si="30"/>
        <v>45395</v>
      </c>
      <c r="CR68" s="3">
        <f t="shared" si="33"/>
        <v>45383</v>
      </c>
      <c r="CS68" s="3">
        <f t="shared" si="34"/>
        <v>45515</v>
      </c>
      <c r="CT68" s="3">
        <f t="shared" si="35"/>
        <v>45505</v>
      </c>
      <c r="CU68" s="3">
        <f>CW68-65</f>
        <v>45515</v>
      </c>
      <c r="CV68" s="3">
        <f t="shared" si="36"/>
        <v>45505</v>
      </c>
      <c r="CW68" s="3">
        <f t="shared" si="37"/>
        <v>45580</v>
      </c>
      <c r="CX68" s="3">
        <f t="shared" si="38"/>
        <v>45566</v>
      </c>
    </row>
    <row r="69" spans="1:16342" ht="29.25" customHeight="1">
      <c r="A69" s="261" t="s">
        <v>70</v>
      </c>
      <c r="B69" s="266" t="s">
        <v>47</v>
      </c>
      <c r="C69" s="266" t="s">
        <v>137</v>
      </c>
      <c r="D69" s="275" t="s">
        <v>47</v>
      </c>
      <c r="E69" s="267" t="s">
        <v>217</v>
      </c>
      <c r="F69" s="276" t="s">
        <v>226</v>
      </c>
      <c r="G69" s="77" t="str">
        <f t="shared" ca="1" si="31"/>
        <v>À venir</v>
      </c>
      <c r="H69" s="126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27"/>
      <c r="Z69" s="127"/>
      <c r="AA69" s="127"/>
      <c r="AB69" s="127"/>
      <c r="AC69" s="127"/>
      <c r="AD69" s="127"/>
      <c r="AE69" s="127"/>
      <c r="AF69" s="127"/>
      <c r="AG69" s="127"/>
      <c r="AH69" s="127"/>
      <c r="AI69" s="127"/>
      <c r="AJ69" s="127"/>
      <c r="AK69" s="127"/>
      <c r="AL69" s="127"/>
      <c r="AM69" s="127"/>
      <c r="AN69" s="127"/>
      <c r="AO69" s="127"/>
      <c r="AP69" s="127"/>
      <c r="AQ69" s="127"/>
      <c r="AR69" s="127"/>
      <c r="AS69" s="127"/>
      <c r="AT69" s="127"/>
      <c r="AU69" s="127"/>
      <c r="AV69" s="127"/>
      <c r="AW69" s="127"/>
      <c r="AX69" s="127"/>
      <c r="AY69" s="127"/>
      <c r="AZ69" s="127"/>
      <c r="BA69" s="127"/>
      <c r="BB69" s="127"/>
      <c r="BC69" s="127"/>
      <c r="BD69" s="127"/>
      <c r="BE69" s="127"/>
      <c r="BF69" s="127"/>
      <c r="BG69" s="127"/>
      <c r="BH69" s="127"/>
      <c r="BI69" s="127"/>
      <c r="BJ69" s="127"/>
      <c r="BK69" s="127"/>
      <c r="BL69" s="127"/>
      <c r="BM69" s="127"/>
      <c r="BN69" s="127"/>
      <c r="BO69" s="127"/>
      <c r="BP69" s="148">
        <f t="shared" si="32"/>
        <v>47787</v>
      </c>
      <c r="BQ69" s="187"/>
      <c r="BR69" s="187"/>
      <c r="BT69" s="187"/>
      <c r="BU69"/>
      <c r="CA69" s="1" t="s">
        <v>47</v>
      </c>
      <c r="CB69" s="203" t="s">
        <v>227</v>
      </c>
      <c r="CC69" s="47" t="s">
        <v>231</v>
      </c>
      <c r="CD69" s="40" t="s">
        <v>47</v>
      </c>
      <c r="CE69" s="21" t="s">
        <v>47</v>
      </c>
      <c r="CF69" s="12" t="s">
        <v>65</v>
      </c>
      <c r="CG69" s="10">
        <v>46327</v>
      </c>
      <c r="CH69" s="29">
        <v>47787</v>
      </c>
      <c r="CI69" s="26">
        <f t="shared" si="12"/>
        <v>46327</v>
      </c>
      <c r="CJ69" s="26">
        <f t="shared" si="13"/>
        <v>47787</v>
      </c>
      <c r="CK69" s="12"/>
      <c r="CL69" s="45"/>
      <c r="CM69" s="34" t="s">
        <v>16</v>
      </c>
      <c r="CN69" s="181"/>
      <c r="CO69" s="181"/>
      <c r="CP69" s="39"/>
      <c r="CQ69" s="3">
        <f t="shared" si="30"/>
        <v>46142</v>
      </c>
      <c r="CR69" s="3">
        <f t="shared" si="33"/>
        <v>46142</v>
      </c>
      <c r="CS69" s="3">
        <f t="shared" si="34"/>
        <v>46262</v>
      </c>
      <c r="CT69" s="3">
        <f t="shared" si="35"/>
        <v>46265</v>
      </c>
      <c r="CU69" s="3">
        <f>CW69-65</f>
        <v>46262</v>
      </c>
      <c r="CV69" s="3">
        <f t="shared" si="36"/>
        <v>46265</v>
      </c>
      <c r="CW69" s="3">
        <f t="shared" si="37"/>
        <v>46327</v>
      </c>
      <c r="CX69" s="3">
        <f t="shared" si="38"/>
        <v>46327</v>
      </c>
    </row>
    <row r="70" spans="1:16342" ht="34.5" customHeight="1">
      <c r="A70" s="261" t="s">
        <v>232</v>
      </c>
      <c r="B70" s="266" t="s">
        <v>47</v>
      </c>
      <c r="C70" s="266" t="s">
        <v>137</v>
      </c>
      <c r="D70" s="275" t="s">
        <v>47</v>
      </c>
      <c r="E70" s="266" t="s">
        <v>217</v>
      </c>
      <c r="F70" s="276" t="s">
        <v>233</v>
      </c>
      <c r="G70" s="77" t="str">
        <f t="shared" ca="1" si="31"/>
        <v>À venir</v>
      </c>
      <c r="H70" s="126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127"/>
      <c r="AA70" s="127"/>
      <c r="AB70" s="127"/>
      <c r="AC70" s="127"/>
      <c r="AD70" s="127"/>
      <c r="AE70" s="127"/>
      <c r="AF70" s="127"/>
      <c r="AG70" s="127"/>
      <c r="AH70" s="127"/>
      <c r="AI70" s="127"/>
      <c r="AJ70" s="127"/>
      <c r="AK70" s="127"/>
      <c r="AL70" s="127"/>
      <c r="AM70" s="127"/>
      <c r="AN70" s="127"/>
      <c r="AO70" s="127"/>
      <c r="AP70" s="127"/>
      <c r="AQ70" s="127"/>
      <c r="AR70" s="127"/>
      <c r="AS70" s="127"/>
      <c r="AT70" s="127"/>
      <c r="AU70" s="127"/>
      <c r="AV70" s="127"/>
      <c r="AW70" s="127"/>
      <c r="AX70" s="127"/>
      <c r="AY70" s="127"/>
      <c r="AZ70" s="127"/>
      <c r="BA70" s="127"/>
      <c r="BB70" s="127"/>
      <c r="BC70" s="127"/>
      <c r="BD70" s="127"/>
      <c r="BE70" s="127"/>
      <c r="BF70" s="127"/>
      <c r="BG70" s="127"/>
      <c r="BH70" s="127"/>
      <c r="BI70" s="127"/>
      <c r="BJ70" s="127"/>
      <c r="BK70" s="127"/>
      <c r="BL70" s="127"/>
      <c r="BM70" s="127"/>
      <c r="BN70" s="127"/>
      <c r="BO70" s="127"/>
      <c r="BP70" s="148">
        <f t="shared" si="32"/>
        <v>47634</v>
      </c>
      <c r="BQ70" s="187"/>
      <c r="BR70" s="187"/>
      <c r="BT70" s="187"/>
      <c r="BU70"/>
      <c r="CA70" s="1" t="s">
        <v>47</v>
      </c>
      <c r="CB70" s="203" t="s">
        <v>234</v>
      </c>
      <c r="CC70" s="47" t="s">
        <v>232</v>
      </c>
      <c r="CD70" s="40" t="s">
        <v>47</v>
      </c>
      <c r="CE70" s="21" t="s">
        <v>47</v>
      </c>
      <c r="CF70" s="12"/>
      <c r="CG70" s="10">
        <v>46204</v>
      </c>
      <c r="CH70" s="29">
        <v>47634</v>
      </c>
      <c r="CI70" s="26">
        <f t="shared" si="12"/>
        <v>46204</v>
      </c>
      <c r="CJ70" s="26">
        <f t="shared" si="13"/>
        <v>47634</v>
      </c>
      <c r="CK70" s="12"/>
      <c r="CL70" s="45"/>
      <c r="CM70" s="34"/>
      <c r="CN70" s="181"/>
      <c r="CO70" s="181"/>
      <c r="CP70" s="39"/>
      <c r="CQ70" s="2">
        <f t="shared" si="30"/>
        <v>45974</v>
      </c>
      <c r="CR70" s="2">
        <f t="shared" si="33"/>
        <v>45962</v>
      </c>
      <c r="CS70" s="2">
        <f t="shared" si="34"/>
        <v>46094</v>
      </c>
      <c r="CT70" s="2">
        <f t="shared" si="35"/>
        <v>46082</v>
      </c>
      <c r="CU70" s="2">
        <f>CW70-110</f>
        <v>46094</v>
      </c>
      <c r="CV70" s="2">
        <f t="shared" si="36"/>
        <v>46082</v>
      </c>
      <c r="CW70" s="2">
        <f t="shared" si="37"/>
        <v>46204</v>
      </c>
      <c r="CX70" s="2">
        <f t="shared" si="38"/>
        <v>46204</v>
      </c>
    </row>
    <row r="71" spans="1:16342" s="22" customFormat="1" ht="29.25" customHeight="1">
      <c r="A71" s="261" t="s">
        <v>235</v>
      </c>
      <c r="B71" s="266" t="s">
        <v>47</v>
      </c>
      <c r="C71" s="266" t="s">
        <v>137</v>
      </c>
      <c r="D71" s="275" t="s">
        <v>47</v>
      </c>
      <c r="E71" s="266" t="s">
        <v>236</v>
      </c>
      <c r="F71" s="276" t="s">
        <v>237</v>
      </c>
      <c r="G71" s="77" t="str">
        <f t="shared" ca="1" si="31"/>
        <v>En cours</v>
      </c>
      <c r="H71" s="126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  <c r="V71" s="127"/>
      <c r="W71" s="127"/>
      <c r="X71" s="127"/>
      <c r="Y71" s="127"/>
      <c r="Z71" s="127"/>
      <c r="AA71" s="127"/>
      <c r="AB71" s="127"/>
      <c r="AC71" s="127"/>
      <c r="AD71" s="127"/>
      <c r="AE71" s="127"/>
      <c r="AF71" s="127"/>
      <c r="AG71" s="127"/>
      <c r="AH71" s="127"/>
      <c r="AI71" s="127"/>
      <c r="AJ71" s="127"/>
      <c r="AK71" s="127"/>
      <c r="AL71" s="127"/>
      <c r="AM71" s="127"/>
      <c r="AN71" s="127"/>
      <c r="AO71" s="127"/>
      <c r="AP71" s="127"/>
      <c r="AQ71" s="127"/>
      <c r="AR71" s="127"/>
      <c r="AS71" s="127"/>
      <c r="AT71" s="127"/>
      <c r="AU71" s="127"/>
      <c r="AV71" s="127"/>
      <c r="AW71" s="127"/>
      <c r="AX71" s="127"/>
      <c r="AY71" s="127"/>
      <c r="AZ71" s="127"/>
      <c r="BA71" s="127"/>
      <c r="BB71" s="127"/>
      <c r="BC71" s="127"/>
      <c r="BD71" s="127"/>
      <c r="BE71" s="127"/>
      <c r="BF71" s="127"/>
      <c r="BG71" s="127"/>
      <c r="BH71" s="127"/>
      <c r="BI71" s="127"/>
      <c r="BJ71" s="127"/>
      <c r="BK71" s="127"/>
      <c r="BL71" s="127"/>
      <c r="BM71" s="127"/>
      <c r="BN71" s="127"/>
      <c r="BO71" s="127"/>
      <c r="BP71" s="148">
        <f t="shared" si="32"/>
        <v>46750</v>
      </c>
      <c r="BQ71" s="187"/>
      <c r="BR71" s="187"/>
      <c r="BS71"/>
      <c r="BT71"/>
      <c r="BU71"/>
      <c r="CA71" s="1" t="s">
        <v>47</v>
      </c>
      <c r="CB71" s="203" t="s">
        <v>238</v>
      </c>
      <c r="CC71" s="47" t="s">
        <v>235</v>
      </c>
      <c r="CD71" s="21" t="s">
        <v>47</v>
      </c>
      <c r="CE71" s="21" t="s">
        <v>47</v>
      </c>
      <c r="CF71" s="12" t="s">
        <v>65</v>
      </c>
      <c r="CG71" s="10">
        <v>45365</v>
      </c>
      <c r="CH71" s="29">
        <v>46750</v>
      </c>
      <c r="CI71" s="26">
        <f t="shared" si="12"/>
        <v>45352</v>
      </c>
      <c r="CJ71" s="26">
        <f t="shared" si="13"/>
        <v>46752</v>
      </c>
      <c r="CK71" s="12" t="s">
        <v>0</v>
      </c>
      <c r="CL71" s="45" t="s">
        <v>239</v>
      </c>
      <c r="CM71" s="34" t="s">
        <v>9</v>
      </c>
      <c r="CN71" s="181" t="s">
        <v>10</v>
      </c>
      <c r="CO71" s="181"/>
      <c r="CP71" s="39"/>
      <c r="CQ71" s="3">
        <f t="shared" si="30"/>
        <v>45045</v>
      </c>
      <c r="CR71" s="2">
        <f t="shared" si="33"/>
        <v>45046</v>
      </c>
      <c r="CS71" s="2">
        <f t="shared" si="34"/>
        <v>45165</v>
      </c>
      <c r="CT71" s="2">
        <f t="shared" si="35"/>
        <v>45169</v>
      </c>
      <c r="CU71" s="2">
        <f>CW71-200</f>
        <v>45165</v>
      </c>
      <c r="CV71" s="2">
        <f t="shared" si="36"/>
        <v>45169</v>
      </c>
      <c r="CW71" s="2">
        <f t="shared" si="37"/>
        <v>45365</v>
      </c>
      <c r="CX71" s="2">
        <f t="shared" si="38"/>
        <v>45352</v>
      </c>
    </row>
    <row r="72" spans="1:16342" s="22" customFormat="1" ht="29.25" customHeight="1">
      <c r="A72" s="261" t="s">
        <v>70</v>
      </c>
      <c r="B72" s="266" t="s">
        <v>47</v>
      </c>
      <c r="C72" s="266" t="s">
        <v>137</v>
      </c>
      <c r="D72" s="275" t="s">
        <v>47</v>
      </c>
      <c r="E72" s="266" t="s">
        <v>236</v>
      </c>
      <c r="F72" s="276" t="s">
        <v>237</v>
      </c>
      <c r="G72" s="77" t="str">
        <f t="shared" ca="1" si="31"/>
        <v>À venir</v>
      </c>
      <c r="H72" s="126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  <c r="V72" s="127"/>
      <c r="W72" s="127"/>
      <c r="X72" s="127"/>
      <c r="Y72" s="127"/>
      <c r="Z72" s="127"/>
      <c r="AA72" s="127"/>
      <c r="AB72" s="127"/>
      <c r="AC72" s="127"/>
      <c r="AD72" s="127"/>
      <c r="AE72" s="127"/>
      <c r="AF72" s="127"/>
      <c r="AG72" s="127"/>
      <c r="AH72" s="127"/>
      <c r="AI72" s="127"/>
      <c r="AJ72" s="127"/>
      <c r="AK72" s="127"/>
      <c r="AL72" s="127"/>
      <c r="AM72" s="127"/>
      <c r="AN72" s="127"/>
      <c r="AO72" s="127"/>
      <c r="AP72" s="127"/>
      <c r="AQ72" s="127"/>
      <c r="AR72" s="127"/>
      <c r="AS72" s="127"/>
      <c r="AT72" s="127"/>
      <c r="AU72" s="127"/>
      <c r="AV72" s="127"/>
      <c r="AW72" s="127"/>
      <c r="AX72" s="127"/>
      <c r="AY72" s="127"/>
      <c r="AZ72" s="127"/>
      <c r="BA72" s="127"/>
      <c r="BB72" s="127"/>
      <c r="BC72" s="127"/>
      <c r="BD72" s="127"/>
      <c r="BE72" s="127"/>
      <c r="BF72" s="127"/>
      <c r="BG72" s="127"/>
      <c r="BH72" s="127"/>
      <c r="BI72" s="127"/>
      <c r="BJ72" s="127"/>
      <c r="BK72" s="127"/>
      <c r="BL72" s="127"/>
      <c r="BM72" s="127"/>
      <c r="BN72" s="127"/>
      <c r="BO72" s="127"/>
      <c r="BP72" s="148">
        <f t="shared" si="32"/>
        <v>48211</v>
      </c>
      <c r="BQ72" s="187"/>
      <c r="BR72" s="187"/>
      <c r="BS72"/>
      <c r="BT72" s="187"/>
      <c r="BU72"/>
      <c r="CA72" s="1" t="s">
        <v>47</v>
      </c>
      <c r="CB72" s="203" t="s">
        <v>238</v>
      </c>
      <c r="CC72" s="47" t="s">
        <v>80</v>
      </c>
      <c r="CD72" s="21" t="s">
        <v>47</v>
      </c>
      <c r="CE72" s="21"/>
      <c r="CF72" s="12"/>
      <c r="CG72" s="10">
        <f>CH71+1</f>
        <v>46751</v>
      </c>
      <c r="CH72" s="29">
        <v>48211</v>
      </c>
      <c r="CI72" s="26">
        <f t="shared" si="12"/>
        <v>46752</v>
      </c>
      <c r="CJ72" s="26">
        <f t="shared" si="13"/>
        <v>48213</v>
      </c>
      <c r="CK72" s="12"/>
      <c r="CL72" s="45"/>
      <c r="CM72" s="34"/>
      <c r="CN72" s="181"/>
      <c r="CO72" s="181"/>
      <c r="CP72" s="39"/>
      <c r="CQ72" s="2">
        <f t="shared" si="30"/>
        <v>46566</v>
      </c>
      <c r="CR72" s="2">
        <f t="shared" si="33"/>
        <v>46568</v>
      </c>
      <c r="CS72" s="2">
        <f t="shared" si="34"/>
        <v>46686</v>
      </c>
      <c r="CT72" s="2">
        <f t="shared" si="35"/>
        <v>46691</v>
      </c>
      <c r="CU72" s="3">
        <f>CW72-65</f>
        <v>46686</v>
      </c>
      <c r="CV72" s="3">
        <f t="shared" si="36"/>
        <v>46691</v>
      </c>
      <c r="CW72" s="3">
        <f t="shared" si="37"/>
        <v>46751</v>
      </c>
      <c r="CX72" s="3">
        <f t="shared" si="38"/>
        <v>46752</v>
      </c>
    </row>
    <row r="73" spans="1:16342" ht="32.25" customHeight="1">
      <c r="A73" s="261" t="s">
        <v>1228</v>
      </c>
      <c r="B73" s="266" t="s">
        <v>47</v>
      </c>
      <c r="C73" s="266" t="s">
        <v>137</v>
      </c>
      <c r="D73" s="275" t="s">
        <v>47</v>
      </c>
      <c r="E73" s="266" t="s">
        <v>236</v>
      </c>
      <c r="F73" s="276" t="s">
        <v>240</v>
      </c>
      <c r="G73" s="77" t="str">
        <f t="shared" ca="1" si="31"/>
        <v>À venir</v>
      </c>
      <c r="H73" s="126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  <c r="V73" s="127"/>
      <c r="W73" s="127"/>
      <c r="X73" s="127"/>
      <c r="Y73" s="127"/>
      <c r="Z73" s="127"/>
      <c r="AA73" s="127"/>
      <c r="AB73" s="127"/>
      <c r="AC73" s="127"/>
      <c r="AD73" s="127"/>
      <c r="AE73" s="127"/>
      <c r="AF73" s="127"/>
      <c r="AG73" s="127"/>
      <c r="AH73" s="127"/>
      <c r="AI73" s="127"/>
      <c r="AJ73" s="127"/>
      <c r="AK73" s="127"/>
      <c r="AL73" s="127"/>
      <c r="AM73" s="127"/>
      <c r="AN73" s="127"/>
      <c r="AO73" s="127"/>
      <c r="AP73" s="127"/>
      <c r="AQ73" s="127"/>
      <c r="AR73" s="127"/>
      <c r="AS73" s="127"/>
      <c r="AT73" s="127"/>
      <c r="AU73" s="127"/>
      <c r="AV73" s="127"/>
      <c r="AW73" s="127"/>
      <c r="AX73" s="127"/>
      <c r="AY73" s="127"/>
      <c r="AZ73" s="127"/>
      <c r="BA73" s="127"/>
      <c r="BB73" s="127"/>
      <c r="BC73" s="127"/>
      <c r="BD73" s="127"/>
      <c r="BE73" s="127"/>
      <c r="BF73" s="127"/>
      <c r="BG73" s="127"/>
      <c r="BH73" s="127"/>
      <c r="BI73" s="127"/>
      <c r="BJ73" s="127"/>
      <c r="BK73" s="127"/>
      <c r="BL73" s="127"/>
      <c r="BM73" s="127"/>
      <c r="BN73" s="127"/>
      <c r="BO73" s="127"/>
      <c r="BP73" s="148">
        <f t="shared" si="32"/>
        <v>47817</v>
      </c>
      <c r="BQ73" s="187"/>
      <c r="BR73" s="187"/>
      <c r="BT73" s="187"/>
      <c r="BU73"/>
      <c r="CA73" s="1" t="s">
        <v>47</v>
      </c>
      <c r="CB73" s="203" t="s">
        <v>241</v>
      </c>
      <c r="CC73" s="47" t="s">
        <v>1229</v>
      </c>
      <c r="CD73" s="40" t="s">
        <v>47</v>
      </c>
      <c r="CE73" s="21"/>
      <c r="CF73" s="12" t="s">
        <v>65</v>
      </c>
      <c r="CG73" s="10">
        <v>46357</v>
      </c>
      <c r="CH73" s="29">
        <v>47817</v>
      </c>
      <c r="CI73" s="26">
        <f t="shared" si="12"/>
        <v>46357</v>
      </c>
      <c r="CJ73" s="26">
        <f t="shared" si="13"/>
        <v>47817</v>
      </c>
      <c r="CK73" s="12" t="s">
        <v>0</v>
      </c>
      <c r="CL73" s="45" t="s">
        <v>242</v>
      </c>
      <c r="CM73" s="34" t="s">
        <v>9</v>
      </c>
      <c r="CN73" s="181" t="s">
        <v>10</v>
      </c>
      <c r="CO73" s="181" t="s">
        <v>11</v>
      </c>
      <c r="CP73" s="39"/>
      <c r="CQ73" s="2">
        <f t="shared" si="30"/>
        <v>46157</v>
      </c>
      <c r="CR73" s="2">
        <f t="shared" si="33"/>
        <v>46143</v>
      </c>
      <c r="CS73" s="2">
        <f t="shared" si="34"/>
        <v>46277</v>
      </c>
      <c r="CT73" s="2">
        <f t="shared" si="35"/>
        <v>46266</v>
      </c>
      <c r="CU73" s="2">
        <f>CW73-80</f>
        <v>46277</v>
      </c>
      <c r="CV73" s="2">
        <f t="shared" si="36"/>
        <v>46266</v>
      </c>
      <c r="CW73" s="2">
        <f t="shared" si="37"/>
        <v>46357</v>
      </c>
      <c r="CX73" s="2">
        <f t="shared" si="38"/>
        <v>46357</v>
      </c>
    </row>
    <row r="74" spans="1:16342" ht="34.5" customHeight="1">
      <c r="A74" s="261" t="s">
        <v>243</v>
      </c>
      <c r="B74" s="266" t="s">
        <v>47</v>
      </c>
      <c r="C74" s="266" t="s">
        <v>137</v>
      </c>
      <c r="D74" s="275" t="s">
        <v>47</v>
      </c>
      <c r="E74" s="266" t="s">
        <v>236</v>
      </c>
      <c r="F74" s="276" t="s">
        <v>244</v>
      </c>
      <c r="G74" s="77" t="str">
        <f t="shared" ca="1" si="31"/>
        <v>En cours</v>
      </c>
      <c r="H74" s="126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  <c r="V74" s="127"/>
      <c r="W74" s="127"/>
      <c r="X74" s="127"/>
      <c r="Y74" s="127"/>
      <c r="Z74" s="127"/>
      <c r="AA74" s="127"/>
      <c r="AB74" s="127"/>
      <c r="AC74" s="127"/>
      <c r="AD74" s="127"/>
      <c r="AE74" s="127"/>
      <c r="AF74" s="127"/>
      <c r="AG74" s="127"/>
      <c r="AH74" s="127"/>
      <c r="AI74" s="127"/>
      <c r="AJ74" s="127"/>
      <c r="AK74" s="127"/>
      <c r="AL74" s="127"/>
      <c r="AM74" s="127"/>
      <c r="AN74" s="127"/>
      <c r="AO74" s="127"/>
      <c r="AP74" s="127"/>
      <c r="AQ74" s="127"/>
      <c r="AR74" s="127"/>
      <c r="AS74" s="127"/>
      <c r="AT74" s="127"/>
      <c r="AU74" s="127"/>
      <c r="AV74" s="127"/>
      <c r="AW74" s="127"/>
      <c r="AX74" s="127"/>
      <c r="AY74" s="127"/>
      <c r="AZ74" s="127"/>
      <c r="BA74" s="127"/>
      <c r="BB74" s="127"/>
      <c r="BC74" s="127"/>
      <c r="BD74" s="127"/>
      <c r="BE74" s="127"/>
      <c r="BF74" s="127"/>
      <c r="BG74" s="127"/>
      <c r="BH74" s="127"/>
      <c r="BI74" s="127"/>
      <c r="BJ74" s="127"/>
      <c r="BK74" s="127"/>
      <c r="BL74" s="127"/>
      <c r="BM74" s="127"/>
      <c r="BN74" s="127"/>
      <c r="BO74" s="127"/>
      <c r="BP74" s="148">
        <f t="shared" si="32"/>
        <v>46887</v>
      </c>
      <c r="BQ74" s="187"/>
      <c r="BR74" s="187"/>
      <c r="BU74"/>
      <c r="CA74" s="1" t="s">
        <v>47</v>
      </c>
      <c r="CB74" s="203" t="s">
        <v>245</v>
      </c>
      <c r="CC74" s="47" t="s">
        <v>243</v>
      </c>
      <c r="CD74" s="21" t="s">
        <v>47</v>
      </c>
      <c r="CE74" s="21" t="s">
        <v>47</v>
      </c>
      <c r="CF74" s="12" t="s">
        <v>65</v>
      </c>
      <c r="CG74" s="10">
        <v>45458</v>
      </c>
      <c r="CH74" s="29">
        <v>46887</v>
      </c>
      <c r="CI74" s="26">
        <f t="shared" si="12"/>
        <v>45444</v>
      </c>
      <c r="CJ74" s="26">
        <f t="shared" si="13"/>
        <v>46874</v>
      </c>
      <c r="CK74" s="12" t="s">
        <v>0</v>
      </c>
      <c r="CL74" s="45" t="s">
        <v>246</v>
      </c>
      <c r="CM74" s="34" t="s">
        <v>9</v>
      </c>
      <c r="CN74" s="181" t="s">
        <v>10</v>
      </c>
      <c r="CO74" s="181"/>
      <c r="CP74" s="39" t="s">
        <v>11</v>
      </c>
      <c r="CQ74" s="2">
        <f t="shared" si="30"/>
        <v>45228</v>
      </c>
      <c r="CR74" s="2">
        <f t="shared" si="33"/>
        <v>45230</v>
      </c>
      <c r="CS74" s="2">
        <f t="shared" si="34"/>
        <v>45348</v>
      </c>
      <c r="CT74" s="2">
        <f t="shared" si="35"/>
        <v>45351</v>
      </c>
      <c r="CU74" s="2">
        <f>CW74-110</f>
        <v>45348</v>
      </c>
      <c r="CV74" s="2">
        <f t="shared" si="36"/>
        <v>45351</v>
      </c>
      <c r="CW74" s="2">
        <f t="shared" si="37"/>
        <v>45458</v>
      </c>
      <c r="CX74" s="2">
        <f t="shared" si="38"/>
        <v>45444</v>
      </c>
    </row>
    <row r="75" spans="1:16342" ht="36" customHeight="1">
      <c r="A75" s="261" t="s">
        <v>70</v>
      </c>
      <c r="B75" s="266" t="s">
        <v>47</v>
      </c>
      <c r="C75" s="266" t="s">
        <v>137</v>
      </c>
      <c r="D75" s="275" t="s">
        <v>47</v>
      </c>
      <c r="E75" s="266" t="s">
        <v>236</v>
      </c>
      <c r="F75" s="266" t="s">
        <v>244</v>
      </c>
      <c r="G75" s="77" t="str">
        <f t="shared" ca="1" si="31"/>
        <v>À venir</v>
      </c>
      <c r="H75" s="126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  <c r="V75" s="127"/>
      <c r="W75" s="127"/>
      <c r="X75" s="127"/>
      <c r="Y75" s="127"/>
      <c r="Z75" s="127"/>
      <c r="AA75" s="127"/>
      <c r="AB75" s="127"/>
      <c r="AC75" s="127"/>
      <c r="AD75" s="127"/>
      <c r="AE75" s="127"/>
      <c r="AF75" s="127"/>
      <c r="AG75" s="127"/>
      <c r="AH75" s="127"/>
      <c r="AI75" s="127"/>
      <c r="AJ75" s="127"/>
      <c r="AK75" s="127"/>
      <c r="AL75" s="127"/>
      <c r="AM75" s="127"/>
      <c r="AN75" s="127"/>
      <c r="AO75" s="127"/>
      <c r="AP75" s="127"/>
      <c r="AQ75" s="127"/>
      <c r="AR75" s="127"/>
      <c r="AS75" s="127"/>
      <c r="AT75" s="127"/>
      <c r="AU75" s="127"/>
      <c r="AV75" s="127"/>
      <c r="AW75" s="127"/>
      <c r="AX75" s="127"/>
      <c r="AY75" s="127"/>
      <c r="AZ75" s="127"/>
      <c r="BA75" s="127"/>
      <c r="BB75" s="127"/>
      <c r="BC75" s="127"/>
      <c r="BD75" s="127"/>
      <c r="BE75" s="127"/>
      <c r="BF75" s="127"/>
      <c r="BG75" s="127"/>
      <c r="BH75" s="127"/>
      <c r="BI75" s="127"/>
      <c r="BJ75" s="127"/>
      <c r="BK75" s="127"/>
      <c r="BL75" s="127"/>
      <c r="BM75" s="127"/>
      <c r="BN75" s="127"/>
      <c r="BO75" s="127"/>
      <c r="BP75" s="148">
        <f t="shared" si="32"/>
        <v>48379</v>
      </c>
      <c r="BQ75" s="187"/>
      <c r="BR75" s="187"/>
      <c r="BT75" s="187"/>
      <c r="BU75"/>
      <c r="CA75" s="1" t="s">
        <v>47</v>
      </c>
      <c r="CB75" s="203" t="s">
        <v>245</v>
      </c>
      <c r="CC75" s="47" t="s">
        <v>80</v>
      </c>
      <c r="CD75" s="21" t="s">
        <v>47</v>
      </c>
      <c r="CE75" s="21"/>
      <c r="CF75" s="12" t="s">
        <v>65</v>
      </c>
      <c r="CG75" s="10">
        <f>CH74+1</f>
        <v>46888</v>
      </c>
      <c r="CH75" s="29">
        <v>48379</v>
      </c>
      <c r="CI75" s="26">
        <f t="shared" si="12"/>
        <v>46874</v>
      </c>
      <c r="CJ75" s="26">
        <f t="shared" si="13"/>
        <v>48366</v>
      </c>
      <c r="CK75" s="12" t="s">
        <v>0</v>
      </c>
      <c r="CL75" s="45" t="s">
        <v>246</v>
      </c>
      <c r="CM75" s="34" t="s">
        <v>9</v>
      </c>
      <c r="CN75" s="181" t="s">
        <v>10</v>
      </c>
      <c r="CO75" s="181"/>
      <c r="CP75" s="39" t="s">
        <v>11</v>
      </c>
      <c r="CQ75" s="2">
        <f t="shared" si="30"/>
        <v>46658</v>
      </c>
      <c r="CR75" s="2">
        <f t="shared" si="33"/>
        <v>46660</v>
      </c>
      <c r="CS75" s="2">
        <f t="shared" si="34"/>
        <v>46778</v>
      </c>
      <c r="CT75" s="2">
        <f t="shared" si="35"/>
        <v>46783</v>
      </c>
      <c r="CU75" s="2">
        <f>CW75-110</f>
        <v>46778</v>
      </c>
      <c r="CV75" s="2">
        <f t="shared" si="36"/>
        <v>46783</v>
      </c>
      <c r="CW75" s="2">
        <f t="shared" si="37"/>
        <v>46888</v>
      </c>
      <c r="CX75" s="2">
        <f t="shared" si="38"/>
        <v>46874</v>
      </c>
    </row>
    <row r="76" spans="1:16342" s="20" customFormat="1" ht="32.25" customHeight="1">
      <c r="A76" s="261" t="s">
        <v>248</v>
      </c>
      <c r="B76" s="266" t="s">
        <v>47</v>
      </c>
      <c r="C76" s="266" t="s">
        <v>82</v>
      </c>
      <c r="D76" s="277" t="s">
        <v>47</v>
      </c>
      <c r="E76" s="269" t="s">
        <v>83</v>
      </c>
      <c r="F76" s="266" t="s">
        <v>249</v>
      </c>
      <c r="G76" s="77" t="str">
        <f t="shared" ca="1" si="31"/>
        <v>En cours</v>
      </c>
      <c r="H76" s="126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  <c r="V76" s="127"/>
      <c r="W76" s="127"/>
      <c r="X76" s="127"/>
      <c r="Y76" s="127"/>
      <c r="Z76" s="127"/>
      <c r="AA76" s="127"/>
      <c r="AB76" s="127"/>
      <c r="AC76" s="127"/>
      <c r="AD76" s="127"/>
      <c r="AE76" s="127"/>
      <c r="AF76" s="127"/>
      <c r="AG76" s="127"/>
      <c r="AH76" s="127"/>
      <c r="AI76" s="127"/>
      <c r="AJ76" s="127"/>
      <c r="AK76" s="127"/>
      <c r="AL76" s="127"/>
      <c r="AM76" s="127"/>
      <c r="AN76" s="127"/>
      <c r="AO76" s="127"/>
      <c r="AP76" s="127"/>
      <c r="AQ76" s="127"/>
      <c r="AR76" s="127"/>
      <c r="AS76" s="127"/>
      <c r="AT76" s="127"/>
      <c r="AU76" s="127"/>
      <c r="AV76" s="127"/>
      <c r="AW76" s="127"/>
      <c r="AX76" s="127"/>
      <c r="AY76" s="127"/>
      <c r="AZ76" s="127"/>
      <c r="BA76" s="127"/>
      <c r="BB76" s="127"/>
      <c r="BC76" s="127"/>
      <c r="BD76" s="127"/>
      <c r="BE76" s="127"/>
      <c r="BF76" s="127"/>
      <c r="BG76" s="127"/>
      <c r="BH76" s="127"/>
      <c r="BI76" s="127"/>
      <c r="BJ76" s="127"/>
      <c r="BK76" s="127"/>
      <c r="BL76" s="127"/>
      <c r="BM76" s="127"/>
      <c r="BN76" s="127"/>
      <c r="BO76" s="127"/>
      <c r="BP76" s="148">
        <f t="shared" si="32"/>
        <v>46663.000243055554</v>
      </c>
      <c r="BQ76" s="187"/>
      <c r="BR76" s="187"/>
      <c r="BS76"/>
      <c r="BT76"/>
      <c r="BU76"/>
      <c r="BZ76" s="189"/>
      <c r="CA76" s="95" t="s">
        <v>47</v>
      </c>
      <c r="CB76" s="205" t="s">
        <v>248</v>
      </c>
      <c r="CC76" s="7" t="s">
        <v>248</v>
      </c>
      <c r="CD76" s="21" t="s">
        <v>47</v>
      </c>
      <c r="CE76" s="12"/>
      <c r="CF76" s="12" t="s">
        <v>52</v>
      </c>
      <c r="CG76" s="29">
        <v>45933.000243055554</v>
      </c>
      <c r="CH76" s="29">
        <v>46663.000243055554</v>
      </c>
      <c r="CI76" s="96">
        <f t="shared" ref="CI76:CI125" si="39">IF(DAY(CG76)&lt;=15,DATE(YEAR(CG76),MONTH(CG76),1),EOMONTH(CG76,0))</f>
        <v>45931</v>
      </c>
      <c r="CJ76" s="96">
        <f t="shared" si="13"/>
        <v>46661</v>
      </c>
      <c r="CK76" s="39"/>
      <c r="CL76" s="35"/>
      <c r="CM76" s="34" t="s">
        <v>9</v>
      </c>
      <c r="CN76" s="181"/>
      <c r="CO76" s="182"/>
      <c r="CP76" s="39"/>
      <c r="CQ76" s="98">
        <f t="shared" ref="CQ76:CQ80" si="40">CS76-60</f>
        <v>45663.000243055554</v>
      </c>
      <c r="CR76" s="98">
        <f t="shared" si="33"/>
        <v>45658</v>
      </c>
      <c r="CS76" s="98">
        <f t="shared" si="34"/>
        <v>45723.000243055554</v>
      </c>
      <c r="CT76" s="98">
        <f t="shared" si="35"/>
        <v>45717</v>
      </c>
      <c r="CU76" s="98">
        <f t="shared" ref="CU76:CU80" si="41">CW76-210</f>
        <v>45723.000243055554</v>
      </c>
      <c r="CV76" s="98">
        <f t="shared" si="36"/>
        <v>45717</v>
      </c>
      <c r="CW76" s="98">
        <f t="shared" si="37"/>
        <v>45933.000243055554</v>
      </c>
      <c r="CX76" s="98">
        <f t="shared" si="38"/>
        <v>45931</v>
      </c>
    </row>
    <row r="77" spans="1:16342" s="20" customFormat="1" ht="32.25" customHeight="1">
      <c r="A77" s="261" t="s">
        <v>250</v>
      </c>
      <c r="B77" s="266" t="s">
        <v>47</v>
      </c>
      <c r="C77" s="266" t="s">
        <v>82</v>
      </c>
      <c r="D77" s="277" t="s">
        <v>47</v>
      </c>
      <c r="E77" s="269" t="s">
        <v>83</v>
      </c>
      <c r="F77" s="266" t="s">
        <v>251</v>
      </c>
      <c r="G77" s="77" t="str">
        <f t="shared" ca="1" si="31"/>
        <v>En cours</v>
      </c>
      <c r="H77" s="126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  <c r="V77" s="127"/>
      <c r="W77" s="127"/>
      <c r="X77" s="127"/>
      <c r="Y77" s="127"/>
      <c r="Z77" s="127"/>
      <c r="AA77" s="127"/>
      <c r="AB77" s="127"/>
      <c r="AC77" s="127"/>
      <c r="AD77" s="127"/>
      <c r="AE77" s="127"/>
      <c r="AF77" s="127"/>
      <c r="AG77" s="127"/>
      <c r="AH77" s="127"/>
      <c r="AI77" s="127"/>
      <c r="AJ77" s="127"/>
      <c r="AK77" s="127"/>
      <c r="AL77" s="127"/>
      <c r="AM77" s="127"/>
      <c r="AN77" s="127"/>
      <c r="AO77" s="127"/>
      <c r="AP77" s="127"/>
      <c r="AQ77" s="127"/>
      <c r="AR77" s="127"/>
      <c r="AS77" s="127"/>
      <c r="AT77" s="127"/>
      <c r="AU77" s="127"/>
      <c r="AV77" s="127"/>
      <c r="AW77" s="127"/>
      <c r="AX77" s="127"/>
      <c r="AY77" s="127"/>
      <c r="AZ77" s="127"/>
      <c r="BA77" s="127"/>
      <c r="BB77" s="127"/>
      <c r="BC77" s="127"/>
      <c r="BD77" s="127"/>
      <c r="BE77" s="127"/>
      <c r="BF77" s="127"/>
      <c r="BG77" s="127"/>
      <c r="BH77" s="127"/>
      <c r="BI77" s="127"/>
      <c r="BJ77" s="127"/>
      <c r="BK77" s="127"/>
      <c r="BL77" s="127"/>
      <c r="BM77" s="127"/>
      <c r="BN77" s="127"/>
      <c r="BO77" s="127"/>
      <c r="BP77" s="148">
        <f t="shared" si="32"/>
        <v>47514.000243055554</v>
      </c>
      <c r="BQ77" s="187"/>
      <c r="BR77" s="187"/>
      <c r="BS77"/>
      <c r="BT77"/>
      <c r="BU77"/>
      <c r="BZ77" s="189"/>
      <c r="CA77" s="95" t="s">
        <v>47</v>
      </c>
      <c r="CB77" s="205" t="s">
        <v>250</v>
      </c>
      <c r="CC77" s="7" t="s">
        <v>250</v>
      </c>
      <c r="CD77" s="21" t="s">
        <v>47</v>
      </c>
      <c r="CE77" s="12"/>
      <c r="CF77" s="12" t="s">
        <v>65</v>
      </c>
      <c r="CG77" s="29">
        <v>46054.000243055554</v>
      </c>
      <c r="CH77" s="29">
        <v>47514.000243055554</v>
      </c>
      <c r="CI77" s="96">
        <f t="shared" si="39"/>
        <v>46054</v>
      </c>
      <c r="CJ77" s="96">
        <f t="shared" ref="CJ77:CJ126" si="42">IF(DAY(CH77)&lt;=15,DATE(YEAR(CH77),MONTH(CH77),1),EOMONTH(CH77,0))</f>
        <v>47514</v>
      </c>
      <c r="CK77" s="39"/>
      <c r="CL77" s="35"/>
      <c r="CM77" s="34" t="s">
        <v>9</v>
      </c>
      <c r="CN77" s="181"/>
      <c r="CO77" s="182"/>
      <c r="CP77" s="39"/>
      <c r="CQ77" s="98">
        <f t="shared" si="40"/>
        <v>45784.000243055554</v>
      </c>
      <c r="CR77" s="98">
        <f t="shared" si="33"/>
        <v>45778</v>
      </c>
      <c r="CS77" s="98">
        <f t="shared" si="34"/>
        <v>45844.000243055554</v>
      </c>
      <c r="CT77" s="98">
        <f t="shared" si="35"/>
        <v>45839</v>
      </c>
      <c r="CU77" s="98">
        <f t="shared" si="41"/>
        <v>45844.000243055554</v>
      </c>
      <c r="CV77" s="98">
        <f t="shared" si="36"/>
        <v>45839</v>
      </c>
      <c r="CW77" s="98">
        <f t="shared" si="37"/>
        <v>46054.000243055554</v>
      </c>
      <c r="CX77" s="98">
        <f t="shared" si="38"/>
        <v>46054</v>
      </c>
    </row>
    <row r="78" spans="1:16342">
      <c r="A78" s="261" t="s">
        <v>110</v>
      </c>
      <c r="B78" s="266" t="s">
        <v>47</v>
      </c>
      <c r="C78" s="276" t="s">
        <v>82</v>
      </c>
      <c r="D78" s="277" t="s">
        <v>47</v>
      </c>
      <c r="E78" s="278" t="s">
        <v>83</v>
      </c>
      <c r="F78" s="266" t="s">
        <v>111</v>
      </c>
      <c r="G78" s="77" t="str">
        <f t="shared" ca="1" si="31"/>
        <v>En cours</v>
      </c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  <c r="U78" s="127"/>
      <c r="V78" s="127"/>
      <c r="W78" s="127"/>
      <c r="X78" s="127"/>
      <c r="Y78" s="127"/>
      <c r="Z78" s="127"/>
      <c r="AA78" s="127"/>
      <c r="AB78" s="127"/>
      <c r="AC78" s="127"/>
      <c r="AD78" s="127"/>
      <c r="AE78" s="127"/>
      <c r="AF78" s="127"/>
      <c r="AG78" s="127"/>
      <c r="AH78" s="127"/>
      <c r="AI78" s="127"/>
      <c r="AJ78" s="127"/>
      <c r="AK78" s="127"/>
      <c r="AL78" s="127"/>
      <c r="AM78" s="127"/>
      <c r="AN78" s="127"/>
      <c r="AO78" s="127"/>
      <c r="AP78" s="127"/>
      <c r="AQ78" s="127"/>
      <c r="AR78" s="127"/>
      <c r="AS78" s="127"/>
      <c r="AT78" s="127"/>
      <c r="AU78" s="127"/>
      <c r="AV78" s="127"/>
      <c r="AW78" s="127"/>
      <c r="AX78" s="127"/>
      <c r="AY78" s="127"/>
      <c r="AZ78" s="127"/>
      <c r="BA78" s="127"/>
      <c r="BB78" s="127"/>
      <c r="BC78" s="127"/>
      <c r="BD78" s="127"/>
      <c r="BE78" s="127"/>
      <c r="BF78" s="127"/>
      <c r="BG78" s="127"/>
      <c r="BH78" s="127"/>
      <c r="BI78" s="127"/>
      <c r="BJ78" s="127"/>
      <c r="BK78" s="127"/>
      <c r="BL78" s="127"/>
      <c r="BM78" s="127"/>
      <c r="BN78" s="127"/>
      <c r="BO78" s="127"/>
      <c r="BP78" s="148">
        <f t="shared" si="32"/>
        <v>47451.000243055554</v>
      </c>
      <c r="BQ78" s="187"/>
      <c r="BR78" s="187"/>
      <c r="BU78"/>
      <c r="BV78" s="20"/>
      <c r="BW78" s="20"/>
      <c r="BX78" s="20"/>
      <c r="BY78" s="20"/>
      <c r="BZ78" s="20"/>
      <c r="CA78" s="95" t="s">
        <v>47</v>
      </c>
      <c r="CB78" s="205" t="s">
        <v>110</v>
      </c>
      <c r="CC78" s="7" t="s">
        <v>110</v>
      </c>
      <c r="CD78" s="21" t="s">
        <v>47</v>
      </c>
      <c r="CE78" s="12"/>
      <c r="CF78" s="12" t="s">
        <v>65</v>
      </c>
      <c r="CG78" s="29">
        <v>45991.000243055554</v>
      </c>
      <c r="CH78" s="29">
        <v>47451.000243055554</v>
      </c>
      <c r="CI78" s="96">
        <f t="shared" si="39"/>
        <v>45991</v>
      </c>
      <c r="CJ78" s="96">
        <f t="shared" si="42"/>
        <v>47452</v>
      </c>
      <c r="CK78" s="39"/>
      <c r="CL78" s="35"/>
      <c r="CM78" s="34" t="s">
        <v>9</v>
      </c>
      <c r="CN78" s="20"/>
      <c r="CO78" s="20"/>
      <c r="CP78" s="20"/>
      <c r="CQ78" s="98">
        <f t="shared" si="40"/>
        <v>45721.000243055554</v>
      </c>
      <c r="CR78" s="98">
        <f t="shared" si="33"/>
        <v>45717</v>
      </c>
      <c r="CS78" s="98">
        <f t="shared" si="34"/>
        <v>45781.000243055554</v>
      </c>
      <c r="CT78" s="98">
        <f t="shared" si="35"/>
        <v>45778</v>
      </c>
      <c r="CU78" s="98">
        <f t="shared" si="41"/>
        <v>45781.000243055554</v>
      </c>
      <c r="CV78" s="98">
        <f t="shared" si="36"/>
        <v>45778</v>
      </c>
      <c r="CW78" s="98">
        <f t="shared" si="37"/>
        <v>45991.000243055554</v>
      </c>
      <c r="CX78" s="98">
        <f t="shared" si="38"/>
        <v>45991</v>
      </c>
      <c r="CY78" s="20"/>
      <c r="CZ78" s="20"/>
      <c r="DA78" s="20"/>
      <c r="DB78" s="20"/>
      <c r="DC78" s="20"/>
      <c r="DD78" s="20"/>
      <c r="DE78" s="20"/>
      <c r="DF78" s="20"/>
      <c r="DG78" s="20"/>
      <c r="DH78" s="20"/>
      <c r="DI78" s="20"/>
      <c r="DJ78" s="20"/>
      <c r="DK78" s="20"/>
      <c r="DL78" s="20"/>
      <c r="DM78" s="20"/>
      <c r="DN78" s="20"/>
      <c r="DO78" s="20"/>
      <c r="DP78" s="20"/>
      <c r="DQ78" s="20"/>
      <c r="DR78" s="20"/>
      <c r="DS78" s="20"/>
      <c r="DT78" s="20"/>
      <c r="DU78" s="20"/>
      <c r="DV78" s="20"/>
      <c r="DW78" s="20"/>
      <c r="DX78" s="20"/>
      <c r="DY78" s="20"/>
      <c r="DZ78" s="20"/>
      <c r="EA78" s="20"/>
      <c r="EB78" s="20"/>
      <c r="EC78" s="20"/>
      <c r="ED78" s="20"/>
      <c r="EE78" s="20"/>
      <c r="EF78" s="20"/>
      <c r="EG78" s="20"/>
      <c r="EH78" s="20"/>
      <c r="EI78" s="20"/>
      <c r="EJ78" s="20"/>
      <c r="EK78" s="20"/>
      <c r="EL78" s="20"/>
      <c r="EM78" s="20"/>
      <c r="EN78" s="20"/>
      <c r="EO78" s="20"/>
      <c r="EP78" s="20"/>
      <c r="EQ78" s="20"/>
      <c r="ER78" s="20"/>
      <c r="ES78" s="20"/>
      <c r="ET78" s="20"/>
      <c r="EU78" s="20"/>
      <c r="EV78" s="20"/>
      <c r="EW78" s="20"/>
      <c r="EX78" s="20"/>
      <c r="EY78" s="20"/>
      <c r="EZ78" s="20"/>
      <c r="FA78" s="20"/>
      <c r="FB78" s="20"/>
      <c r="FC78" s="20"/>
      <c r="FD78" s="20"/>
      <c r="FE78" s="20"/>
      <c r="FF78" s="20"/>
      <c r="FG78" s="20"/>
      <c r="FH78" s="20"/>
      <c r="FI78" s="20"/>
      <c r="FJ78" s="20"/>
      <c r="FK78" s="20"/>
      <c r="FL78" s="20"/>
      <c r="FM78" s="20"/>
      <c r="FN78" s="20"/>
      <c r="FO78" s="20"/>
      <c r="FP78" s="20"/>
      <c r="FQ78" s="20"/>
      <c r="FR78" s="20"/>
      <c r="FS78" s="20"/>
      <c r="FT78" s="20"/>
      <c r="FU78" s="20"/>
      <c r="FV78" s="20"/>
      <c r="FW78" s="20"/>
      <c r="FX78" s="20"/>
      <c r="FY78" s="20"/>
      <c r="FZ78" s="20"/>
      <c r="GA78" s="20"/>
      <c r="GB78" s="20"/>
      <c r="GC78" s="20"/>
      <c r="GD78" s="20"/>
      <c r="GE78" s="20"/>
      <c r="GF78" s="20"/>
      <c r="GG78" s="20"/>
      <c r="GH78" s="20"/>
      <c r="GI78" s="20"/>
      <c r="GJ78" s="20"/>
      <c r="GK78" s="20"/>
      <c r="GL78" s="20"/>
      <c r="GM78" s="20"/>
      <c r="GN78" s="20"/>
      <c r="GO78" s="20"/>
      <c r="GP78" s="20"/>
      <c r="GQ78" s="20"/>
      <c r="GR78" s="20"/>
      <c r="GS78" s="20"/>
      <c r="GT78" s="20"/>
      <c r="GU78" s="20"/>
      <c r="GV78" s="20"/>
      <c r="GW78" s="20"/>
      <c r="GX78" s="20"/>
      <c r="GY78" s="20"/>
      <c r="GZ78" s="20"/>
      <c r="HA78" s="20"/>
      <c r="HB78" s="20"/>
      <c r="HC78" s="20"/>
      <c r="HD78" s="20"/>
      <c r="HE78" s="20"/>
      <c r="HF78" s="20"/>
      <c r="HG78" s="20"/>
      <c r="HH78" s="20"/>
      <c r="HI78" s="20"/>
      <c r="HJ78" s="20"/>
      <c r="HK78" s="20"/>
      <c r="HL78" s="20"/>
      <c r="HM78" s="20"/>
      <c r="HN78" s="20"/>
      <c r="HO78" s="20"/>
      <c r="HP78" s="20"/>
      <c r="HQ78" s="20"/>
      <c r="HR78" s="20"/>
      <c r="HS78" s="20"/>
      <c r="HT78" s="20"/>
      <c r="HU78" s="20"/>
      <c r="HV78" s="20"/>
      <c r="HW78" s="20"/>
      <c r="HX78" s="20"/>
      <c r="HY78" s="20"/>
      <c r="HZ78" s="20"/>
      <c r="IA78" s="20"/>
      <c r="IB78" s="20"/>
      <c r="IC78" s="20"/>
      <c r="ID78" s="20"/>
      <c r="IE78" s="20"/>
      <c r="IF78" s="20"/>
      <c r="IG78" s="20"/>
      <c r="IH78" s="20"/>
      <c r="II78" s="20"/>
      <c r="IJ78" s="20"/>
      <c r="IK78" s="20"/>
      <c r="IL78" s="20"/>
      <c r="IM78" s="20"/>
      <c r="IN78" s="20"/>
      <c r="IO78" s="20"/>
      <c r="IP78" s="20"/>
      <c r="IQ78" s="20"/>
      <c r="IR78" s="20"/>
      <c r="IS78" s="20"/>
      <c r="IT78" s="20"/>
      <c r="IU78" s="20"/>
      <c r="IV78" s="20"/>
      <c r="IW78" s="20"/>
      <c r="IX78" s="20"/>
      <c r="IY78" s="20"/>
      <c r="IZ78" s="20"/>
      <c r="JA78" s="20"/>
      <c r="JB78" s="20"/>
      <c r="JC78" s="20"/>
      <c r="JD78" s="20"/>
      <c r="JE78" s="20"/>
      <c r="JF78" s="20"/>
      <c r="JG78" s="20"/>
      <c r="JH78" s="20"/>
      <c r="JI78" s="20"/>
      <c r="JJ78" s="20"/>
      <c r="JK78" s="20"/>
      <c r="JL78" s="20"/>
      <c r="JM78" s="20"/>
      <c r="JN78" s="20"/>
      <c r="JO78" s="20"/>
      <c r="JP78" s="20"/>
      <c r="JQ78" s="20"/>
      <c r="JR78" s="20"/>
      <c r="JS78" s="20"/>
      <c r="JT78" s="20"/>
      <c r="JU78" s="20"/>
      <c r="JV78" s="20"/>
      <c r="JW78" s="20"/>
      <c r="JX78" s="20"/>
      <c r="JY78" s="20"/>
      <c r="JZ78" s="20"/>
      <c r="KA78" s="20"/>
      <c r="KB78" s="20"/>
      <c r="KC78" s="20"/>
      <c r="KD78" s="20"/>
      <c r="KE78" s="20"/>
      <c r="KF78" s="20"/>
      <c r="KG78" s="20"/>
      <c r="KH78" s="20"/>
      <c r="KI78" s="20"/>
      <c r="KJ78" s="20"/>
      <c r="KK78" s="20"/>
      <c r="KL78" s="20"/>
      <c r="KM78" s="20"/>
      <c r="KN78" s="20"/>
      <c r="KO78" s="20"/>
      <c r="KP78" s="20"/>
      <c r="KQ78" s="20"/>
      <c r="KR78" s="20"/>
      <c r="KS78" s="20"/>
      <c r="KT78" s="20"/>
      <c r="KU78" s="20"/>
      <c r="KV78" s="20"/>
      <c r="KW78" s="20"/>
      <c r="KX78" s="20"/>
      <c r="KY78" s="20"/>
      <c r="KZ78" s="20"/>
      <c r="LA78" s="20"/>
      <c r="LB78" s="20"/>
      <c r="LC78" s="20"/>
      <c r="LD78" s="20"/>
      <c r="LE78" s="20"/>
      <c r="LF78" s="20"/>
      <c r="LG78" s="20"/>
      <c r="LH78" s="20"/>
      <c r="LI78" s="20"/>
      <c r="LJ78" s="20"/>
      <c r="LK78" s="20"/>
      <c r="LL78" s="20"/>
      <c r="LM78" s="20"/>
      <c r="LN78" s="20"/>
      <c r="LO78" s="20"/>
      <c r="LP78" s="20"/>
      <c r="LQ78" s="20"/>
      <c r="LR78" s="20"/>
      <c r="LS78" s="20"/>
      <c r="LT78" s="20"/>
      <c r="LU78" s="20"/>
      <c r="LV78" s="20"/>
      <c r="LW78" s="20"/>
      <c r="LX78" s="20"/>
      <c r="LY78" s="20"/>
      <c r="LZ78" s="20"/>
      <c r="MA78" s="20"/>
      <c r="MB78" s="20"/>
      <c r="MC78" s="20"/>
      <c r="MD78" s="20"/>
      <c r="ME78" s="20"/>
      <c r="MF78" s="20"/>
      <c r="MG78" s="20"/>
      <c r="MH78" s="20"/>
      <c r="MI78" s="20"/>
      <c r="MJ78" s="20"/>
      <c r="MK78" s="20"/>
      <c r="ML78" s="20"/>
      <c r="MM78" s="20"/>
      <c r="MN78" s="20"/>
      <c r="MO78" s="20"/>
      <c r="MP78" s="20"/>
      <c r="MQ78" s="20"/>
      <c r="MR78" s="20"/>
      <c r="MS78" s="20"/>
      <c r="MT78" s="20"/>
      <c r="MU78" s="20"/>
      <c r="MV78" s="20"/>
      <c r="MW78" s="20"/>
      <c r="MX78" s="20"/>
      <c r="MY78" s="20"/>
      <c r="MZ78" s="20"/>
      <c r="NA78" s="20"/>
      <c r="NB78" s="20"/>
      <c r="NC78" s="20"/>
      <c r="ND78" s="20"/>
      <c r="NE78" s="20"/>
      <c r="NF78" s="20"/>
      <c r="NG78" s="20"/>
      <c r="NH78" s="20"/>
      <c r="NI78" s="20"/>
      <c r="NJ78" s="20"/>
      <c r="NK78" s="20"/>
      <c r="NL78" s="20"/>
      <c r="NM78" s="20"/>
      <c r="NN78" s="20"/>
      <c r="NO78" s="20"/>
      <c r="NP78" s="20"/>
      <c r="NQ78" s="20"/>
      <c r="NR78" s="20"/>
      <c r="NS78" s="20"/>
      <c r="NT78" s="20"/>
      <c r="NU78" s="20"/>
      <c r="NV78" s="20"/>
      <c r="NW78" s="20"/>
      <c r="NX78" s="20"/>
      <c r="NY78" s="20"/>
      <c r="NZ78" s="20"/>
      <c r="OA78" s="20"/>
      <c r="OB78" s="20"/>
      <c r="OC78" s="20"/>
      <c r="OD78" s="20"/>
      <c r="OE78" s="20"/>
      <c r="OF78" s="20"/>
      <c r="OG78" s="20"/>
      <c r="OH78" s="20"/>
      <c r="OI78" s="20"/>
      <c r="OJ78" s="20"/>
      <c r="OK78" s="20"/>
      <c r="OL78" s="20"/>
      <c r="OM78" s="20"/>
      <c r="ON78" s="20"/>
      <c r="OO78" s="20"/>
      <c r="OP78" s="20"/>
      <c r="OQ78" s="20"/>
      <c r="OR78" s="20"/>
      <c r="OS78" s="20"/>
      <c r="OT78" s="20"/>
      <c r="OU78" s="20"/>
      <c r="OV78" s="20"/>
      <c r="OW78" s="20"/>
      <c r="OX78" s="20"/>
      <c r="OY78" s="20"/>
      <c r="OZ78" s="20"/>
      <c r="PA78" s="20"/>
      <c r="PB78" s="20"/>
      <c r="PC78" s="20"/>
      <c r="PD78" s="20"/>
      <c r="PE78" s="20"/>
      <c r="PF78" s="20"/>
      <c r="PG78" s="20"/>
      <c r="PH78" s="20"/>
      <c r="PI78" s="20"/>
      <c r="PJ78" s="20"/>
      <c r="PK78" s="20"/>
      <c r="PL78" s="20"/>
      <c r="PM78" s="20"/>
      <c r="PN78" s="20"/>
      <c r="PO78" s="20"/>
      <c r="PP78" s="20"/>
      <c r="PQ78" s="20"/>
      <c r="PR78" s="20"/>
      <c r="PS78" s="20"/>
      <c r="PT78" s="20"/>
      <c r="PU78" s="20"/>
      <c r="PV78" s="20"/>
      <c r="PW78" s="20"/>
      <c r="PX78" s="20"/>
      <c r="PY78" s="20"/>
      <c r="PZ78" s="20"/>
      <c r="QA78" s="20"/>
      <c r="QB78" s="20"/>
      <c r="QC78" s="20"/>
      <c r="QD78" s="20"/>
      <c r="QE78" s="20"/>
      <c r="QF78" s="20"/>
      <c r="QG78" s="20"/>
      <c r="QH78" s="20"/>
      <c r="QI78" s="20"/>
      <c r="QJ78" s="20"/>
      <c r="QK78" s="20"/>
      <c r="QL78" s="20"/>
      <c r="QM78" s="20"/>
      <c r="QN78" s="20"/>
      <c r="QO78" s="20"/>
      <c r="QP78" s="20"/>
      <c r="QQ78" s="20"/>
      <c r="QR78" s="20"/>
      <c r="QS78" s="20"/>
      <c r="QT78" s="20"/>
      <c r="QU78" s="20"/>
      <c r="QV78" s="20"/>
      <c r="QW78" s="20"/>
      <c r="QX78" s="20"/>
      <c r="QY78" s="20"/>
      <c r="QZ78" s="20"/>
      <c r="RA78" s="20"/>
      <c r="RB78" s="20"/>
      <c r="RC78" s="20"/>
      <c r="RD78" s="20"/>
      <c r="RE78" s="20"/>
      <c r="RF78" s="20"/>
      <c r="RG78" s="20"/>
      <c r="RH78" s="20"/>
      <c r="RI78" s="20"/>
      <c r="RJ78" s="20"/>
      <c r="RK78" s="20"/>
      <c r="RL78" s="20"/>
      <c r="RM78" s="20"/>
      <c r="RN78" s="20"/>
      <c r="RO78" s="20"/>
      <c r="RP78" s="20"/>
      <c r="RQ78" s="20"/>
      <c r="RR78" s="20"/>
      <c r="RS78" s="20"/>
      <c r="RT78" s="20"/>
      <c r="RU78" s="20"/>
      <c r="RV78" s="20"/>
      <c r="RW78" s="20"/>
      <c r="RX78" s="20"/>
      <c r="RY78" s="20"/>
      <c r="RZ78" s="20"/>
      <c r="SA78" s="20"/>
      <c r="SB78" s="20"/>
      <c r="SC78" s="20"/>
      <c r="SD78" s="20"/>
      <c r="SE78" s="20"/>
      <c r="SF78" s="20"/>
      <c r="SG78" s="20"/>
      <c r="SH78" s="20"/>
      <c r="SI78" s="20"/>
      <c r="SJ78" s="20"/>
      <c r="SK78" s="20"/>
      <c r="SL78" s="20"/>
      <c r="SM78" s="20"/>
      <c r="SN78" s="20"/>
      <c r="SO78" s="20"/>
      <c r="SP78" s="20"/>
      <c r="SQ78" s="20"/>
      <c r="SR78" s="20"/>
      <c r="SS78" s="20"/>
      <c r="ST78" s="20"/>
      <c r="SU78" s="20"/>
      <c r="SV78" s="20"/>
      <c r="SW78" s="20"/>
      <c r="SX78" s="20"/>
      <c r="SY78" s="20"/>
      <c r="SZ78" s="20"/>
      <c r="TA78" s="20"/>
      <c r="TB78" s="20"/>
      <c r="TC78" s="20"/>
      <c r="TD78" s="20"/>
      <c r="TE78" s="20"/>
      <c r="TF78" s="20"/>
      <c r="TG78" s="20"/>
      <c r="TH78" s="20"/>
      <c r="TI78" s="20"/>
      <c r="TJ78" s="20"/>
      <c r="TK78" s="20"/>
      <c r="TL78" s="20"/>
      <c r="TM78" s="20"/>
      <c r="TN78" s="20"/>
      <c r="TO78" s="20"/>
      <c r="TP78" s="20"/>
      <c r="TQ78" s="20"/>
      <c r="TR78" s="20"/>
      <c r="TS78" s="20"/>
      <c r="TT78" s="20"/>
      <c r="TU78" s="20"/>
      <c r="TV78" s="20"/>
      <c r="TW78" s="20"/>
      <c r="TX78" s="20"/>
      <c r="TY78" s="20"/>
      <c r="TZ78" s="20"/>
      <c r="UA78" s="20"/>
      <c r="UB78" s="20"/>
      <c r="UC78" s="20"/>
      <c r="UD78" s="20"/>
      <c r="UE78" s="20"/>
      <c r="UF78" s="20"/>
      <c r="UG78" s="20"/>
      <c r="UH78" s="20"/>
      <c r="UI78" s="20"/>
      <c r="UJ78" s="20"/>
      <c r="UK78" s="20"/>
      <c r="UL78" s="20"/>
      <c r="UM78" s="20"/>
      <c r="UN78" s="20"/>
      <c r="UO78" s="20"/>
      <c r="UP78" s="20"/>
      <c r="UQ78" s="20"/>
      <c r="UR78" s="20"/>
      <c r="US78" s="20"/>
      <c r="UT78" s="20"/>
      <c r="UU78" s="20"/>
      <c r="UV78" s="20"/>
      <c r="UW78" s="20"/>
      <c r="UX78" s="20"/>
      <c r="UY78" s="20"/>
      <c r="UZ78" s="20"/>
      <c r="VA78" s="20"/>
      <c r="VB78" s="20"/>
      <c r="VC78" s="20"/>
      <c r="VD78" s="20"/>
      <c r="VE78" s="20"/>
      <c r="VF78" s="20"/>
      <c r="VG78" s="20"/>
      <c r="VH78" s="20"/>
      <c r="VI78" s="20"/>
      <c r="VJ78" s="20"/>
      <c r="VK78" s="20"/>
      <c r="VL78" s="20"/>
      <c r="VM78" s="20"/>
      <c r="VN78" s="20"/>
      <c r="VO78" s="20"/>
      <c r="VP78" s="20"/>
      <c r="VQ78" s="20"/>
      <c r="VR78" s="20"/>
      <c r="VS78" s="20"/>
      <c r="VT78" s="20"/>
      <c r="VU78" s="20"/>
      <c r="VV78" s="20"/>
      <c r="VW78" s="20"/>
      <c r="VX78" s="20"/>
      <c r="VY78" s="20"/>
      <c r="VZ78" s="20"/>
      <c r="WA78" s="20"/>
      <c r="WB78" s="20"/>
      <c r="WC78" s="20"/>
      <c r="WD78" s="20"/>
      <c r="WE78" s="20"/>
      <c r="WF78" s="20"/>
      <c r="WG78" s="20"/>
      <c r="WH78" s="20"/>
      <c r="WI78" s="20"/>
      <c r="WJ78" s="20"/>
      <c r="WK78" s="20"/>
      <c r="WL78" s="20"/>
      <c r="WM78" s="20"/>
      <c r="WN78" s="20"/>
      <c r="WO78" s="20"/>
      <c r="WP78" s="20"/>
      <c r="WQ78" s="20"/>
      <c r="WR78" s="20"/>
      <c r="WS78" s="20"/>
      <c r="WT78" s="20"/>
      <c r="WU78" s="20"/>
      <c r="WV78" s="20"/>
      <c r="WW78" s="20"/>
      <c r="WX78" s="20"/>
      <c r="WY78" s="20"/>
      <c r="WZ78" s="20"/>
      <c r="XA78" s="20"/>
      <c r="XB78" s="20"/>
      <c r="XC78" s="20"/>
      <c r="XD78" s="20"/>
      <c r="XE78" s="20"/>
      <c r="XF78" s="20"/>
      <c r="XG78" s="20"/>
      <c r="XH78" s="20"/>
      <c r="XI78" s="20"/>
      <c r="XJ78" s="20"/>
      <c r="XK78" s="20"/>
      <c r="XL78" s="20"/>
      <c r="XM78" s="20"/>
      <c r="XN78" s="20"/>
      <c r="XO78" s="20"/>
      <c r="XP78" s="20"/>
      <c r="XQ78" s="20"/>
      <c r="XR78" s="20"/>
      <c r="XS78" s="20"/>
      <c r="XT78" s="20"/>
      <c r="XU78" s="20"/>
      <c r="XV78" s="20"/>
      <c r="XW78" s="20"/>
      <c r="XX78" s="20"/>
      <c r="XY78" s="20"/>
      <c r="XZ78" s="20"/>
      <c r="YA78" s="20"/>
      <c r="YB78" s="20"/>
      <c r="YC78" s="20"/>
      <c r="YD78" s="20"/>
      <c r="YE78" s="20"/>
      <c r="YF78" s="20"/>
      <c r="YG78" s="20"/>
      <c r="YH78" s="20"/>
      <c r="YI78" s="20"/>
      <c r="YJ78" s="20"/>
      <c r="YK78" s="20"/>
      <c r="YL78" s="20"/>
      <c r="YM78" s="20"/>
      <c r="YN78" s="20"/>
      <c r="YO78" s="20"/>
      <c r="YP78" s="20"/>
      <c r="YQ78" s="20"/>
      <c r="YR78" s="20"/>
      <c r="YS78" s="20"/>
      <c r="YT78" s="20"/>
      <c r="YU78" s="20"/>
      <c r="YV78" s="20"/>
      <c r="YW78" s="20"/>
      <c r="YX78" s="20"/>
      <c r="YY78" s="20"/>
      <c r="YZ78" s="20"/>
      <c r="ZA78" s="20"/>
      <c r="ZB78" s="20"/>
      <c r="ZC78" s="20"/>
      <c r="ZD78" s="20"/>
      <c r="ZE78" s="20"/>
      <c r="ZF78" s="20"/>
      <c r="ZG78" s="20"/>
      <c r="ZH78" s="20"/>
      <c r="ZI78" s="20"/>
      <c r="ZJ78" s="20"/>
      <c r="ZK78" s="20"/>
      <c r="ZL78" s="20"/>
      <c r="ZM78" s="20"/>
      <c r="ZN78" s="20"/>
      <c r="ZO78" s="20"/>
      <c r="ZP78" s="20"/>
      <c r="ZQ78" s="20"/>
      <c r="ZR78" s="20"/>
      <c r="ZS78" s="20"/>
      <c r="ZT78" s="20"/>
      <c r="ZU78" s="20"/>
      <c r="ZV78" s="20"/>
      <c r="ZW78" s="20"/>
      <c r="ZX78" s="20"/>
      <c r="ZY78" s="20"/>
      <c r="ZZ78" s="20"/>
      <c r="AAA78" s="20"/>
      <c r="AAB78" s="20"/>
      <c r="AAC78" s="20"/>
      <c r="AAD78" s="20"/>
      <c r="AAE78" s="20"/>
      <c r="AAF78" s="20"/>
      <c r="AAG78" s="20"/>
      <c r="AAH78" s="20"/>
      <c r="AAI78" s="20"/>
      <c r="AAJ78" s="20"/>
      <c r="AAK78" s="20"/>
      <c r="AAL78" s="20"/>
      <c r="AAM78" s="20"/>
      <c r="AAN78" s="20"/>
      <c r="AAO78" s="20"/>
      <c r="AAP78" s="20"/>
      <c r="AAQ78" s="20"/>
      <c r="AAR78" s="20"/>
      <c r="AAS78" s="20"/>
      <c r="AAT78" s="20"/>
      <c r="AAU78" s="20"/>
      <c r="AAV78" s="20"/>
      <c r="AAW78" s="20"/>
      <c r="AAX78" s="20"/>
      <c r="AAY78" s="20"/>
      <c r="AAZ78" s="20"/>
      <c r="ABA78" s="20"/>
      <c r="ABB78" s="20"/>
      <c r="ABC78" s="20"/>
      <c r="ABD78" s="20"/>
      <c r="ABE78" s="20"/>
      <c r="ABF78" s="20"/>
      <c r="ABG78" s="20"/>
      <c r="ABH78" s="20"/>
      <c r="ABI78" s="20"/>
      <c r="ABJ78" s="20"/>
      <c r="ABK78" s="20"/>
      <c r="ABL78" s="20"/>
      <c r="ABM78" s="20"/>
      <c r="ABN78" s="20"/>
      <c r="ABO78" s="20"/>
      <c r="ABP78" s="20"/>
      <c r="ABQ78" s="20"/>
      <c r="ABR78" s="20"/>
      <c r="ABS78" s="20"/>
      <c r="ABT78" s="20"/>
      <c r="ABU78" s="20"/>
      <c r="ABV78" s="20"/>
      <c r="ABW78" s="20"/>
      <c r="ABX78" s="20"/>
      <c r="ABY78" s="20"/>
      <c r="ABZ78" s="20"/>
      <c r="ACA78" s="20"/>
      <c r="ACB78" s="20"/>
      <c r="ACC78" s="20"/>
      <c r="ACD78" s="20"/>
      <c r="ACE78" s="20"/>
      <c r="ACF78" s="20"/>
      <c r="ACG78" s="20"/>
      <c r="ACH78" s="20"/>
      <c r="ACI78" s="20"/>
      <c r="ACJ78" s="20"/>
      <c r="ACK78" s="20"/>
      <c r="ACL78" s="20"/>
      <c r="ACM78" s="20"/>
      <c r="ACN78" s="20"/>
      <c r="ACO78" s="20"/>
      <c r="ACP78" s="20"/>
      <c r="ACQ78" s="20"/>
      <c r="ACR78" s="20"/>
      <c r="ACS78" s="20"/>
      <c r="ACT78" s="20"/>
      <c r="ACU78" s="20"/>
      <c r="ACV78" s="20"/>
      <c r="ACW78" s="20"/>
      <c r="ACX78" s="20"/>
      <c r="ACY78" s="20"/>
      <c r="ACZ78" s="20"/>
      <c r="ADA78" s="20"/>
      <c r="ADB78" s="20"/>
      <c r="ADC78" s="20"/>
      <c r="ADD78" s="20"/>
      <c r="ADE78" s="20"/>
      <c r="ADF78" s="20"/>
      <c r="ADG78" s="20"/>
      <c r="ADH78" s="20"/>
      <c r="ADI78" s="20"/>
      <c r="ADJ78" s="20"/>
      <c r="ADK78" s="20"/>
      <c r="ADL78" s="20"/>
      <c r="ADM78" s="20"/>
      <c r="ADN78" s="20"/>
      <c r="ADO78" s="20"/>
      <c r="ADP78" s="20"/>
      <c r="ADQ78" s="20"/>
      <c r="ADR78" s="20"/>
      <c r="ADS78" s="20"/>
      <c r="ADT78" s="20"/>
      <c r="ADU78" s="20"/>
      <c r="ADV78" s="20"/>
      <c r="ADW78" s="20"/>
      <c r="ADX78" s="20"/>
      <c r="ADY78" s="20"/>
      <c r="ADZ78" s="20"/>
      <c r="AEA78" s="20"/>
      <c r="AEB78" s="20"/>
      <c r="AEC78" s="20"/>
      <c r="AED78" s="20"/>
      <c r="AEE78" s="20"/>
      <c r="AEF78" s="20"/>
      <c r="AEG78" s="20"/>
      <c r="AEH78" s="20"/>
      <c r="AEI78" s="20"/>
      <c r="AEJ78" s="20"/>
      <c r="AEK78" s="20"/>
      <c r="AEL78" s="20"/>
      <c r="AEM78" s="20"/>
      <c r="AEN78" s="20"/>
      <c r="AEO78" s="20"/>
      <c r="AEP78" s="20"/>
      <c r="AEQ78" s="20"/>
      <c r="AER78" s="20"/>
      <c r="AES78" s="20"/>
      <c r="AET78" s="20"/>
      <c r="AEU78" s="20"/>
      <c r="AEV78" s="20"/>
      <c r="AEW78" s="20"/>
      <c r="AEX78" s="20"/>
      <c r="AEY78" s="20"/>
      <c r="AEZ78" s="20"/>
      <c r="AFA78" s="20"/>
      <c r="AFB78" s="20"/>
      <c r="AFC78" s="20"/>
      <c r="AFD78" s="20"/>
      <c r="AFE78" s="20"/>
      <c r="AFF78" s="20"/>
      <c r="AFG78" s="20"/>
      <c r="AFH78" s="20"/>
      <c r="AFI78" s="20"/>
      <c r="AFJ78" s="20"/>
      <c r="AFK78" s="20"/>
      <c r="AFL78" s="20"/>
      <c r="AFM78" s="20"/>
      <c r="AFN78" s="20"/>
      <c r="AFO78" s="20"/>
      <c r="AFP78" s="20"/>
      <c r="AFQ78" s="20"/>
      <c r="AFR78" s="20"/>
      <c r="AFS78" s="20"/>
      <c r="AFT78" s="20"/>
      <c r="AFU78" s="20"/>
      <c r="AFV78" s="20"/>
      <c r="AFW78" s="20"/>
      <c r="AFX78" s="20"/>
      <c r="AFY78" s="20"/>
      <c r="AFZ78" s="20"/>
      <c r="AGA78" s="20"/>
      <c r="AGB78" s="20"/>
      <c r="AGC78" s="20"/>
      <c r="AGD78" s="20"/>
      <c r="AGE78" s="20"/>
      <c r="AGF78" s="20"/>
      <c r="AGG78" s="20"/>
      <c r="AGH78" s="20"/>
      <c r="AGI78" s="20"/>
      <c r="AGJ78" s="20"/>
      <c r="AGK78" s="20"/>
      <c r="AGL78" s="20"/>
      <c r="AGM78" s="20"/>
      <c r="AGN78" s="20"/>
      <c r="AGO78" s="20"/>
      <c r="AGP78" s="20"/>
      <c r="AGQ78" s="20"/>
      <c r="AGR78" s="20"/>
      <c r="AGS78" s="20"/>
      <c r="AGT78" s="20"/>
      <c r="AGU78" s="20"/>
      <c r="AGV78" s="20"/>
      <c r="AGW78" s="20"/>
      <c r="AGX78" s="20"/>
      <c r="AGY78" s="20"/>
      <c r="AGZ78" s="20"/>
      <c r="AHA78" s="20"/>
      <c r="AHB78" s="20"/>
      <c r="AHC78" s="20"/>
      <c r="AHD78" s="20"/>
      <c r="AHE78" s="20"/>
      <c r="AHF78" s="20"/>
      <c r="AHG78" s="20"/>
      <c r="AHH78" s="20"/>
      <c r="AHI78" s="20"/>
      <c r="AHJ78" s="20"/>
      <c r="AHK78" s="20"/>
      <c r="AHL78" s="20"/>
      <c r="AHM78" s="20"/>
      <c r="AHN78" s="20"/>
      <c r="AHO78" s="20"/>
      <c r="AHP78" s="20"/>
      <c r="AHQ78" s="20"/>
      <c r="AHR78" s="20"/>
      <c r="AHS78" s="20"/>
      <c r="AHT78" s="20"/>
      <c r="AHU78" s="20"/>
      <c r="AHV78" s="20"/>
      <c r="AHW78" s="20"/>
      <c r="AHX78" s="20"/>
      <c r="AHY78" s="20"/>
      <c r="AHZ78" s="20"/>
      <c r="AIA78" s="20"/>
      <c r="AIB78" s="20"/>
      <c r="AIC78" s="20"/>
      <c r="AID78" s="20"/>
      <c r="AIE78" s="20"/>
      <c r="AIF78" s="20"/>
      <c r="AIG78" s="20"/>
      <c r="AIH78" s="20"/>
      <c r="AII78" s="20"/>
      <c r="AIJ78" s="20"/>
      <c r="AIK78" s="20"/>
      <c r="AIL78" s="20"/>
      <c r="AIM78" s="20"/>
      <c r="AIN78" s="20"/>
      <c r="AIO78" s="20"/>
      <c r="AIP78" s="20"/>
      <c r="AIQ78" s="20"/>
      <c r="AIR78" s="20"/>
      <c r="AIS78" s="20"/>
      <c r="AIT78" s="20"/>
      <c r="AIU78" s="20"/>
      <c r="AIV78" s="20"/>
      <c r="AIW78" s="20"/>
      <c r="AIX78" s="20"/>
      <c r="AIY78" s="20"/>
      <c r="AIZ78" s="20"/>
      <c r="AJA78" s="20"/>
      <c r="AJB78" s="20"/>
      <c r="AJC78" s="20"/>
      <c r="AJD78" s="20"/>
      <c r="AJE78" s="20"/>
      <c r="AJF78" s="20"/>
      <c r="AJG78" s="20"/>
      <c r="AJH78" s="20"/>
      <c r="AJI78" s="20"/>
      <c r="AJJ78" s="20"/>
      <c r="AJK78" s="20"/>
      <c r="AJL78" s="20"/>
      <c r="AJM78" s="20"/>
      <c r="AJN78" s="20"/>
      <c r="AJO78" s="20"/>
      <c r="AJP78" s="20"/>
      <c r="AJQ78" s="20"/>
      <c r="AJR78" s="20"/>
      <c r="AJS78" s="20"/>
      <c r="AJT78" s="20"/>
      <c r="AJU78" s="20"/>
      <c r="AJV78" s="20"/>
      <c r="AJW78" s="20"/>
      <c r="AJX78" s="20"/>
      <c r="AJY78" s="20"/>
      <c r="AJZ78" s="20"/>
      <c r="AKA78" s="20"/>
      <c r="AKB78" s="20"/>
      <c r="AKC78" s="20"/>
      <c r="AKD78" s="20"/>
      <c r="AKE78" s="20"/>
      <c r="AKF78" s="20"/>
      <c r="AKG78" s="20"/>
      <c r="AKH78" s="20"/>
      <c r="AKI78" s="20"/>
      <c r="AKJ78" s="20"/>
      <c r="AKK78" s="20"/>
      <c r="AKL78" s="20"/>
      <c r="AKM78" s="20"/>
      <c r="AKN78" s="20"/>
      <c r="AKO78" s="20"/>
      <c r="AKP78" s="20"/>
      <c r="AKQ78" s="20"/>
      <c r="AKR78" s="20"/>
      <c r="AKS78" s="20"/>
      <c r="AKT78" s="20"/>
      <c r="AKU78" s="20"/>
      <c r="AKV78" s="20"/>
      <c r="AKW78" s="20"/>
      <c r="AKX78" s="20"/>
      <c r="AKY78" s="20"/>
      <c r="AKZ78" s="20"/>
      <c r="ALA78" s="20"/>
      <c r="ALB78" s="20"/>
      <c r="ALC78" s="20"/>
      <c r="ALD78" s="20"/>
      <c r="ALE78" s="20"/>
      <c r="ALF78" s="20"/>
      <c r="ALG78" s="20"/>
      <c r="ALH78" s="20"/>
      <c r="ALI78" s="20"/>
      <c r="ALJ78" s="20"/>
      <c r="ALK78" s="20"/>
      <c r="ALL78" s="20"/>
      <c r="ALM78" s="20"/>
      <c r="ALN78" s="20"/>
      <c r="ALO78" s="20"/>
      <c r="ALP78" s="20"/>
      <c r="ALQ78" s="20"/>
      <c r="ALR78" s="20"/>
      <c r="ALS78" s="20"/>
      <c r="ALT78" s="20"/>
      <c r="ALU78" s="20"/>
      <c r="ALV78" s="20"/>
      <c r="ALW78" s="20"/>
      <c r="ALX78" s="20"/>
      <c r="ALY78" s="20"/>
      <c r="ALZ78" s="20"/>
      <c r="AMA78" s="20"/>
      <c r="AMB78" s="20"/>
      <c r="AMC78" s="20"/>
      <c r="AMD78" s="20"/>
      <c r="AME78" s="20"/>
      <c r="AMF78" s="20"/>
      <c r="AMG78" s="20"/>
      <c r="AMH78" s="20"/>
      <c r="AMI78" s="20"/>
      <c r="AMJ78" s="20"/>
      <c r="AMK78" s="20"/>
      <c r="AML78" s="20"/>
      <c r="AMM78" s="20"/>
      <c r="AMN78" s="20"/>
      <c r="AMO78" s="20"/>
      <c r="AMP78" s="20"/>
      <c r="AMQ78" s="20"/>
      <c r="AMR78" s="20"/>
      <c r="AMS78" s="20"/>
      <c r="AMT78" s="20"/>
      <c r="AMU78" s="20"/>
      <c r="AMV78" s="20"/>
      <c r="AMW78" s="20"/>
      <c r="AMX78" s="20"/>
      <c r="AMY78" s="20"/>
      <c r="AMZ78" s="20"/>
      <c r="ANA78" s="20"/>
      <c r="ANB78" s="20"/>
      <c r="ANC78" s="20"/>
      <c r="AND78" s="20"/>
      <c r="ANE78" s="20"/>
      <c r="ANF78" s="20"/>
      <c r="ANG78" s="20"/>
      <c r="ANH78" s="20"/>
      <c r="ANI78" s="20"/>
      <c r="ANJ78" s="20"/>
      <c r="ANK78" s="20"/>
      <c r="ANL78" s="20"/>
      <c r="ANM78" s="20"/>
      <c r="ANN78" s="20"/>
      <c r="ANO78" s="20"/>
      <c r="ANP78" s="20"/>
      <c r="ANQ78" s="20"/>
      <c r="ANR78" s="20"/>
      <c r="ANS78" s="20"/>
      <c r="ANT78" s="20"/>
      <c r="ANU78" s="20"/>
      <c r="ANV78" s="20"/>
      <c r="ANW78" s="20"/>
      <c r="ANX78" s="20"/>
      <c r="ANY78" s="20"/>
      <c r="ANZ78" s="20"/>
      <c r="AOA78" s="20"/>
      <c r="AOB78" s="20"/>
      <c r="AOC78" s="20"/>
      <c r="AOD78" s="20"/>
      <c r="AOE78" s="20"/>
      <c r="AOF78" s="20"/>
      <c r="AOG78" s="20"/>
      <c r="AOH78" s="20"/>
      <c r="AOI78" s="20"/>
      <c r="AOJ78" s="20"/>
      <c r="AOK78" s="20"/>
      <c r="AOL78" s="20"/>
      <c r="AOM78" s="20"/>
      <c r="AON78" s="20"/>
      <c r="AOO78" s="20"/>
      <c r="AOP78" s="20"/>
      <c r="AOQ78" s="20"/>
      <c r="AOR78" s="20"/>
      <c r="AOS78" s="20"/>
      <c r="AOT78" s="20"/>
      <c r="AOU78" s="20"/>
      <c r="AOV78" s="20"/>
      <c r="AOW78" s="20"/>
      <c r="AOX78" s="20"/>
      <c r="AOY78" s="20"/>
      <c r="AOZ78" s="20"/>
      <c r="APA78" s="20"/>
      <c r="APB78" s="20"/>
      <c r="APC78" s="20"/>
      <c r="APD78" s="20"/>
      <c r="APE78" s="20"/>
      <c r="APF78" s="20"/>
      <c r="APG78" s="20"/>
      <c r="APH78" s="20"/>
      <c r="API78" s="20"/>
      <c r="APJ78" s="20"/>
      <c r="APK78" s="20"/>
      <c r="APL78" s="20"/>
      <c r="APM78" s="20"/>
      <c r="APN78" s="20"/>
      <c r="APO78" s="20"/>
      <c r="APP78" s="20"/>
      <c r="APQ78" s="20"/>
      <c r="APR78" s="20"/>
      <c r="APS78" s="20"/>
      <c r="APT78" s="20"/>
      <c r="APU78" s="20"/>
      <c r="APV78" s="20"/>
      <c r="APW78" s="20"/>
      <c r="APX78" s="20"/>
      <c r="APY78" s="20"/>
      <c r="APZ78" s="20"/>
      <c r="AQA78" s="20"/>
      <c r="AQB78" s="20"/>
      <c r="AQC78" s="20"/>
      <c r="AQD78" s="20"/>
      <c r="AQE78" s="20"/>
      <c r="AQF78" s="20"/>
      <c r="AQG78" s="20"/>
      <c r="AQH78" s="20"/>
      <c r="AQI78" s="20"/>
      <c r="AQJ78" s="20"/>
      <c r="AQK78" s="20"/>
      <c r="AQL78" s="20"/>
      <c r="AQM78" s="20"/>
      <c r="AQN78" s="20"/>
      <c r="AQO78" s="20"/>
      <c r="AQP78" s="20"/>
      <c r="AQQ78" s="20"/>
      <c r="AQR78" s="20"/>
      <c r="AQS78" s="20"/>
      <c r="AQT78" s="20"/>
      <c r="AQU78" s="20"/>
      <c r="AQV78" s="20"/>
      <c r="AQW78" s="20"/>
      <c r="AQX78" s="20"/>
      <c r="AQY78" s="20"/>
      <c r="AQZ78" s="20"/>
      <c r="ARA78" s="20"/>
      <c r="ARB78" s="20"/>
      <c r="ARC78" s="20"/>
      <c r="ARD78" s="20"/>
      <c r="ARE78" s="20"/>
      <c r="ARF78" s="20"/>
      <c r="ARG78" s="20"/>
      <c r="ARH78" s="20"/>
      <c r="ARI78" s="20"/>
      <c r="ARJ78" s="20"/>
      <c r="ARK78" s="20"/>
      <c r="ARL78" s="20"/>
      <c r="ARM78" s="20"/>
      <c r="ARN78" s="20"/>
      <c r="ARO78" s="20"/>
      <c r="ARP78" s="20"/>
      <c r="ARQ78" s="20"/>
      <c r="ARR78" s="20"/>
      <c r="ARS78" s="20"/>
      <c r="ART78" s="20"/>
      <c r="ARU78" s="20"/>
      <c r="ARV78" s="20"/>
      <c r="ARW78" s="20"/>
      <c r="ARX78" s="20"/>
      <c r="ARY78" s="20"/>
      <c r="ARZ78" s="20"/>
      <c r="ASA78" s="20"/>
      <c r="ASB78" s="20"/>
      <c r="ASC78" s="20"/>
      <c r="ASD78" s="20"/>
      <c r="ASE78" s="20"/>
      <c r="ASF78" s="20"/>
      <c r="ASG78" s="20"/>
      <c r="ASH78" s="20"/>
      <c r="ASI78" s="20"/>
      <c r="ASJ78" s="20"/>
      <c r="ASK78" s="20"/>
      <c r="ASL78" s="20"/>
      <c r="ASM78" s="20"/>
      <c r="ASN78" s="20"/>
      <c r="ASO78" s="20"/>
      <c r="ASP78" s="20"/>
      <c r="ASQ78" s="20"/>
      <c r="ASR78" s="20"/>
      <c r="ASS78" s="20"/>
      <c r="AST78" s="20"/>
      <c r="ASU78" s="20"/>
      <c r="ASV78" s="20"/>
      <c r="ASW78" s="20"/>
      <c r="ASX78" s="20"/>
      <c r="ASY78" s="20"/>
      <c r="ASZ78" s="20"/>
      <c r="ATA78" s="20"/>
      <c r="ATB78" s="20"/>
      <c r="ATC78" s="20"/>
      <c r="ATD78" s="20"/>
      <c r="ATE78" s="20"/>
      <c r="ATF78" s="20"/>
      <c r="ATG78" s="20"/>
      <c r="ATH78" s="20"/>
      <c r="ATI78" s="20"/>
      <c r="ATJ78" s="20"/>
      <c r="ATK78" s="20"/>
      <c r="ATL78" s="20"/>
      <c r="ATM78" s="20"/>
      <c r="ATN78" s="20"/>
      <c r="ATO78" s="20"/>
      <c r="ATP78" s="20"/>
      <c r="ATQ78" s="20"/>
      <c r="ATR78" s="20"/>
      <c r="ATS78" s="20"/>
      <c r="ATT78" s="20"/>
      <c r="ATU78" s="20"/>
      <c r="ATV78" s="20"/>
      <c r="ATW78" s="20"/>
      <c r="ATX78" s="20"/>
      <c r="ATY78" s="20"/>
      <c r="ATZ78" s="20"/>
      <c r="AUA78" s="20"/>
      <c r="AUB78" s="20"/>
      <c r="AUC78" s="20"/>
      <c r="AUD78" s="20"/>
      <c r="AUE78" s="20"/>
      <c r="AUF78" s="20"/>
      <c r="AUG78" s="20"/>
      <c r="AUH78" s="20"/>
      <c r="AUI78" s="20"/>
      <c r="AUJ78" s="20"/>
      <c r="AUK78" s="20"/>
      <c r="AUL78" s="20"/>
      <c r="AUM78" s="20"/>
      <c r="AUN78" s="20"/>
      <c r="AUO78" s="20"/>
      <c r="AUP78" s="20"/>
      <c r="AUQ78" s="20"/>
      <c r="AUR78" s="20"/>
      <c r="AUS78" s="20"/>
      <c r="AUT78" s="20"/>
      <c r="AUU78" s="20"/>
      <c r="AUV78" s="20"/>
      <c r="AUW78" s="20"/>
      <c r="AUX78" s="20"/>
      <c r="AUY78" s="20"/>
      <c r="AUZ78" s="20"/>
      <c r="AVA78" s="20"/>
      <c r="AVB78" s="20"/>
      <c r="AVC78" s="20"/>
      <c r="AVD78" s="20"/>
      <c r="AVE78" s="20"/>
      <c r="AVF78" s="20"/>
      <c r="AVG78" s="20"/>
      <c r="AVH78" s="20"/>
      <c r="AVI78" s="20"/>
      <c r="AVJ78" s="20"/>
      <c r="AVK78" s="20"/>
      <c r="AVL78" s="20"/>
      <c r="AVM78" s="20"/>
      <c r="AVN78" s="20"/>
      <c r="AVO78" s="20"/>
      <c r="AVP78" s="20"/>
      <c r="AVQ78" s="20"/>
      <c r="AVR78" s="20"/>
      <c r="AVS78" s="20"/>
      <c r="AVT78" s="20"/>
      <c r="AVU78" s="20"/>
      <c r="AVV78" s="20"/>
      <c r="AVW78" s="20"/>
      <c r="AVX78" s="20"/>
      <c r="AVY78" s="20"/>
      <c r="AVZ78" s="20"/>
      <c r="AWA78" s="20"/>
      <c r="AWB78" s="20"/>
      <c r="AWC78" s="20"/>
      <c r="AWD78" s="20"/>
      <c r="AWE78" s="20"/>
      <c r="AWF78" s="20"/>
      <c r="AWG78" s="20"/>
      <c r="AWH78" s="20"/>
      <c r="AWI78" s="20"/>
      <c r="AWJ78" s="20"/>
      <c r="AWK78" s="20"/>
      <c r="AWL78" s="20"/>
      <c r="AWM78" s="20"/>
      <c r="AWN78" s="20"/>
      <c r="AWO78" s="20"/>
      <c r="AWP78" s="20"/>
      <c r="AWQ78" s="20"/>
      <c r="AWR78" s="20"/>
      <c r="AWS78" s="20"/>
      <c r="AWT78" s="20"/>
      <c r="AWU78" s="20"/>
      <c r="AWV78" s="20"/>
      <c r="AWW78" s="20"/>
      <c r="AWX78" s="20"/>
      <c r="AWY78" s="20"/>
      <c r="AWZ78" s="20"/>
      <c r="AXA78" s="20"/>
      <c r="AXB78" s="20"/>
      <c r="AXC78" s="20"/>
      <c r="AXD78" s="20"/>
      <c r="AXE78" s="20"/>
      <c r="AXF78" s="20"/>
      <c r="AXG78" s="20"/>
      <c r="AXH78" s="20"/>
      <c r="AXI78" s="20"/>
      <c r="AXJ78" s="20"/>
      <c r="AXK78" s="20"/>
      <c r="AXL78" s="20"/>
      <c r="AXM78" s="20"/>
      <c r="AXN78" s="20"/>
      <c r="AXO78" s="20"/>
      <c r="AXP78" s="20"/>
      <c r="AXQ78" s="20"/>
      <c r="AXR78" s="20"/>
      <c r="AXS78" s="20"/>
      <c r="AXT78" s="20"/>
      <c r="AXU78" s="20"/>
      <c r="AXV78" s="20"/>
      <c r="AXW78" s="20"/>
      <c r="AXX78" s="20"/>
      <c r="AXY78" s="20"/>
      <c r="AXZ78" s="20"/>
      <c r="AYA78" s="20"/>
      <c r="AYB78" s="20"/>
      <c r="AYC78" s="20"/>
      <c r="AYD78" s="20"/>
      <c r="AYE78" s="20"/>
      <c r="AYF78" s="20"/>
      <c r="AYG78" s="20"/>
      <c r="AYH78" s="20"/>
      <c r="AYI78" s="20"/>
      <c r="AYJ78" s="20"/>
      <c r="AYK78" s="20"/>
      <c r="AYL78" s="20"/>
      <c r="AYM78" s="20"/>
      <c r="AYN78" s="20"/>
      <c r="AYO78" s="20"/>
      <c r="AYP78" s="20"/>
      <c r="AYQ78" s="20"/>
      <c r="AYR78" s="20"/>
      <c r="AYS78" s="20"/>
      <c r="AYT78" s="20"/>
      <c r="AYU78" s="20"/>
      <c r="AYV78" s="20"/>
      <c r="AYW78" s="20"/>
      <c r="AYX78" s="20"/>
      <c r="AYY78" s="20"/>
      <c r="AYZ78" s="20"/>
      <c r="AZA78" s="20"/>
      <c r="AZB78" s="20"/>
      <c r="AZC78" s="20"/>
      <c r="AZD78" s="20"/>
      <c r="AZE78" s="20"/>
      <c r="AZF78" s="20"/>
      <c r="AZG78" s="20"/>
      <c r="AZH78" s="20"/>
      <c r="AZI78" s="20"/>
      <c r="AZJ78" s="20"/>
      <c r="AZK78" s="20"/>
      <c r="AZL78" s="20"/>
      <c r="AZM78" s="20"/>
      <c r="AZN78" s="20"/>
      <c r="AZO78" s="20"/>
      <c r="AZP78" s="20"/>
      <c r="AZQ78" s="20"/>
      <c r="AZR78" s="20"/>
      <c r="AZS78" s="20"/>
      <c r="AZT78" s="20"/>
      <c r="AZU78" s="20"/>
      <c r="AZV78" s="20"/>
      <c r="AZW78" s="20"/>
      <c r="AZX78" s="20"/>
      <c r="AZY78" s="20"/>
      <c r="AZZ78" s="20"/>
      <c r="BAA78" s="20"/>
      <c r="BAB78" s="20"/>
      <c r="BAC78" s="20"/>
      <c r="BAD78" s="20"/>
      <c r="BAE78" s="20"/>
      <c r="BAF78" s="20"/>
      <c r="BAG78" s="20"/>
      <c r="BAH78" s="20"/>
      <c r="BAI78" s="20"/>
      <c r="BAJ78" s="20"/>
      <c r="BAK78" s="20"/>
      <c r="BAL78" s="20"/>
      <c r="BAM78" s="20"/>
      <c r="BAN78" s="20"/>
      <c r="BAO78" s="20"/>
      <c r="BAP78" s="20"/>
      <c r="BAQ78" s="20"/>
      <c r="BAR78" s="20"/>
      <c r="BAS78" s="20"/>
      <c r="BAT78" s="20"/>
      <c r="BAU78" s="20"/>
      <c r="BAV78" s="20"/>
      <c r="BAW78" s="20"/>
      <c r="BAX78" s="20"/>
      <c r="BAY78" s="20"/>
      <c r="BAZ78" s="20"/>
      <c r="BBA78" s="20"/>
      <c r="BBB78" s="20"/>
      <c r="BBC78" s="20"/>
      <c r="BBD78" s="20"/>
      <c r="BBE78" s="20"/>
      <c r="BBF78" s="20"/>
      <c r="BBG78" s="20"/>
      <c r="BBH78" s="20"/>
      <c r="BBI78" s="20"/>
      <c r="BBJ78" s="20"/>
      <c r="BBK78" s="20"/>
      <c r="BBL78" s="20"/>
      <c r="BBM78" s="20"/>
      <c r="BBN78" s="20"/>
      <c r="BBO78" s="20"/>
      <c r="BBP78" s="20"/>
      <c r="BBQ78" s="20"/>
      <c r="BBR78" s="20"/>
      <c r="BBS78" s="20"/>
      <c r="BBT78" s="20"/>
      <c r="BBU78" s="20"/>
      <c r="BBV78" s="20"/>
      <c r="BBW78" s="20"/>
      <c r="BBX78" s="20"/>
      <c r="BBY78" s="20"/>
      <c r="BBZ78" s="20"/>
      <c r="BCA78" s="20"/>
      <c r="BCB78" s="20"/>
      <c r="BCC78" s="20"/>
      <c r="BCD78" s="20"/>
      <c r="BCE78" s="20"/>
      <c r="BCF78" s="20"/>
      <c r="BCG78" s="20"/>
      <c r="BCH78" s="20"/>
      <c r="BCI78" s="20"/>
      <c r="BCJ78" s="20"/>
      <c r="BCK78" s="20"/>
      <c r="BCL78" s="20"/>
      <c r="BCM78" s="20"/>
      <c r="BCN78" s="20"/>
      <c r="BCO78" s="20"/>
      <c r="BCP78" s="20"/>
      <c r="BCQ78" s="20"/>
      <c r="BCR78" s="20"/>
      <c r="BCS78" s="20"/>
      <c r="BCT78" s="20"/>
      <c r="BCU78" s="20"/>
      <c r="BCV78" s="20"/>
      <c r="BCW78" s="20"/>
      <c r="BCX78" s="20"/>
      <c r="BCY78" s="20"/>
      <c r="BCZ78" s="20"/>
      <c r="BDA78" s="20"/>
      <c r="BDB78" s="20"/>
      <c r="BDC78" s="20"/>
      <c r="BDD78" s="20"/>
      <c r="BDE78" s="20"/>
      <c r="BDF78" s="20"/>
      <c r="BDG78" s="20"/>
      <c r="BDH78" s="20"/>
      <c r="BDI78" s="20"/>
      <c r="BDJ78" s="20"/>
      <c r="BDK78" s="20"/>
      <c r="BDL78" s="20"/>
      <c r="BDM78" s="20"/>
      <c r="BDN78" s="20"/>
      <c r="BDO78" s="20"/>
      <c r="BDP78" s="20"/>
      <c r="BDQ78" s="20"/>
      <c r="BDR78" s="20"/>
      <c r="BDS78" s="20"/>
      <c r="BDT78" s="20"/>
      <c r="BDU78" s="20"/>
      <c r="BDV78" s="20"/>
      <c r="BDW78" s="20"/>
      <c r="BDX78" s="20"/>
      <c r="BDY78" s="20"/>
      <c r="BDZ78" s="20"/>
      <c r="BEA78" s="20"/>
      <c r="BEB78" s="20"/>
      <c r="BEC78" s="20"/>
      <c r="BED78" s="20"/>
      <c r="BEE78" s="20"/>
      <c r="BEF78" s="20"/>
      <c r="BEG78" s="20"/>
      <c r="BEH78" s="20"/>
      <c r="BEI78" s="20"/>
      <c r="BEJ78" s="20"/>
      <c r="BEK78" s="20"/>
      <c r="BEL78" s="20"/>
      <c r="BEM78" s="20"/>
      <c r="BEN78" s="20"/>
      <c r="BEO78" s="20"/>
      <c r="BEP78" s="20"/>
      <c r="BEQ78" s="20"/>
      <c r="BER78" s="20"/>
      <c r="BES78" s="20"/>
      <c r="BET78" s="20"/>
      <c r="BEU78" s="20"/>
      <c r="BEV78" s="20"/>
      <c r="BEW78" s="20"/>
      <c r="BEX78" s="20"/>
      <c r="BEY78" s="20"/>
      <c r="BEZ78" s="20"/>
      <c r="BFA78" s="20"/>
      <c r="BFB78" s="20"/>
      <c r="BFC78" s="20"/>
      <c r="BFD78" s="20"/>
      <c r="BFE78" s="20"/>
      <c r="BFF78" s="20"/>
      <c r="BFG78" s="20"/>
      <c r="BFH78" s="20"/>
      <c r="BFI78" s="20"/>
      <c r="BFJ78" s="20"/>
      <c r="BFK78" s="20"/>
      <c r="BFL78" s="20"/>
      <c r="BFM78" s="20"/>
      <c r="BFN78" s="20"/>
      <c r="BFO78" s="20"/>
      <c r="BFP78" s="20"/>
      <c r="BFQ78" s="20"/>
      <c r="BFR78" s="20"/>
      <c r="BFS78" s="20"/>
      <c r="BFT78" s="20"/>
      <c r="BFU78" s="20"/>
      <c r="BFV78" s="20"/>
      <c r="BFW78" s="20"/>
      <c r="BFX78" s="20"/>
      <c r="BFY78" s="20"/>
      <c r="BFZ78" s="20"/>
      <c r="BGA78" s="20"/>
      <c r="BGB78" s="20"/>
      <c r="BGC78" s="20"/>
      <c r="BGD78" s="20"/>
      <c r="BGE78" s="20"/>
      <c r="BGF78" s="20"/>
      <c r="BGG78" s="20"/>
      <c r="BGH78" s="20"/>
      <c r="BGI78" s="20"/>
      <c r="BGJ78" s="20"/>
      <c r="BGK78" s="20"/>
      <c r="BGL78" s="20"/>
      <c r="BGM78" s="20"/>
      <c r="BGN78" s="20"/>
      <c r="BGO78" s="20"/>
      <c r="BGP78" s="20"/>
      <c r="BGQ78" s="20"/>
      <c r="BGR78" s="20"/>
      <c r="BGS78" s="20"/>
      <c r="BGT78" s="20"/>
      <c r="BGU78" s="20"/>
      <c r="BGV78" s="20"/>
      <c r="BGW78" s="20"/>
      <c r="BGX78" s="20"/>
      <c r="BGY78" s="20"/>
      <c r="BGZ78" s="20"/>
      <c r="BHA78" s="20"/>
      <c r="BHB78" s="20"/>
      <c r="BHC78" s="20"/>
      <c r="BHD78" s="20"/>
      <c r="BHE78" s="20"/>
      <c r="BHF78" s="20"/>
      <c r="BHG78" s="20"/>
      <c r="BHH78" s="20"/>
      <c r="BHI78" s="20"/>
      <c r="BHJ78" s="20"/>
      <c r="BHK78" s="20"/>
      <c r="BHL78" s="20"/>
      <c r="BHM78" s="20"/>
      <c r="BHN78" s="20"/>
      <c r="BHO78" s="20"/>
      <c r="BHP78" s="20"/>
      <c r="BHQ78" s="20"/>
      <c r="BHR78" s="20"/>
      <c r="BHS78" s="20"/>
      <c r="BHT78" s="20"/>
      <c r="BHU78" s="20"/>
      <c r="BHV78" s="20"/>
      <c r="BHW78" s="20"/>
      <c r="BHX78" s="20"/>
      <c r="BHY78" s="20"/>
      <c r="BHZ78" s="20"/>
      <c r="BIA78" s="20"/>
      <c r="BIB78" s="20"/>
      <c r="BIC78" s="20"/>
      <c r="BID78" s="20"/>
      <c r="BIE78" s="20"/>
      <c r="BIF78" s="20"/>
      <c r="BIG78" s="20"/>
      <c r="BIH78" s="20"/>
      <c r="BII78" s="20"/>
      <c r="BIJ78" s="20"/>
      <c r="BIK78" s="20"/>
      <c r="BIL78" s="20"/>
      <c r="BIM78" s="20"/>
      <c r="BIN78" s="20"/>
      <c r="BIO78" s="20"/>
      <c r="BIP78" s="20"/>
      <c r="BIQ78" s="20"/>
      <c r="BIR78" s="20"/>
      <c r="BIS78" s="20"/>
      <c r="BIT78" s="20"/>
      <c r="BIU78" s="20"/>
      <c r="BIV78" s="20"/>
      <c r="BIW78" s="20"/>
      <c r="BIX78" s="20"/>
      <c r="BIY78" s="20"/>
      <c r="BIZ78" s="20"/>
      <c r="BJA78" s="20"/>
      <c r="BJB78" s="20"/>
      <c r="BJC78" s="20"/>
      <c r="BJD78" s="20"/>
      <c r="BJE78" s="20"/>
      <c r="BJF78" s="20"/>
      <c r="BJG78" s="20"/>
      <c r="BJH78" s="20"/>
      <c r="BJI78" s="20"/>
      <c r="BJJ78" s="20"/>
      <c r="BJK78" s="20"/>
      <c r="BJL78" s="20"/>
      <c r="BJM78" s="20"/>
      <c r="BJN78" s="20"/>
      <c r="BJO78" s="20"/>
      <c r="BJP78" s="20"/>
      <c r="BJQ78" s="20"/>
      <c r="BJR78" s="20"/>
      <c r="BJS78" s="20"/>
      <c r="BJT78" s="20"/>
      <c r="BJU78" s="20"/>
      <c r="BJV78" s="20"/>
      <c r="BJW78" s="20"/>
      <c r="BJX78" s="20"/>
      <c r="BJY78" s="20"/>
      <c r="BJZ78" s="20"/>
      <c r="BKA78" s="20"/>
      <c r="BKB78" s="20"/>
      <c r="BKC78" s="20"/>
      <c r="BKD78" s="20"/>
      <c r="BKE78" s="20"/>
      <c r="BKF78" s="20"/>
      <c r="BKG78" s="20"/>
      <c r="BKH78" s="20"/>
      <c r="BKI78" s="20"/>
      <c r="BKJ78" s="20"/>
      <c r="BKK78" s="20"/>
      <c r="BKL78" s="20"/>
      <c r="BKM78" s="20"/>
      <c r="BKN78" s="20"/>
      <c r="BKO78" s="20"/>
      <c r="BKP78" s="20"/>
      <c r="BKQ78" s="20"/>
      <c r="BKR78" s="20"/>
      <c r="BKS78" s="20"/>
      <c r="BKT78" s="20"/>
      <c r="BKU78" s="20"/>
      <c r="BKV78" s="20"/>
      <c r="BKW78" s="20"/>
      <c r="BKX78" s="20"/>
      <c r="BKY78" s="20"/>
      <c r="BKZ78" s="20"/>
      <c r="BLA78" s="20"/>
      <c r="BLB78" s="20"/>
      <c r="BLC78" s="20"/>
      <c r="BLD78" s="20"/>
      <c r="BLE78" s="20"/>
      <c r="BLF78" s="20"/>
      <c r="BLG78" s="20"/>
      <c r="BLH78" s="20"/>
      <c r="BLI78" s="20"/>
      <c r="BLJ78" s="20"/>
      <c r="BLK78" s="20"/>
      <c r="BLL78" s="20"/>
      <c r="BLM78" s="20"/>
      <c r="BLN78" s="20"/>
      <c r="BLO78" s="20"/>
      <c r="BLP78" s="20"/>
      <c r="BLQ78" s="20"/>
      <c r="BLR78" s="20"/>
      <c r="BLS78" s="20"/>
      <c r="BLT78" s="20"/>
      <c r="BLU78" s="20"/>
      <c r="BLV78" s="20"/>
      <c r="BLW78" s="20"/>
      <c r="BLX78" s="20"/>
      <c r="BLY78" s="20"/>
      <c r="BLZ78" s="20"/>
      <c r="BMA78" s="20"/>
      <c r="BMB78" s="20"/>
      <c r="BMC78" s="20"/>
      <c r="BMD78" s="20"/>
      <c r="BME78" s="20"/>
      <c r="BMF78" s="20"/>
      <c r="BMG78" s="20"/>
      <c r="BMH78" s="20"/>
      <c r="BMI78" s="20"/>
      <c r="BMJ78" s="20"/>
      <c r="BMK78" s="20"/>
      <c r="BML78" s="20"/>
      <c r="BMM78" s="20"/>
      <c r="BMN78" s="20"/>
      <c r="BMO78" s="20"/>
      <c r="BMP78" s="20"/>
      <c r="BMQ78" s="20"/>
      <c r="BMR78" s="20"/>
      <c r="BMS78" s="20"/>
      <c r="BMT78" s="20"/>
      <c r="BMU78" s="20"/>
      <c r="BMV78" s="20"/>
      <c r="BMW78" s="20"/>
      <c r="BMX78" s="20"/>
      <c r="BMY78" s="20"/>
      <c r="BMZ78" s="20"/>
      <c r="BNA78" s="20"/>
      <c r="BNB78" s="20"/>
      <c r="BNC78" s="20"/>
      <c r="BND78" s="20"/>
      <c r="BNE78" s="20"/>
      <c r="BNF78" s="20"/>
      <c r="BNG78" s="20"/>
      <c r="BNH78" s="20"/>
      <c r="BNI78" s="20"/>
      <c r="BNJ78" s="20"/>
      <c r="BNK78" s="20"/>
      <c r="BNL78" s="20"/>
      <c r="BNM78" s="20"/>
      <c r="BNN78" s="20"/>
      <c r="BNO78" s="20"/>
      <c r="BNP78" s="20"/>
      <c r="BNQ78" s="20"/>
      <c r="BNR78" s="20"/>
      <c r="BNS78" s="20"/>
      <c r="BNT78" s="20"/>
      <c r="BNU78" s="20"/>
      <c r="BNV78" s="20"/>
      <c r="BNW78" s="20"/>
      <c r="BNX78" s="20"/>
      <c r="BNY78" s="20"/>
      <c r="BNZ78" s="20"/>
      <c r="BOA78" s="20"/>
      <c r="BOB78" s="20"/>
      <c r="BOC78" s="20"/>
      <c r="BOD78" s="20"/>
      <c r="BOE78" s="20"/>
      <c r="BOF78" s="20"/>
      <c r="BOG78" s="20"/>
      <c r="BOH78" s="20"/>
      <c r="BOI78" s="20"/>
      <c r="BOJ78" s="20"/>
      <c r="BOK78" s="20"/>
      <c r="BOL78" s="20"/>
      <c r="BOM78" s="20"/>
      <c r="BON78" s="20"/>
      <c r="BOO78" s="20"/>
      <c r="BOP78" s="20"/>
      <c r="BOQ78" s="20"/>
      <c r="BOR78" s="20"/>
      <c r="BOS78" s="20"/>
      <c r="BOT78" s="20"/>
      <c r="BOU78" s="20"/>
      <c r="BOV78" s="20"/>
      <c r="BOW78" s="20"/>
      <c r="BOX78" s="20"/>
      <c r="BOY78" s="20"/>
      <c r="BOZ78" s="20"/>
      <c r="BPA78" s="20"/>
      <c r="BPB78" s="20"/>
      <c r="BPC78" s="20"/>
      <c r="BPD78" s="20"/>
      <c r="BPE78" s="20"/>
      <c r="BPF78" s="20"/>
      <c r="BPG78" s="20"/>
      <c r="BPH78" s="20"/>
      <c r="BPI78" s="20"/>
      <c r="BPJ78" s="20"/>
      <c r="BPK78" s="20"/>
      <c r="BPL78" s="20"/>
      <c r="BPM78" s="20"/>
      <c r="BPN78" s="20"/>
      <c r="BPO78" s="20"/>
      <c r="BPP78" s="20"/>
      <c r="BPQ78" s="20"/>
      <c r="BPR78" s="20"/>
      <c r="BPS78" s="20"/>
      <c r="BPT78" s="20"/>
      <c r="BPU78" s="20"/>
      <c r="BPV78" s="20"/>
      <c r="BPW78" s="20"/>
      <c r="BPX78" s="20"/>
      <c r="BPY78" s="20"/>
      <c r="BPZ78" s="20"/>
      <c r="BQA78" s="20"/>
      <c r="BQB78" s="20"/>
      <c r="BQC78" s="20"/>
      <c r="BQD78" s="20"/>
      <c r="BQE78" s="20"/>
      <c r="BQF78" s="20"/>
      <c r="BQG78" s="20"/>
      <c r="BQH78" s="20"/>
      <c r="BQI78" s="20"/>
      <c r="BQJ78" s="20"/>
      <c r="BQK78" s="20"/>
      <c r="BQL78" s="20"/>
      <c r="BQM78" s="20"/>
      <c r="BQN78" s="20"/>
      <c r="BQO78" s="20"/>
      <c r="BQP78" s="20"/>
      <c r="BQQ78" s="20"/>
      <c r="BQR78" s="20"/>
      <c r="BQS78" s="20"/>
      <c r="BQT78" s="20"/>
      <c r="BQU78" s="20"/>
      <c r="BQV78" s="20"/>
      <c r="BQW78" s="20"/>
      <c r="BQX78" s="20"/>
      <c r="BQY78" s="20"/>
      <c r="BQZ78" s="20"/>
      <c r="BRA78" s="20"/>
      <c r="BRB78" s="20"/>
      <c r="BRC78" s="20"/>
      <c r="BRD78" s="20"/>
      <c r="BRE78" s="20"/>
      <c r="BRF78" s="20"/>
      <c r="BRG78" s="20"/>
      <c r="BRH78" s="20"/>
      <c r="BRI78" s="20"/>
      <c r="BRJ78" s="20"/>
      <c r="BRK78" s="20"/>
      <c r="BRL78" s="20"/>
      <c r="BRM78" s="20"/>
      <c r="BRN78" s="20"/>
      <c r="BRO78" s="20"/>
      <c r="BRP78" s="20"/>
      <c r="BRQ78" s="20"/>
      <c r="BRR78" s="20"/>
      <c r="BRS78" s="20"/>
      <c r="BRT78" s="20"/>
      <c r="BRU78" s="20"/>
      <c r="BRV78" s="20"/>
      <c r="BRW78" s="20"/>
      <c r="BRX78" s="20"/>
      <c r="BRY78" s="20"/>
      <c r="BRZ78" s="20"/>
      <c r="BSA78" s="20"/>
      <c r="BSB78" s="20"/>
      <c r="BSC78" s="20"/>
      <c r="BSD78" s="20"/>
      <c r="BSE78" s="20"/>
      <c r="BSF78" s="20"/>
      <c r="BSG78" s="20"/>
      <c r="BSH78" s="20"/>
      <c r="BSI78" s="20"/>
      <c r="BSJ78" s="20"/>
      <c r="BSK78" s="20"/>
      <c r="BSL78" s="20"/>
      <c r="BSM78" s="20"/>
      <c r="BSN78" s="20"/>
      <c r="BSO78" s="20"/>
      <c r="BSP78" s="20"/>
      <c r="BSQ78" s="20"/>
      <c r="BSR78" s="20"/>
      <c r="BSS78" s="20"/>
      <c r="BST78" s="20"/>
      <c r="BSU78" s="20"/>
      <c r="BSV78" s="20"/>
      <c r="BSW78" s="20"/>
      <c r="BSX78" s="20"/>
      <c r="BSY78" s="20"/>
      <c r="BSZ78" s="20"/>
      <c r="BTA78" s="20"/>
      <c r="BTB78" s="20"/>
      <c r="BTC78" s="20"/>
      <c r="BTD78" s="20"/>
      <c r="BTE78" s="20"/>
      <c r="BTF78" s="20"/>
      <c r="BTG78" s="20"/>
      <c r="BTH78" s="20"/>
      <c r="BTI78" s="20"/>
      <c r="BTJ78" s="20"/>
      <c r="BTK78" s="20"/>
      <c r="BTL78" s="20"/>
      <c r="BTM78" s="20"/>
      <c r="BTN78" s="20"/>
      <c r="BTO78" s="20"/>
      <c r="BTP78" s="20"/>
      <c r="BTQ78" s="20"/>
      <c r="BTR78" s="20"/>
      <c r="BTS78" s="20"/>
      <c r="BTT78" s="20"/>
      <c r="BTU78" s="20"/>
      <c r="BTV78" s="20"/>
      <c r="BTW78" s="20"/>
      <c r="BTX78" s="20"/>
      <c r="BTY78" s="20"/>
      <c r="BTZ78" s="20"/>
      <c r="BUA78" s="20"/>
      <c r="BUB78" s="20"/>
      <c r="BUC78" s="20"/>
      <c r="BUD78" s="20"/>
      <c r="BUE78" s="20"/>
      <c r="BUF78" s="20"/>
      <c r="BUG78" s="20"/>
      <c r="BUH78" s="20"/>
      <c r="BUI78" s="20"/>
      <c r="BUJ78" s="20"/>
      <c r="BUK78" s="20"/>
      <c r="BUL78" s="20"/>
      <c r="BUM78" s="20"/>
      <c r="BUN78" s="20"/>
      <c r="BUO78" s="20"/>
      <c r="BUP78" s="20"/>
      <c r="BUQ78" s="20"/>
      <c r="BUR78" s="20"/>
      <c r="BUS78" s="20"/>
      <c r="BUT78" s="20"/>
      <c r="BUU78" s="20"/>
      <c r="BUV78" s="20"/>
      <c r="BUW78" s="20"/>
      <c r="BUX78" s="20"/>
      <c r="BUY78" s="20"/>
      <c r="BUZ78" s="20"/>
      <c r="BVA78" s="20"/>
      <c r="BVB78" s="20"/>
      <c r="BVC78" s="20"/>
      <c r="BVD78" s="20"/>
      <c r="BVE78" s="20"/>
      <c r="BVF78" s="20"/>
      <c r="BVG78" s="20"/>
      <c r="BVH78" s="20"/>
      <c r="BVI78" s="20"/>
      <c r="BVJ78" s="20"/>
      <c r="BVK78" s="20"/>
      <c r="BVL78" s="20"/>
      <c r="BVM78" s="20"/>
      <c r="BVN78" s="20"/>
      <c r="BVO78" s="20"/>
      <c r="BVP78" s="20"/>
      <c r="BVQ78" s="20"/>
      <c r="BVR78" s="20"/>
      <c r="BVS78" s="20"/>
      <c r="BVT78" s="20"/>
      <c r="BVU78" s="20"/>
      <c r="BVV78" s="20"/>
      <c r="BVW78" s="20"/>
      <c r="BVX78" s="20"/>
      <c r="BVY78" s="20"/>
      <c r="BVZ78" s="20"/>
      <c r="BWA78" s="20"/>
      <c r="BWB78" s="20"/>
      <c r="BWC78" s="20"/>
      <c r="BWD78" s="20"/>
      <c r="BWE78" s="20"/>
      <c r="BWF78" s="20"/>
      <c r="BWG78" s="20"/>
      <c r="BWH78" s="20"/>
      <c r="BWI78" s="20"/>
      <c r="BWJ78" s="20"/>
      <c r="BWK78" s="20"/>
      <c r="BWL78" s="20"/>
      <c r="BWM78" s="20"/>
      <c r="BWN78" s="20"/>
      <c r="BWO78" s="20"/>
      <c r="BWP78" s="20"/>
      <c r="BWQ78" s="20"/>
      <c r="BWR78" s="20"/>
      <c r="BWS78" s="20"/>
      <c r="BWT78" s="20"/>
      <c r="BWU78" s="20"/>
      <c r="BWV78" s="20"/>
      <c r="BWW78" s="20"/>
      <c r="BWX78" s="20"/>
      <c r="BWY78" s="20"/>
      <c r="BWZ78" s="20"/>
      <c r="BXA78" s="20"/>
      <c r="BXB78" s="20"/>
      <c r="BXC78" s="20"/>
      <c r="BXD78" s="20"/>
      <c r="BXE78" s="20"/>
      <c r="BXF78" s="20"/>
      <c r="BXG78" s="20"/>
      <c r="BXH78" s="20"/>
      <c r="BXI78" s="20"/>
      <c r="BXJ78" s="20"/>
      <c r="BXK78" s="20"/>
      <c r="BXL78" s="20"/>
      <c r="BXM78" s="20"/>
      <c r="BXN78" s="20"/>
      <c r="BXO78" s="20"/>
      <c r="BXP78" s="20"/>
      <c r="BXQ78" s="20"/>
      <c r="BXR78" s="20"/>
      <c r="BXS78" s="20"/>
      <c r="BXT78" s="20"/>
      <c r="BXU78" s="20"/>
      <c r="BXV78" s="20"/>
      <c r="BXW78" s="20"/>
      <c r="BXX78" s="20"/>
      <c r="BXY78" s="20"/>
      <c r="BXZ78" s="20"/>
      <c r="BYA78" s="20"/>
      <c r="BYB78" s="20"/>
      <c r="BYC78" s="20"/>
      <c r="BYD78" s="20"/>
      <c r="BYE78" s="20"/>
      <c r="BYF78" s="20"/>
      <c r="BYG78" s="20"/>
      <c r="BYH78" s="20"/>
      <c r="BYI78" s="20"/>
      <c r="BYJ78" s="20"/>
      <c r="BYK78" s="20"/>
      <c r="BYL78" s="20"/>
      <c r="BYM78" s="20"/>
      <c r="BYN78" s="20"/>
      <c r="BYO78" s="20"/>
      <c r="BYP78" s="20"/>
      <c r="BYQ78" s="20"/>
      <c r="BYR78" s="20"/>
      <c r="BYS78" s="20"/>
      <c r="BYT78" s="20"/>
      <c r="BYU78" s="20"/>
      <c r="BYV78" s="20"/>
      <c r="BYW78" s="20"/>
      <c r="BYX78" s="20"/>
      <c r="BYY78" s="20"/>
      <c r="BYZ78" s="20"/>
      <c r="BZA78" s="20"/>
      <c r="BZB78" s="20"/>
      <c r="BZC78" s="20"/>
      <c r="BZD78" s="20"/>
      <c r="BZE78" s="20"/>
      <c r="BZF78" s="20"/>
      <c r="BZG78" s="20"/>
      <c r="BZH78" s="20"/>
      <c r="BZI78" s="20"/>
      <c r="BZJ78" s="20"/>
      <c r="BZK78" s="20"/>
      <c r="BZL78" s="20"/>
      <c r="BZM78" s="20"/>
      <c r="BZN78" s="20"/>
      <c r="BZO78" s="20"/>
      <c r="BZP78" s="20"/>
      <c r="BZQ78" s="20"/>
      <c r="BZR78" s="20"/>
      <c r="BZS78" s="20"/>
      <c r="BZT78" s="20"/>
      <c r="BZU78" s="20"/>
      <c r="BZV78" s="20"/>
      <c r="BZW78" s="20"/>
      <c r="BZX78" s="20"/>
      <c r="BZY78" s="20"/>
      <c r="BZZ78" s="20"/>
      <c r="CAA78" s="20"/>
      <c r="CAB78" s="20"/>
      <c r="CAC78" s="20"/>
      <c r="CAD78" s="20"/>
      <c r="CAE78" s="20"/>
      <c r="CAF78" s="20"/>
      <c r="CAG78" s="20"/>
      <c r="CAH78" s="20"/>
      <c r="CAI78" s="20"/>
      <c r="CAJ78" s="20"/>
      <c r="CAK78" s="20"/>
      <c r="CAL78" s="20"/>
      <c r="CAM78" s="20"/>
      <c r="CAN78" s="20"/>
      <c r="CAO78" s="20"/>
      <c r="CAP78" s="20"/>
      <c r="CAQ78" s="20"/>
      <c r="CAR78" s="20"/>
      <c r="CAS78" s="20"/>
      <c r="CAT78" s="20"/>
      <c r="CAU78" s="20"/>
      <c r="CAV78" s="20"/>
      <c r="CAW78" s="20"/>
      <c r="CAX78" s="20"/>
      <c r="CAY78" s="20"/>
      <c r="CAZ78" s="20"/>
      <c r="CBA78" s="20"/>
      <c r="CBB78" s="20"/>
      <c r="CBC78" s="20"/>
      <c r="CBD78" s="20"/>
      <c r="CBE78" s="20"/>
      <c r="CBF78" s="20"/>
      <c r="CBG78" s="20"/>
      <c r="CBH78" s="20"/>
      <c r="CBI78" s="20"/>
      <c r="CBJ78" s="20"/>
      <c r="CBK78" s="20"/>
      <c r="CBL78" s="20"/>
      <c r="CBM78" s="20"/>
      <c r="CBN78" s="20"/>
      <c r="CBO78" s="20"/>
      <c r="CBP78" s="20"/>
      <c r="CBQ78" s="20"/>
      <c r="CBR78" s="20"/>
      <c r="CBS78" s="20"/>
      <c r="CBT78" s="20"/>
      <c r="CBU78" s="20"/>
      <c r="CBV78" s="20"/>
      <c r="CBW78" s="20"/>
      <c r="CBX78" s="20"/>
      <c r="CBY78" s="20"/>
      <c r="CBZ78" s="20"/>
      <c r="CCA78" s="20"/>
      <c r="CCB78" s="20"/>
      <c r="CCC78" s="20"/>
      <c r="CCD78" s="20"/>
      <c r="CCE78" s="20"/>
      <c r="CCF78" s="20"/>
      <c r="CCG78" s="20"/>
      <c r="CCH78" s="20"/>
      <c r="CCI78" s="20"/>
      <c r="CCJ78" s="20"/>
      <c r="CCK78" s="20"/>
      <c r="CCL78" s="20"/>
      <c r="CCM78" s="20"/>
      <c r="CCN78" s="20"/>
      <c r="CCO78" s="20"/>
      <c r="CCP78" s="20"/>
      <c r="CCQ78" s="20"/>
      <c r="CCR78" s="20"/>
      <c r="CCS78" s="20"/>
      <c r="CCT78" s="20"/>
      <c r="CCU78" s="20"/>
      <c r="CCV78" s="20"/>
      <c r="CCW78" s="20"/>
      <c r="CCX78" s="20"/>
      <c r="CCY78" s="20"/>
      <c r="CCZ78" s="20"/>
      <c r="CDA78" s="20"/>
      <c r="CDB78" s="20"/>
      <c r="CDC78" s="20"/>
      <c r="CDD78" s="20"/>
      <c r="CDE78" s="20"/>
      <c r="CDF78" s="20"/>
      <c r="CDG78" s="20"/>
      <c r="CDH78" s="20"/>
      <c r="CDI78" s="20"/>
      <c r="CDJ78" s="20"/>
      <c r="CDK78" s="20"/>
      <c r="CDL78" s="20"/>
      <c r="CDM78" s="20"/>
      <c r="CDN78" s="20"/>
      <c r="CDO78" s="20"/>
      <c r="CDP78" s="20"/>
      <c r="CDQ78" s="20"/>
      <c r="CDR78" s="20"/>
      <c r="CDS78" s="20"/>
      <c r="CDT78" s="20"/>
      <c r="CDU78" s="20"/>
      <c r="CDV78" s="20"/>
      <c r="CDW78" s="20"/>
      <c r="CDX78" s="20"/>
      <c r="CDY78" s="20"/>
      <c r="CDZ78" s="20"/>
      <c r="CEA78" s="20"/>
      <c r="CEB78" s="20"/>
      <c r="CEC78" s="20"/>
      <c r="CED78" s="20"/>
      <c r="CEE78" s="20"/>
      <c r="CEF78" s="20"/>
      <c r="CEG78" s="20"/>
      <c r="CEH78" s="20"/>
      <c r="CEI78" s="20"/>
      <c r="CEJ78" s="20"/>
      <c r="CEK78" s="20"/>
      <c r="CEL78" s="20"/>
      <c r="CEM78" s="20"/>
      <c r="CEN78" s="20"/>
      <c r="CEO78" s="20"/>
      <c r="CEP78" s="20"/>
      <c r="CEQ78" s="20"/>
      <c r="CER78" s="20"/>
      <c r="CES78" s="20"/>
      <c r="CET78" s="20"/>
      <c r="CEU78" s="20"/>
      <c r="CEV78" s="20"/>
      <c r="CEW78" s="20"/>
      <c r="CEX78" s="20"/>
      <c r="CEY78" s="20"/>
      <c r="CEZ78" s="20"/>
      <c r="CFA78" s="20"/>
      <c r="CFB78" s="20"/>
      <c r="CFC78" s="20"/>
      <c r="CFD78" s="20"/>
      <c r="CFE78" s="20"/>
      <c r="CFF78" s="20"/>
      <c r="CFG78" s="20"/>
      <c r="CFH78" s="20"/>
      <c r="CFI78" s="20"/>
      <c r="CFJ78" s="20"/>
      <c r="CFK78" s="20"/>
      <c r="CFL78" s="20"/>
      <c r="CFM78" s="20"/>
      <c r="CFN78" s="20"/>
      <c r="CFO78" s="20"/>
      <c r="CFP78" s="20"/>
      <c r="CFQ78" s="20"/>
      <c r="CFR78" s="20"/>
      <c r="CFS78" s="20"/>
      <c r="CFT78" s="20"/>
      <c r="CFU78" s="20"/>
      <c r="CFV78" s="20"/>
      <c r="CFW78" s="20"/>
      <c r="CFX78" s="20"/>
      <c r="CFY78" s="20"/>
      <c r="CFZ78" s="20"/>
      <c r="CGA78" s="20"/>
      <c r="CGB78" s="20"/>
      <c r="CGC78" s="20"/>
      <c r="CGD78" s="20"/>
      <c r="CGE78" s="20"/>
      <c r="CGF78" s="20"/>
      <c r="CGG78" s="20"/>
      <c r="CGH78" s="20"/>
      <c r="CGI78" s="20"/>
      <c r="CGJ78" s="20"/>
      <c r="CGK78" s="20"/>
      <c r="CGL78" s="20"/>
      <c r="CGM78" s="20"/>
      <c r="CGN78" s="20"/>
      <c r="CGO78" s="20"/>
      <c r="CGP78" s="20"/>
      <c r="CGQ78" s="20"/>
      <c r="CGR78" s="20"/>
      <c r="CGS78" s="20"/>
      <c r="CGT78" s="20"/>
      <c r="CGU78" s="20"/>
      <c r="CGV78" s="20"/>
      <c r="CGW78" s="20"/>
      <c r="CGX78" s="20"/>
      <c r="CGY78" s="20"/>
      <c r="CGZ78" s="20"/>
      <c r="CHA78" s="20"/>
      <c r="CHB78" s="20"/>
      <c r="CHC78" s="20"/>
      <c r="CHD78" s="20"/>
      <c r="CHE78" s="20"/>
      <c r="CHF78" s="20"/>
      <c r="CHG78" s="20"/>
      <c r="CHH78" s="20"/>
      <c r="CHI78" s="20"/>
      <c r="CHJ78" s="20"/>
      <c r="CHK78" s="20"/>
      <c r="CHL78" s="20"/>
      <c r="CHM78" s="20"/>
      <c r="CHN78" s="20"/>
      <c r="CHO78" s="20"/>
      <c r="CHP78" s="20"/>
      <c r="CHQ78" s="20"/>
      <c r="CHR78" s="20"/>
      <c r="CHS78" s="20"/>
      <c r="CHT78" s="20"/>
      <c r="CHU78" s="20"/>
      <c r="CHV78" s="20"/>
      <c r="CHW78" s="20"/>
      <c r="CHX78" s="20"/>
      <c r="CHY78" s="20"/>
      <c r="CHZ78" s="20"/>
      <c r="CIA78" s="20"/>
      <c r="CIB78" s="20"/>
      <c r="CIC78" s="20"/>
      <c r="CID78" s="20"/>
      <c r="CIE78" s="20"/>
      <c r="CIF78" s="20"/>
      <c r="CIG78" s="20"/>
      <c r="CIH78" s="20"/>
      <c r="CII78" s="20"/>
      <c r="CIJ78" s="20"/>
      <c r="CIK78" s="20"/>
      <c r="CIL78" s="20"/>
      <c r="CIM78" s="20"/>
      <c r="CIN78" s="20"/>
      <c r="CIO78" s="20"/>
      <c r="CIP78" s="20"/>
      <c r="CIQ78" s="20"/>
      <c r="CIR78" s="20"/>
      <c r="CIS78" s="20"/>
      <c r="CIT78" s="20"/>
      <c r="CIU78" s="20"/>
      <c r="CIV78" s="20"/>
      <c r="CIW78" s="20"/>
      <c r="CIX78" s="20"/>
      <c r="CIY78" s="20"/>
      <c r="CIZ78" s="20"/>
      <c r="CJA78" s="20"/>
      <c r="CJB78" s="20"/>
      <c r="CJC78" s="20"/>
      <c r="CJD78" s="20"/>
      <c r="CJE78" s="20"/>
      <c r="CJF78" s="20"/>
      <c r="CJG78" s="20"/>
      <c r="CJH78" s="20"/>
      <c r="CJI78" s="20"/>
      <c r="CJJ78" s="20"/>
      <c r="CJK78" s="20"/>
      <c r="CJL78" s="20"/>
      <c r="CJM78" s="20"/>
      <c r="CJN78" s="20"/>
      <c r="CJO78" s="20"/>
      <c r="CJP78" s="20"/>
      <c r="CJQ78" s="20"/>
      <c r="CJR78" s="20"/>
      <c r="CJS78" s="20"/>
      <c r="CJT78" s="20"/>
      <c r="CJU78" s="20"/>
      <c r="CJV78" s="20"/>
      <c r="CJW78" s="20"/>
      <c r="CJX78" s="20"/>
      <c r="CJY78" s="20"/>
      <c r="CJZ78" s="20"/>
      <c r="CKA78" s="20"/>
      <c r="CKB78" s="20"/>
      <c r="CKC78" s="20"/>
      <c r="CKD78" s="20"/>
      <c r="CKE78" s="20"/>
      <c r="CKF78" s="20"/>
      <c r="CKG78" s="20"/>
      <c r="CKH78" s="20"/>
      <c r="CKI78" s="20"/>
      <c r="CKJ78" s="20"/>
      <c r="CKK78" s="20"/>
      <c r="CKL78" s="20"/>
      <c r="CKM78" s="20"/>
      <c r="CKN78" s="20"/>
      <c r="CKO78" s="20"/>
      <c r="CKP78" s="20"/>
      <c r="CKQ78" s="20"/>
      <c r="CKR78" s="20"/>
      <c r="CKS78" s="20"/>
      <c r="CKT78" s="20"/>
      <c r="CKU78" s="20"/>
      <c r="CKV78" s="20"/>
      <c r="CKW78" s="20"/>
      <c r="CKX78" s="20"/>
      <c r="CKY78" s="20"/>
      <c r="CKZ78" s="20"/>
      <c r="CLA78" s="20"/>
      <c r="CLB78" s="20"/>
      <c r="CLC78" s="20"/>
      <c r="CLD78" s="20"/>
      <c r="CLE78" s="20"/>
      <c r="CLF78" s="20"/>
      <c r="CLG78" s="20"/>
      <c r="CLH78" s="20"/>
      <c r="CLI78" s="20"/>
      <c r="CLJ78" s="20"/>
      <c r="CLK78" s="20"/>
      <c r="CLL78" s="20"/>
      <c r="CLM78" s="20"/>
      <c r="CLN78" s="20"/>
      <c r="CLO78" s="20"/>
      <c r="CLP78" s="20"/>
      <c r="CLQ78" s="20"/>
      <c r="CLR78" s="20"/>
      <c r="CLS78" s="20"/>
      <c r="CLT78" s="20"/>
      <c r="CLU78" s="20"/>
      <c r="CLV78" s="20"/>
      <c r="CLW78" s="20"/>
      <c r="CLX78" s="20"/>
      <c r="CLY78" s="20"/>
      <c r="CLZ78" s="20"/>
      <c r="CMA78" s="20"/>
      <c r="CMB78" s="20"/>
      <c r="CMC78" s="20"/>
      <c r="CMD78" s="20"/>
      <c r="CME78" s="20"/>
      <c r="CMF78" s="20"/>
      <c r="CMG78" s="20"/>
      <c r="CMH78" s="20"/>
      <c r="CMI78" s="20"/>
      <c r="CMJ78" s="20"/>
      <c r="CMK78" s="20"/>
      <c r="CML78" s="20"/>
      <c r="CMM78" s="20"/>
      <c r="CMN78" s="20"/>
      <c r="CMO78" s="20"/>
      <c r="CMP78" s="20"/>
      <c r="CMQ78" s="20"/>
      <c r="CMR78" s="20"/>
      <c r="CMS78" s="20"/>
      <c r="CMT78" s="20"/>
      <c r="CMU78" s="20"/>
      <c r="CMV78" s="20"/>
      <c r="CMW78" s="20"/>
      <c r="CMX78" s="20"/>
      <c r="CMY78" s="20"/>
      <c r="CMZ78" s="20"/>
      <c r="CNA78" s="20"/>
      <c r="CNB78" s="20"/>
      <c r="CNC78" s="20"/>
      <c r="CND78" s="20"/>
      <c r="CNE78" s="20"/>
      <c r="CNF78" s="20"/>
      <c r="CNG78" s="20"/>
      <c r="CNH78" s="20"/>
      <c r="CNI78" s="20"/>
      <c r="CNJ78" s="20"/>
      <c r="CNK78" s="20"/>
      <c r="CNL78" s="20"/>
      <c r="CNM78" s="20"/>
      <c r="CNN78" s="20"/>
      <c r="CNO78" s="20"/>
      <c r="CNP78" s="20"/>
      <c r="CNQ78" s="20"/>
      <c r="CNR78" s="20"/>
      <c r="CNS78" s="20"/>
      <c r="CNT78" s="20"/>
      <c r="CNU78" s="20"/>
      <c r="CNV78" s="20"/>
      <c r="CNW78" s="20"/>
      <c r="CNX78" s="20"/>
      <c r="CNY78" s="20"/>
      <c r="CNZ78" s="20"/>
      <c r="COA78" s="20"/>
      <c r="COB78" s="20"/>
      <c r="COC78" s="20"/>
      <c r="COD78" s="20"/>
      <c r="COE78" s="20"/>
      <c r="COF78" s="20"/>
      <c r="COG78" s="20"/>
      <c r="COH78" s="20"/>
      <c r="COI78" s="20"/>
      <c r="COJ78" s="20"/>
      <c r="COK78" s="20"/>
      <c r="COL78" s="20"/>
      <c r="COM78" s="20"/>
      <c r="CON78" s="20"/>
      <c r="COO78" s="20"/>
      <c r="COP78" s="20"/>
      <c r="COQ78" s="20"/>
      <c r="COR78" s="20"/>
      <c r="COS78" s="20"/>
      <c r="COT78" s="20"/>
      <c r="COU78" s="20"/>
      <c r="COV78" s="20"/>
      <c r="COW78" s="20"/>
      <c r="COX78" s="20"/>
      <c r="COY78" s="20"/>
      <c r="COZ78" s="20"/>
      <c r="CPA78" s="20"/>
      <c r="CPB78" s="20"/>
      <c r="CPC78" s="20"/>
      <c r="CPD78" s="20"/>
      <c r="CPE78" s="20"/>
      <c r="CPF78" s="20"/>
      <c r="CPG78" s="20"/>
      <c r="CPH78" s="20"/>
      <c r="CPI78" s="20"/>
      <c r="CPJ78" s="20"/>
      <c r="CPK78" s="20"/>
      <c r="CPL78" s="20"/>
      <c r="CPM78" s="20"/>
      <c r="CPN78" s="20"/>
      <c r="CPO78" s="20"/>
      <c r="CPP78" s="20"/>
      <c r="CPQ78" s="20"/>
      <c r="CPR78" s="20"/>
      <c r="CPS78" s="20"/>
      <c r="CPT78" s="20"/>
      <c r="CPU78" s="20"/>
      <c r="CPV78" s="20"/>
      <c r="CPW78" s="20"/>
      <c r="CPX78" s="20"/>
      <c r="CPY78" s="20"/>
      <c r="CPZ78" s="20"/>
      <c r="CQA78" s="20"/>
      <c r="CQB78" s="20"/>
      <c r="CQC78" s="20"/>
      <c r="CQD78" s="20"/>
      <c r="CQE78" s="20"/>
      <c r="CQF78" s="20"/>
      <c r="CQG78" s="20"/>
      <c r="CQH78" s="20"/>
      <c r="CQI78" s="20"/>
      <c r="CQJ78" s="20"/>
      <c r="CQK78" s="20"/>
      <c r="CQL78" s="20"/>
      <c r="CQM78" s="20"/>
      <c r="CQN78" s="20"/>
      <c r="CQO78" s="20"/>
      <c r="CQP78" s="20"/>
      <c r="CQQ78" s="20"/>
      <c r="CQR78" s="20"/>
      <c r="CQS78" s="20"/>
      <c r="CQT78" s="20"/>
      <c r="CQU78" s="20"/>
      <c r="CQV78" s="20"/>
      <c r="CQW78" s="20"/>
      <c r="CQX78" s="20"/>
      <c r="CQY78" s="20"/>
      <c r="CQZ78" s="20"/>
      <c r="CRA78" s="20"/>
      <c r="CRB78" s="20"/>
      <c r="CRC78" s="20"/>
      <c r="CRD78" s="20"/>
      <c r="CRE78" s="20"/>
      <c r="CRF78" s="20"/>
      <c r="CRG78" s="20"/>
      <c r="CRH78" s="20"/>
      <c r="CRI78" s="20"/>
      <c r="CRJ78" s="20"/>
      <c r="CRK78" s="20"/>
      <c r="CRL78" s="20"/>
      <c r="CRM78" s="20"/>
      <c r="CRN78" s="20"/>
      <c r="CRO78" s="20"/>
      <c r="CRP78" s="20"/>
      <c r="CRQ78" s="20"/>
      <c r="CRR78" s="20"/>
      <c r="CRS78" s="20"/>
      <c r="CRT78" s="20"/>
      <c r="CRU78" s="20"/>
      <c r="CRV78" s="20"/>
      <c r="CRW78" s="20"/>
      <c r="CRX78" s="20"/>
      <c r="CRY78" s="20"/>
      <c r="CRZ78" s="20"/>
      <c r="CSA78" s="20"/>
      <c r="CSB78" s="20"/>
      <c r="CSC78" s="20"/>
      <c r="CSD78" s="20"/>
      <c r="CSE78" s="20"/>
      <c r="CSF78" s="20"/>
      <c r="CSG78" s="20"/>
      <c r="CSH78" s="20"/>
      <c r="CSI78" s="20"/>
      <c r="CSJ78" s="20"/>
      <c r="CSK78" s="20"/>
      <c r="CSL78" s="20"/>
      <c r="CSM78" s="20"/>
      <c r="CSN78" s="20"/>
      <c r="CSO78" s="20"/>
      <c r="CSP78" s="20"/>
      <c r="CSQ78" s="20"/>
      <c r="CSR78" s="20"/>
      <c r="CSS78" s="20"/>
      <c r="CST78" s="20"/>
      <c r="CSU78" s="20"/>
      <c r="CSV78" s="20"/>
      <c r="CSW78" s="20"/>
      <c r="CSX78" s="20"/>
      <c r="CSY78" s="20"/>
      <c r="CSZ78" s="20"/>
      <c r="CTA78" s="20"/>
      <c r="CTB78" s="20"/>
      <c r="CTC78" s="20"/>
      <c r="CTD78" s="20"/>
      <c r="CTE78" s="20"/>
      <c r="CTF78" s="20"/>
      <c r="CTG78" s="20"/>
      <c r="CTH78" s="20"/>
      <c r="CTI78" s="20"/>
      <c r="CTJ78" s="20"/>
      <c r="CTK78" s="20"/>
      <c r="CTL78" s="20"/>
      <c r="CTM78" s="20"/>
      <c r="CTN78" s="20"/>
      <c r="CTO78" s="20"/>
      <c r="CTP78" s="20"/>
      <c r="CTQ78" s="20"/>
      <c r="CTR78" s="20"/>
      <c r="CTS78" s="20"/>
      <c r="CTT78" s="20"/>
      <c r="CTU78" s="20"/>
      <c r="CTV78" s="20"/>
      <c r="CTW78" s="20"/>
      <c r="CTX78" s="20"/>
      <c r="CTY78" s="20"/>
      <c r="CTZ78" s="20"/>
      <c r="CUA78" s="20"/>
      <c r="CUB78" s="20"/>
      <c r="CUC78" s="20"/>
      <c r="CUD78" s="20"/>
      <c r="CUE78" s="20"/>
      <c r="CUF78" s="20"/>
      <c r="CUG78" s="20"/>
      <c r="CUH78" s="20"/>
      <c r="CUI78" s="20"/>
      <c r="CUJ78" s="20"/>
      <c r="CUK78" s="20"/>
      <c r="CUL78" s="20"/>
      <c r="CUM78" s="20"/>
      <c r="CUN78" s="20"/>
      <c r="CUO78" s="20"/>
      <c r="CUP78" s="20"/>
      <c r="CUQ78" s="20"/>
      <c r="CUR78" s="20"/>
      <c r="CUS78" s="20"/>
      <c r="CUT78" s="20"/>
      <c r="CUU78" s="20"/>
      <c r="CUV78" s="20"/>
      <c r="CUW78" s="20"/>
      <c r="CUX78" s="20"/>
      <c r="CUY78" s="20"/>
      <c r="CUZ78" s="20"/>
      <c r="CVA78" s="20"/>
      <c r="CVB78" s="20"/>
      <c r="CVC78" s="20"/>
      <c r="CVD78" s="20"/>
      <c r="CVE78" s="20"/>
      <c r="CVF78" s="20"/>
      <c r="CVG78" s="20"/>
      <c r="CVH78" s="20"/>
      <c r="CVI78" s="20"/>
      <c r="CVJ78" s="20"/>
      <c r="CVK78" s="20"/>
      <c r="CVL78" s="20"/>
      <c r="CVM78" s="20"/>
      <c r="CVN78" s="20"/>
      <c r="CVO78" s="20"/>
      <c r="CVP78" s="20"/>
      <c r="CVQ78" s="20"/>
      <c r="CVR78" s="20"/>
      <c r="CVS78" s="20"/>
      <c r="CVT78" s="20"/>
      <c r="CVU78" s="20"/>
      <c r="CVV78" s="20"/>
      <c r="CVW78" s="20"/>
      <c r="CVX78" s="20"/>
      <c r="CVY78" s="20"/>
      <c r="CVZ78" s="20"/>
      <c r="CWA78" s="20"/>
      <c r="CWB78" s="20"/>
      <c r="CWC78" s="20"/>
      <c r="CWD78" s="20"/>
      <c r="CWE78" s="20"/>
      <c r="CWF78" s="20"/>
      <c r="CWG78" s="20"/>
      <c r="CWH78" s="20"/>
      <c r="CWI78" s="20"/>
      <c r="CWJ78" s="20"/>
      <c r="CWK78" s="20"/>
      <c r="CWL78" s="20"/>
      <c r="CWM78" s="20"/>
      <c r="CWN78" s="20"/>
      <c r="CWO78" s="20"/>
      <c r="CWP78" s="20"/>
      <c r="CWQ78" s="20"/>
      <c r="CWR78" s="20"/>
      <c r="CWS78" s="20"/>
      <c r="CWT78" s="20"/>
      <c r="CWU78" s="20"/>
      <c r="CWV78" s="20"/>
      <c r="CWW78" s="20"/>
      <c r="CWX78" s="20"/>
      <c r="CWY78" s="20"/>
      <c r="CWZ78" s="20"/>
      <c r="CXA78" s="20"/>
      <c r="CXB78" s="20"/>
      <c r="CXC78" s="20"/>
      <c r="CXD78" s="20"/>
      <c r="CXE78" s="20"/>
      <c r="CXF78" s="20"/>
      <c r="CXG78" s="20"/>
      <c r="CXH78" s="20"/>
      <c r="CXI78" s="20"/>
      <c r="CXJ78" s="20"/>
      <c r="CXK78" s="20"/>
      <c r="CXL78" s="20"/>
      <c r="CXM78" s="20"/>
      <c r="CXN78" s="20"/>
      <c r="CXO78" s="20"/>
      <c r="CXP78" s="20"/>
      <c r="CXQ78" s="20"/>
      <c r="CXR78" s="20"/>
      <c r="CXS78" s="20"/>
      <c r="CXT78" s="20"/>
      <c r="CXU78" s="20"/>
      <c r="CXV78" s="20"/>
      <c r="CXW78" s="20"/>
      <c r="CXX78" s="20"/>
      <c r="CXY78" s="20"/>
      <c r="CXZ78" s="20"/>
      <c r="CYA78" s="20"/>
      <c r="CYB78" s="20"/>
      <c r="CYC78" s="20"/>
      <c r="CYD78" s="20"/>
      <c r="CYE78" s="20"/>
      <c r="CYF78" s="20"/>
      <c r="CYG78" s="20"/>
      <c r="CYH78" s="20"/>
      <c r="CYI78" s="20"/>
      <c r="CYJ78" s="20"/>
      <c r="CYK78" s="20"/>
      <c r="CYL78" s="20"/>
      <c r="CYM78" s="20"/>
      <c r="CYN78" s="20"/>
      <c r="CYO78" s="20"/>
      <c r="CYP78" s="20"/>
      <c r="CYQ78" s="20"/>
      <c r="CYR78" s="20"/>
      <c r="CYS78" s="20"/>
      <c r="CYT78" s="20"/>
      <c r="CYU78" s="20"/>
      <c r="CYV78" s="20"/>
      <c r="CYW78" s="20"/>
      <c r="CYX78" s="20"/>
      <c r="CYY78" s="20"/>
      <c r="CYZ78" s="20"/>
      <c r="CZA78" s="20"/>
      <c r="CZB78" s="20"/>
      <c r="CZC78" s="20"/>
      <c r="CZD78" s="20"/>
      <c r="CZE78" s="20"/>
      <c r="CZF78" s="20"/>
      <c r="CZG78" s="20"/>
      <c r="CZH78" s="20"/>
      <c r="CZI78" s="20"/>
      <c r="CZJ78" s="20"/>
      <c r="CZK78" s="20"/>
      <c r="CZL78" s="20"/>
      <c r="CZM78" s="20"/>
      <c r="CZN78" s="20"/>
      <c r="CZO78" s="20"/>
      <c r="CZP78" s="20"/>
      <c r="CZQ78" s="20"/>
      <c r="CZR78" s="20"/>
      <c r="CZS78" s="20"/>
      <c r="CZT78" s="20"/>
      <c r="CZU78" s="20"/>
      <c r="CZV78" s="20"/>
      <c r="CZW78" s="20"/>
      <c r="CZX78" s="20"/>
      <c r="CZY78" s="20"/>
      <c r="CZZ78" s="20"/>
      <c r="DAA78" s="20"/>
      <c r="DAB78" s="20"/>
      <c r="DAC78" s="20"/>
      <c r="DAD78" s="20"/>
      <c r="DAE78" s="20"/>
      <c r="DAF78" s="20"/>
      <c r="DAG78" s="20"/>
      <c r="DAH78" s="20"/>
      <c r="DAI78" s="20"/>
      <c r="DAJ78" s="20"/>
      <c r="DAK78" s="20"/>
      <c r="DAL78" s="20"/>
      <c r="DAM78" s="20"/>
      <c r="DAN78" s="20"/>
      <c r="DAO78" s="20"/>
      <c r="DAP78" s="20"/>
      <c r="DAQ78" s="20"/>
      <c r="DAR78" s="20"/>
      <c r="DAS78" s="20"/>
      <c r="DAT78" s="20"/>
      <c r="DAU78" s="20"/>
      <c r="DAV78" s="20"/>
      <c r="DAW78" s="20"/>
      <c r="DAX78" s="20"/>
      <c r="DAY78" s="20"/>
      <c r="DAZ78" s="20"/>
      <c r="DBA78" s="20"/>
      <c r="DBB78" s="20"/>
      <c r="DBC78" s="20"/>
      <c r="DBD78" s="20"/>
      <c r="DBE78" s="20"/>
      <c r="DBF78" s="20"/>
      <c r="DBG78" s="20"/>
      <c r="DBH78" s="20"/>
      <c r="DBI78" s="20"/>
      <c r="DBJ78" s="20"/>
      <c r="DBK78" s="20"/>
      <c r="DBL78" s="20"/>
      <c r="DBM78" s="20"/>
      <c r="DBN78" s="20"/>
      <c r="DBO78" s="20"/>
      <c r="DBP78" s="20"/>
      <c r="DBQ78" s="20"/>
      <c r="DBR78" s="20"/>
      <c r="DBS78" s="20"/>
      <c r="DBT78" s="20"/>
      <c r="DBU78" s="20"/>
      <c r="DBV78" s="20"/>
      <c r="DBW78" s="20"/>
      <c r="DBX78" s="20"/>
      <c r="DBY78" s="20"/>
      <c r="DBZ78" s="20"/>
      <c r="DCA78" s="20"/>
      <c r="DCB78" s="20"/>
      <c r="DCC78" s="20"/>
      <c r="DCD78" s="20"/>
      <c r="DCE78" s="20"/>
      <c r="DCF78" s="20"/>
      <c r="DCG78" s="20"/>
      <c r="DCH78" s="20"/>
      <c r="DCI78" s="20"/>
      <c r="DCJ78" s="20"/>
      <c r="DCK78" s="20"/>
      <c r="DCL78" s="20"/>
      <c r="DCM78" s="20"/>
      <c r="DCN78" s="20"/>
      <c r="DCO78" s="20"/>
      <c r="DCP78" s="20"/>
      <c r="DCQ78" s="20"/>
      <c r="DCR78" s="20"/>
      <c r="DCS78" s="20"/>
      <c r="DCT78" s="20"/>
      <c r="DCU78" s="20"/>
      <c r="DCV78" s="20"/>
      <c r="DCW78" s="20"/>
      <c r="DCX78" s="20"/>
      <c r="DCY78" s="20"/>
      <c r="DCZ78" s="20"/>
      <c r="DDA78" s="20"/>
      <c r="DDB78" s="20"/>
      <c r="DDC78" s="20"/>
      <c r="DDD78" s="20"/>
      <c r="DDE78" s="20"/>
      <c r="DDF78" s="20"/>
      <c r="DDG78" s="20"/>
      <c r="DDH78" s="20"/>
      <c r="DDI78" s="20"/>
      <c r="DDJ78" s="20"/>
      <c r="DDK78" s="20"/>
      <c r="DDL78" s="20"/>
      <c r="DDM78" s="20"/>
      <c r="DDN78" s="20"/>
      <c r="DDO78" s="20"/>
      <c r="DDP78" s="20"/>
      <c r="DDQ78" s="20"/>
      <c r="DDR78" s="20"/>
      <c r="DDS78" s="20"/>
      <c r="DDT78" s="20"/>
      <c r="DDU78" s="20"/>
      <c r="DDV78" s="20"/>
      <c r="DDW78" s="20"/>
      <c r="DDX78" s="20"/>
      <c r="DDY78" s="20"/>
      <c r="DDZ78" s="20"/>
      <c r="DEA78" s="20"/>
      <c r="DEB78" s="20"/>
      <c r="DEC78" s="20"/>
      <c r="DED78" s="20"/>
      <c r="DEE78" s="20"/>
      <c r="DEF78" s="20"/>
      <c r="DEG78" s="20"/>
      <c r="DEH78" s="20"/>
      <c r="DEI78" s="20"/>
      <c r="DEJ78" s="20"/>
      <c r="DEK78" s="20"/>
      <c r="DEL78" s="20"/>
      <c r="DEM78" s="20"/>
      <c r="DEN78" s="20"/>
      <c r="DEO78" s="20"/>
      <c r="DEP78" s="20"/>
      <c r="DEQ78" s="20"/>
      <c r="DER78" s="20"/>
      <c r="DES78" s="20"/>
      <c r="DET78" s="20"/>
      <c r="DEU78" s="20"/>
      <c r="DEV78" s="20"/>
      <c r="DEW78" s="20"/>
      <c r="DEX78" s="20"/>
      <c r="DEY78" s="20"/>
      <c r="DEZ78" s="20"/>
      <c r="DFA78" s="20"/>
      <c r="DFB78" s="20"/>
      <c r="DFC78" s="20"/>
      <c r="DFD78" s="20"/>
      <c r="DFE78" s="20"/>
      <c r="DFF78" s="20"/>
      <c r="DFG78" s="20"/>
      <c r="DFH78" s="20"/>
      <c r="DFI78" s="20"/>
      <c r="DFJ78" s="20"/>
      <c r="DFK78" s="20"/>
      <c r="DFL78" s="20"/>
      <c r="DFM78" s="20"/>
      <c r="DFN78" s="20"/>
      <c r="DFO78" s="20"/>
      <c r="DFP78" s="20"/>
      <c r="DFQ78" s="20"/>
      <c r="DFR78" s="20"/>
      <c r="DFS78" s="20"/>
      <c r="DFT78" s="20"/>
      <c r="DFU78" s="20"/>
      <c r="DFV78" s="20"/>
      <c r="DFW78" s="20"/>
      <c r="DFX78" s="20"/>
      <c r="DFY78" s="20"/>
      <c r="DFZ78" s="20"/>
      <c r="DGA78" s="20"/>
      <c r="DGB78" s="20"/>
      <c r="DGC78" s="20"/>
      <c r="DGD78" s="20"/>
      <c r="DGE78" s="20"/>
      <c r="DGF78" s="20"/>
      <c r="DGG78" s="20"/>
      <c r="DGH78" s="20"/>
      <c r="DGI78" s="20"/>
      <c r="DGJ78" s="20"/>
      <c r="DGK78" s="20"/>
      <c r="DGL78" s="20"/>
      <c r="DGM78" s="20"/>
      <c r="DGN78" s="20"/>
      <c r="DGO78" s="20"/>
      <c r="DGP78" s="20"/>
      <c r="DGQ78" s="20"/>
      <c r="DGR78" s="20"/>
      <c r="DGS78" s="20"/>
      <c r="DGT78" s="20"/>
      <c r="DGU78" s="20"/>
      <c r="DGV78" s="20"/>
      <c r="DGW78" s="20"/>
      <c r="DGX78" s="20"/>
      <c r="DGY78" s="20"/>
      <c r="DGZ78" s="20"/>
      <c r="DHA78" s="20"/>
      <c r="DHB78" s="20"/>
      <c r="DHC78" s="20"/>
      <c r="DHD78" s="20"/>
      <c r="DHE78" s="20"/>
      <c r="DHF78" s="20"/>
      <c r="DHG78" s="20"/>
      <c r="DHH78" s="20"/>
      <c r="DHI78" s="20"/>
      <c r="DHJ78" s="20"/>
      <c r="DHK78" s="20"/>
      <c r="DHL78" s="20"/>
      <c r="DHM78" s="20"/>
      <c r="DHN78" s="20"/>
      <c r="DHO78" s="20"/>
      <c r="DHP78" s="20"/>
      <c r="DHQ78" s="20"/>
      <c r="DHR78" s="20"/>
      <c r="DHS78" s="20"/>
      <c r="DHT78" s="20"/>
      <c r="DHU78" s="20"/>
      <c r="DHV78" s="20"/>
      <c r="DHW78" s="20"/>
      <c r="DHX78" s="20"/>
      <c r="DHY78" s="20"/>
      <c r="DHZ78" s="20"/>
      <c r="DIA78" s="20"/>
      <c r="DIB78" s="20"/>
      <c r="DIC78" s="20"/>
      <c r="DID78" s="20"/>
      <c r="DIE78" s="20"/>
      <c r="DIF78" s="20"/>
      <c r="DIG78" s="20"/>
      <c r="DIH78" s="20"/>
      <c r="DII78" s="20"/>
      <c r="DIJ78" s="20"/>
      <c r="DIK78" s="20"/>
      <c r="DIL78" s="20"/>
      <c r="DIM78" s="20"/>
      <c r="DIN78" s="20"/>
      <c r="DIO78" s="20"/>
      <c r="DIP78" s="20"/>
      <c r="DIQ78" s="20"/>
      <c r="DIR78" s="20"/>
      <c r="DIS78" s="20"/>
      <c r="DIT78" s="20"/>
      <c r="DIU78" s="20"/>
      <c r="DIV78" s="20"/>
      <c r="DIW78" s="20"/>
      <c r="DIX78" s="20"/>
      <c r="DIY78" s="20"/>
      <c r="DIZ78" s="20"/>
      <c r="DJA78" s="20"/>
      <c r="DJB78" s="20"/>
      <c r="DJC78" s="20"/>
      <c r="DJD78" s="20"/>
      <c r="DJE78" s="20"/>
      <c r="DJF78" s="20"/>
      <c r="DJG78" s="20"/>
      <c r="DJH78" s="20"/>
      <c r="DJI78" s="20"/>
      <c r="DJJ78" s="20"/>
      <c r="DJK78" s="20"/>
      <c r="DJL78" s="20"/>
      <c r="DJM78" s="20"/>
      <c r="DJN78" s="20"/>
      <c r="DJO78" s="20"/>
      <c r="DJP78" s="20"/>
      <c r="DJQ78" s="20"/>
      <c r="DJR78" s="20"/>
      <c r="DJS78" s="20"/>
      <c r="DJT78" s="20"/>
      <c r="DJU78" s="20"/>
      <c r="DJV78" s="20"/>
      <c r="DJW78" s="20"/>
      <c r="DJX78" s="20"/>
      <c r="DJY78" s="20"/>
      <c r="DJZ78" s="20"/>
      <c r="DKA78" s="20"/>
      <c r="DKB78" s="20"/>
      <c r="DKC78" s="20"/>
      <c r="DKD78" s="20"/>
      <c r="DKE78" s="20"/>
      <c r="DKF78" s="20"/>
      <c r="DKG78" s="20"/>
      <c r="DKH78" s="20"/>
      <c r="DKI78" s="20"/>
      <c r="DKJ78" s="20"/>
      <c r="DKK78" s="20"/>
      <c r="DKL78" s="20"/>
      <c r="DKM78" s="20"/>
      <c r="DKN78" s="20"/>
      <c r="DKO78" s="20"/>
      <c r="DKP78" s="20"/>
      <c r="DKQ78" s="20"/>
      <c r="DKR78" s="20"/>
      <c r="DKS78" s="20"/>
      <c r="DKT78" s="20"/>
      <c r="DKU78" s="20"/>
      <c r="DKV78" s="20"/>
      <c r="DKW78" s="20"/>
      <c r="DKX78" s="20"/>
      <c r="DKY78" s="20"/>
      <c r="DKZ78" s="20"/>
      <c r="DLA78" s="20"/>
      <c r="DLB78" s="20"/>
      <c r="DLC78" s="20"/>
      <c r="DLD78" s="20"/>
      <c r="DLE78" s="20"/>
      <c r="DLF78" s="20"/>
      <c r="DLG78" s="20"/>
      <c r="DLH78" s="20"/>
      <c r="DLI78" s="20"/>
      <c r="DLJ78" s="20"/>
      <c r="DLK78" s="20"/>
      <c r="DLL78" s="20"/>
      <c r="DLM78" s="20"/>
      <c r="DLN78" s="20"/>
      <c r="DLO78" s="20"/>
      <c r="DLP78" s="20"/>
      <c r="DLQ78" s="20"/>
      <c r="DLR78" s="20"/>
      <c r="DLS78" s="20"/>
      <c r="DLT78" s="20"/>
      <c r="DLU78" s="20"/>
      <c r="DLV78" s="20"/>
      <c r="DLW78" s="20"/>
      <c r="DLX78" s="20"/>
      <c r="DLY78" s="20"/>
      <c r="DLZ78" s="20"/>
      <c r="DMA78" s="20"/>
      <c r="DMB78" s="20"/>
      <c r="DMC78" s="20"/>
      <c r="DMD78" s="20"/>
      <c r="DME78" s="20"/>
      <c r="DMF78" s="20"/>
      <c r="DMG78" s="20"/>
      <c r="DMH78" s="20"/>
      <c r="DMI78" s="20"/>
      <c r="DMJ78" s="20"/>
      <c r="DMK78" s="20"/>
      <c r="DML78" s="20"/>
      <c r="DMM78" s="20"/>
      <c r="DMN78" s="20"/>
      <c r="DMO78" s="20"/>
      <c r="DMP78" s="20"/>
      <c r="DMQ78" s="20"/>
      <c r="DMR78" s="20"/>
      <c r="DMS78" s="20"/>
      <c r="DMT78" s="20"/>
      <c r="DMU78" s="20"/>
      <c r="DMV78" s="20"/>
      <c r="DMW78" s="20"/>
      <c r="DMX78" s="20"/>
      <c r="DMY78" s="20"/>
      <c r="DMZ78" s="20"/>
      <c r="DNA78" s="20"/>
      <c r="DNB78" s="20"/>
      <c r="DNC78" s="20"/>
      <c r="DND78" s="20"/>
      <c r="DNE78" s="20"/>
      <c r="DNF78" s="20"/>
      <c r="DNG78" s="20"/>
      <c r="DNH78" s="20"/>
      <c r="DNI78" s="20"/>
      <c r="DNJ78" s="20"/>
      <c r="DNK78" s="20"/>
      <c r="DNL78" s="20"/>
      <c r="DNM78" s="20"/>
      <c r="DNN78" s="20"/>
      <c r="DNO78" s="20"/>
      <c r="DNP78" s="20"/>
      <c r="DNQ78" s="20"/>
      <c r="DNR78" s="20"/>
      <c r="DNS78" s="20"/>
      <c r="DNT78" s="20"/>
      <c r="DNU78" s="20"/>
      <c r="DNV78" s="20"/>
      <c r="DNW78" s="20"/>
      <c r="DNX78" s="20"/>
      <c r="DNY78" s="20"/>
      <c r="DNZ78" s="20"/>
      <c r="DOA78" s="20"/>
      <c r="DOB78" s="20"/>
      <c r="DOC78" s="20"/>
      <c r="DOD78" s="20"/>
      <c r="DOE78" s="20"/>
      <c r="DOF78" s="20"/>
      <c r="DOG78" s="20"/>
      <c r="DOH78" s="20"/>
      <c r="DOI78" s="20"/>
      <c r="DOJ78" s="20"/>
      <c r="DOK78" s="20"/>
      <c r="DOL78" s="20"/>
      <c r="DOM78" s="20"/>
      <c r="DON78" s="20"/>
      <c r="DOO78" s="20"/>
      <c r="DOP78" s="20"/>
      <c r="DOQ78" s="20"/>
      <c r="DOR78" s="20"/>
      <c r="DOS78" s="20"/>
      <c r="DOT78" s="20"/>
      <c r="DOU78" s="20"/>
      <c r="DOV78" s="20"/>
      <c r="DOW78" s="20"/>
      <c r="DOX78" s="20"/>
      <c r="DOY78" s="20"/>
      <c r="DOZ78" s="20"/>
      <c r="DPA78" s="20"/>
      <c r="DPB78" s="20"/>
      <c r="DPC78" s="20"/>
      <c r="DPD78" s="20"/>
      <c r="DPE78" s="20"/>
      <c r="DPF78" s="20"/>
      <c r="DPG78" s="20"/>
      <c r="DPH78" s="20"/>
      <c r="DPI78" s="20"/>
      <c r="DPJ78" s="20"/>
      <c r="DPK78" s="20"/>
      <c r="DPL78" s="20"/>
      <c r="DPM78" s="20"/>
      <c r="DPN78" s="20"/>
      <c r="DPO78" s="20"/>
      <c r="DPP78" s="20"/>
      <c r="DPQ78" s="20"/>
      <c r="DPR78" s="20"/>
      <c r="DPS78" s="20"/>
      <c r="DPT78" s="20"/>
      <c r="DPU78" s="20"/>
      <c r="DPV78" s="20"/>
      <c r="DPW78" s="20"/>
      <c r="DPX78" s="20"/>
      <c r="DPY78" s="20"/>
      <c r="DPZ78" s="20"/>
      <c r="DQA78" s="20"/>
      <c r="DQB78" s="20"/>
      <c r="DQC78" s="20"/>
      <c r="DQD78" s="20"/>
      <c r="DQE78" s="20"/>
      <c r="DQF78" s="20"/>
      <c r="DQG78" s="20"/>
      <c r="DQH78" s="20"/>
      <c r="DQI78" s="20"/>
      <c r="DQJ78" s="20"/>
      <c r="DQK78" s="20"/>
      <c r="DQL78" s="20"/>
      <c r="DQM78" s="20"/>
      <c r="DQN78" s="20"/>
      <c r="DQO78" s="20"/>
      <c r="DQP78" s="20"/>
      <c r="DQQ78" s="20"/>
      <c r="DQR78" s="20"/>
      <c r="DQS78" s="20"/>
      <c r="DQT78" s="20"/>
      <c r="DQU78" s="20"/>
      <c r="DQV78" s="20"/>
      <c r="DQW78" s="20"/>
      <c r="DQX78" s="20"/>
      <c r="DQY78" s="20"/>
      <c r="DQZ78" s="20"/>
      <c r="DRA78" s="20"/>
      <c r="DRB78" s="20"/>
      <c r="DRC78" s="20"/>
      <c r="DRD78" s="20"/>
      <c r="DRE78" s="20"/>
      <c r="DRF78" s="20"/>
      <c r="DRG78" s="20"/>
      <c r="DRH78" s="20"/>
      <c r="DRI78" s="20"/>
      <c r="DRJ78" s="20"/>
      <c r="DRK78" s="20"/>
      <c r="DRL78" s="20"/>
      <c r="DRM78" s="20"/>
      <c r="DRN78" s="20"/>
      <c r="DRO78" s="20"/>
      <c r="DRP78" s="20"/>
      <c r="DRQ78" s="20"/>
      <c r="DRR78" s="20"/>
      <c r="DRS78" s="20"/>
      <c r="DRT78" s="20"/>
      <c r="DRU78" s="20"/>
      <c r="DRV78" s="20"/>
      <c r="DRW78" s="20"/>
      <c r="DRX78" s="20"/>
      <c r="DRY78" s="20"/>
      <c r="DRZ78" s="20"/>
      <c r="DSA78" s="20"/>
      <c r="DSB78" s="20"/>
      <c r="DSC78" s="20"/>
      <c r="DSD78" s="20"/>
      <c r="DSE78" s="20"/>
      <c r="DSF78" s="20"/>
      <c r="DSG78" s="20"/>
      <c r="DSH78" s="20"/>
      <c r="DSI78" s="20"/>
      <c r="DSJ78" s="20"/>
      <c r="DSK78" s="20"/>
      <c r="DSL78" s="20"/>
      <c r="DSM78" s="20"/>
      <c r="DSN78" s="20"/>
      <c r="DSO78" s="20"/>
      <c r="DSP78" s="20"/>
      <c r="DSQ78" s="20"/>
      <c r="DSR78" s="20"/>
      <c r="DSS78" s="20"/>
      <c r="DST78" s="20"/>
      <c r="DSU78" s="20"/>
      <c r="DSV78" s="20"/>
      <c r="DSW78" s="20"/>
      <c r="DSX78" s="20"/>
      <c r="DSY78" s="20"/>
      <c r="DSZ78" s="20"/>
      <c r="DTA78" s="20"/>
      <c r="DTB78" s="20"/>
      <c r="DTC78" s="20"/>
      <c r="DTD78" s="20"/>
      <c r="DTE78" s="20"/>
      <c r="DTF78" s="20"/>
      <c r="DTG78" s="20"/>
      <c r="DTH78" s="20"/>
      <c r="DTI78" s="20"/>
      <c r="DTJ78" s="20"/>
      <c r="DTK78" s="20"/>
      <c r="DTL78" s="20"/>
      <c r="DTM78" s="20"/>
      <c r="DTN78" s="20"/>
      <c r="DTO78" s="20"/>
      <c r="DTP78" s="20"/>
      <c r="DTQ78" s="20"/>
      <c r="DTR78" s="20"/>
      <c r="DTS78" s="20"/>
      <c r="DTT78" s="20"/>
      <c r="DTU78" s="20"/>
      <c r="DTV78" s="20"/>
      <c r="DTW78" s="20"/>
      <c r="DTX78" s="20"/>
      <c r="DTY78" s="20"/>
      <c r="DTZ78" s="20"/>
      <c r="DUA78" s="20"/>
      <c r="DUB78" s="20"/>
      <c r="DUC78" s="20"/>
      <c r="DUD78" s="20"/>
      <c r="DUE78" s="20"/>
      <c r="DUF78" s="20"/>
      <c r="DUG78" s="20"/>
      <c r="DUH78" s="20"/>
      <c r="DUI78" s="20"/>
      <c r="DUJ78" s="20"/>
      <c r="DUK78" s="20"/>
      <c r="DUL78" s="20"/>
      <c r="DUM78" s="20"/>
      <c r="DUN78" s="20"/>
      <c r="DUO78" s="20"/>
      <c r="DUP78" s="20"/>
      <c r="DUQ78" s="20"/>
      <c r="DUR78" s="20"/>
      <c r="DUS78" s="20"/>
      <c r="DUT78" s="20"/>
      <c r="DUU78" s="20"/>
      <c r="DUV78" s="20"/>
      <c r="DUW78" s="20"/>
      <c r="DUX78" s="20"/>
      <c r="DUY78" s="20"/>
      <c r="DUZ78" s="20"/>
      <c r="DVA78" s="20"/>
      <c r="DVB78" s="20"/>
      <c r="DVC78" s="20"/>
      <c r="DVD78" s="20"/>
      <c r="DVE78" s="20"/>
      <c r="DVF78" s="20"/>
      <c r="DVG78" s="20"/>
      <c r="DVH78" s="20"/>
      <c r="DVI78" s="20"/>
      <c r="DVJ78" s="20"/>
      <c r="DVK78" s="20"/>
      <c r="DVL78" s="20"/>
      <c r="DVM78" s="20"/>
      <c r="DVN78" s="20"/>
      <c r="DVO78" s="20"/>
      <c r="DVP78" s="20"/>
      <c r="DVQ78" s="20"/>
      <c r="DVR78" s="20"/>
      <c r="DVS78" s="20"/>
      <c r="DVT78" s="20"/>
      <c r="DVU78" s="20"/>
      <c r="DVV78" s="20"/>
      <c r="DVW78" s="20"/>
      <c r="DVX78" s="20"/>
      <c r="DVY78" s="20"/>
      <c r="DVZ78" s="20"/>
      <c r="DWA78" s="20"/>
      <c r="DWB78" s="20"/>
      <c r="DWC78" s="20"/>
      <c r="DWD78" s="20"/>
      <c r="DWE78" s="20"/>
      <c r="DWF78" s="20"/>
      <c r="DWG78" s="20"/>
      <c r="DWH78" s="20"/>
      <c r="DWI78" s="20"/>
      <c r="DWJ78" s="20"/>
      <c r="DWK78" s="20"/>
      <c r="DWL78" s="20"/>
      <c r="DWM78" s="20"/>
      <c r="DWN78" s="20"/>
      <c r="DWO78" s="20"/>
      <c r="DWP78" s="20"/>
      <c r="DWQ78" s="20"/>
      <c r="DWR78" s="20"/>
      <c r="DWS78" s="20"/>
      <c r="DWT78" s="20"/>
      <c r="DWU78" s="20"/>
      <c r="DWV78" s="20"/>
      <c r="DWW78" s="20"/>
      <c r="DWX78" s="20"/>
      <c r="DWY78" s="20"/>
      <c r="DWZ78" s="20"/>
      <c r="DXA78" s="20"/>
      <c r="DXB78" s="20"/>
      <c r="DXC78" s="20"/>
      <c r="DXD78" s="20"/>
      <c r="DXE78" s="20"/>
      <c r="DXF78" s="20"/>
      <c r="DXG78" s="20"/>
      <c r="DXH78" s="20"/>
      <c r="DXI78" s="20"/>
      <c r="DXJ78" s="20"/>
      <c r="DXK78" s="20"/>
      <c r="DXL78" s="20"/>
      <c r="DXM78" s="20"/>
      <c r="DXN78" s="20"/>
      <c r="DXO78" s="20"/>
      <c r="DXP78" s="20"/>
      <c r="DXQ78" s="20"/>
      <c r="DXR78" s="20"/>
      <c r="DXS78" s="20"/>
      <c r="DXT78" s="20"/>
      <c r="DXU78" s="20"/>
      <c r="DXV78" s="20"/>
      <c r="DXW78" s="20"/>
      <c r="DXX78" s="20"/>
      <c r="DXY78" s="20"/>
      <c r="DXZ78" s="20"/>
      <c r="DYA78" s="20"/>
      <c r="DYB78" s="20"/>
      <c r="DYC78" s="20"/>
      <c r="DYD78" s="20"/>
      <c r="DYE78" s="20"/>
      <c r="DYF78" s="20"/>
      <c r="DYG78" s="20"/>
      <c r="DYH78" s="20"/>
      <c r="DYI78" s="20"/>
      <c r="DYJ78" s="20"/>
      <c r="DYK78" s="20"/>
      <c r="DYL78" s="20"/>
      <c r="DYM78" s="20"/>
      <c r="DYN78" s="20"/>
      <c r="DYO78" s="20"/>
      <c r="DYP78" s="20"/>
      <c r="DYQ78" s="20"/>
      <c r="DYR78" s="20"/>
      <c r="DYS78" s="20"/>
      <c r="DYT78" s="20"/>
      <c r="DYU78" s="20"/>
      <c r="DYV78" s="20"/>
      <c r="DYW78" s="20"/>
      <c r="DYX78" s="20"/>
      <c r="DYY78" s="20"/>
      <c r="DYZ78" s="20"/>
      <c r="DZA78" s="20"/>
      <c r="DZB78" s="20"/>
      <c r="DZC78" s="20"/>
      <c r="DZD78" s="20"/>
      <c r="DZE78" s="20"/>
      <c r="DZF78" s="20"/>
      <c r="DZG78" s="20"/>
      <c r="DZH78" s="20"/>
      <c r="DZI78" s="20"/>
      <c r="DZJ78" s="20"/>
      <c r="DZK78" s="20"/>
      <c r="DZL78" s="20"/>
      <c r="DZM78" s="20"/>
      <c r="DZN78" s="20"/>
      <c r="DZO78" s="20"/>
      <c r="DZP78" s="20"/>
      <c r="DZQ78" s="20"/>
      <c r="DZR78" s="20"/>
      <c r="DZS78" s="20"/>
      <c r="DZT78" s="20"/>
      <c r="DZU78" s="20"/>
      <c r="DZV78" s="20"/>
      <c r="DZW78" s="20"/>
      <c r="DZX78" s="20"/>
      <c r="DZY78" s="20"/>
      <c r="DZZ78" s="20"/>
      <c r="EAA78" s="20"/>
      <c r="EAB78" s="20"/>
      <c r="EAC78" s="20"/>
      <c r="EAD78" s="20"/>
      <c r="EAE78" s="20"/>
      <c r="EAF78" s="20"/>
      <c r="EAG78" s="20"/>
      <c r="EAH78" s="20"/>
      <c r="EAI78" s="20"/>
      <c r="EAJ78" s="20"/>
      <c r="EAK78" s="20"/>
      <c r="EAL78" s="20"/>
      <c r="EAM78" s="20"/>
      <c r="EAN78" s="20"/>
      <c r="EAO78" s="20"/>
      <c r="EAP78" s="20"/>
      <c r="EAQ78" s="20"/>
      <c r="EAR78" s="20"/>
      <c r="EAS78" s="20"/>
      <c r="EAT78" s="20"/>
      <c r="EAU78" s="20"/>
      <c r="EAV78" s="20"/>
      <c r="EAW78" s="20"/>
      <c r="EAX78" s="20"/>
      <c r="EAY78" s="20"/>
      <c r="EAZ78" s="20"/>
      <c r="EBA78" s="20"/>
      <c r="EBB78" s="20"/>
      <c r="EBC78" s="20"/>
      <c r="EBD78" s="20"/>
      <c r="EBE78" s="20"/>
      <c r="EBF78" s="20"/>
      <c r="EBG78" s="20"/>
      <c r="EBH78" s="20"/>
      <c r="EBI78" s="20"/>
      <c r="EBJ78" s="20"/>
      <c r="EBK78" s="20"/>
      <c r="EBL78" s="20"/>
      <c r="EBM78" s="20"/>
      <c r="EBN78" s="20"/>
      <c r="EBO78" s="20"/>
      <c r="EBP78" s="20"/>
      <c r="EBQ78" s="20"/>
      <c r="EBR78" s="20"/>
      <c r="EBS78" s="20"/>
      <c r="EBT78" s="20"/>
      <c r="EBU78" s="20"/>
      <c r="EBV78" s="20"/>
      <c r="EBW78" s="20"/>
      <c r="EBX78" s="20"/>
      <c r="EBY78" s="20"/>
      <c r="EBZ78" s="20"/>
      <c r="ECA78" s="20"/>
      <c r="ECB78" s="20"/>
      <c r="ECC78" s="20"/>
      <c r="ECD78" s="20"/>
      <c r="ECE78" s="20"/>
      <c r="ECF78" s="20"/>
      <c r="ECG78" s="20"/>
      <c r="ECH78" s="20"/>
      <c r="ECI78" s="20"/>
      <c r="ECJ78" s="20"/>
      <c r="ECK78" s="20"/>
      <c r="ECL78" s="20"/>
      <c r="ECM78" s="20"/>
      <c r="ECN78" s="20"/>
      <c r="ECO78" s="20"/>
      <c r="ECP78" s="20"/>
      <c r="ECQ78" s="20"/>
      <c r="ECR78" s="20"/>
      <c r="ECS78" s="20"/>
      <c r="ECT78" s="20"/>
      <c r="ECU78" s="20"/>
      <c r="ECV78" s="20"/>
      <c r="ECW78" s="20"/>
      <c r="ECX78" s="20"/>
      <c r="ECY78" s="20"/>
      <c r="ECZ78" s="20"/>
      <c r="EDA78" s="20"/>
      <c r="EDB78" s="20"/>
      <c r="EDC78" s="20"/>
      <c r="EDD78" s="20"/>
      <c r="EDE78" s="20"/>
      <c r="EDF78" s="20"/>
      <c r="EDG78" s="20"/>
      <c r="EDH78" s="20"/>
      <c r="EDI78" s="20"/>
      <c r="EDJ78" s="20"/>
      <c r="EDK78" s="20"/>
      <c r="EDL78" s="20"/>
      <c r="EDM78" s="20"/>
      <c r="EDN78" s="20"/>
      <c r="EDO78" s="20"/>
      <c r="EDP78" s="20"/>
      <c r="EDQ78" s="20"/>
      <c r="EDR78" s="20"/>
      <c r="EDS78" s="20"/>
      <c r="EDT78" s="20"/>
      <c r="EDU78" s="20"/>
      <c r="EDV78" s="20"/>
      <c r="EDW78" s="20"/>
      <c r="EDX78" s="20"/>
      <c r="EDY78" s="20"/>
      <c r="EDZ78" s="20"/>
      <c r="EEA78" s="20"/>
      <c r="EEB78" s="20"/>
      <c r="EEC78" s="20"/>
      <c r="EED78" s="20"/>
      <c r="EEE78" s="20"/>
      <c r="EEF78" s="20"/>
      <c r="EEG78" s="20"/>
      <c r="EEH78" s="20"/>
      <c r="EEI78" s="20"/>
      <c r="EEJ78" s="20"/>
      <c r="EEK78" s="20"/>
      <c r="EEL78" s="20"/>
      <c r="EEM78" s="20"/>
      <c r="EEN78" s="20"/>
      <c r="EEO78" s="20"/>
      <c r="EEP78" s="20"/>
      <c r="EEQ78" s="20"/>
      <c r="EER78" s="20"/>
      <c r="EES78" s="20"/>
      <c r="EET78" s="20"/>
      <c r="EEU78" s="20"/>
      <c r="EEV78" s="20"/>
      <c r="EEW78" s="20"/>
      <c r="EEX78" s="20"/>
      <c r="EEY78" s="20"/>
      <c r="EEZ78" s="20"/>
      <c r="EFA78" s="20"/>
      <c r="EFB78" s="20"/>
      <c r="EFC78" s="20"/>
      <c r="EFD78" s="20"/>
      <c r="EFE78" s="20"/>
      <c r="EFF78" s="20"/>
      <c r="EFG78" s="20"/>
      <c r="EFH78" s="20"/>
      <c r="EFI78" s="20"/>
      <c r="EFJ78" s="20"/>
      <c r="EFK78" s="20"/>
      <c r="EFL78" s="20"/>
      <c r="EFM78" s="20"/>
      <c r="EFN78" s="20"/>
      <c r="EFO78" s="20"/>
      <c r="EFP78" s="20"/>
      <c r="EFQ78" s="20"/>
      <c r="EFR78" s="20"/>
      <c r="EFS78" s="20"/>
      <c r="EFT78" s="20"/>
      <c r="EFU78" s="20"/>
      <c r="EFV78" s="20"/>
      <c r="EFW78" s="20"/>
      <c r="EFX78" s="20"/>
      <c r="EFY78" s="20"/>
      <c r="EFZ78" s="20"/>
      <c r="EGA78" s="20"/>
      <c r="EGB78" s="20"/>
      <c r="EGC78" s="20"/>
      <c r="EGD78" s="20"/>
      <c r="EGE78" s="20"/>
      <c r="EGF78" s="20"/>
      <c r="EGG78" s="20"/>
      <c r="EGH78" s="20"/>
      <c r="EGI78" s="20"/>
      <c r="EGJ78" s="20"/>
      <c r="EGK78" s="20"/>
      <c r="EGL78" s="20"/>
      <c r="EGM78" s="20"/>
      <c r="EGN78" s="20"/>
      <c r="EGO78" s="20"/>
      <c r="EGP78" s="20"/>
      <c r="EGQ78" s="20"/>
      <c r="EGR78" s="20"/>
      <c r="EGS78" s="20"/>
      <c r="EGT78" s="20"/>
      <c r="EGU78" s="20"/>
      <c r="EGV78" s="20"/>
      <c r="EGW78" s="20"/>
      <c r="EGX78" s="20"/>
      <c r="EGY78" s="20"/>
      <c r="EGZ78" s="20"/>
      <c r="EHA78" s="20"/>
      <c r="EHB78" s="20"/>
      <c r="EHC78" s="20"/>
      <c r="EHD78" s="20"/>
      <c r="EHE78" s="20"/>
      <c r="EHF78" s="20"/>
      <c r="EHG78" s="20"/>
      <c r="EHH78" s="20"/>
      <c r="EHI78" s="20"/>
      <c r="EHJ78" s="20"/>
      <c r="EHK78" s="20"/>
      <c r="EHL78" s="20"/>
      <c r="EHM78" s="20"/>
      <c r="EHN78" s="20"/>
      <c r="EHO78" s="20"/>
      <c r="EHP78" s="20"/>
      <c r="EHQ78" s="20"/>
      <c r="EHR78" s="20"/>
      <c r="EHS78" s="20"/>
      <c r="EHT78" s="20"/>
      <c r="EHU78" s="20"/>
      <c r="EHV78" s="20"/>
      <c r="EHW78" s="20"/>
      <c r="EHX78" s="20"/>
      <c r="EHY78" s="20"/>
      <c r="EHZ78" s="20"/>
      <c r="EIA78" s="20"/>
      <c r="EIB78" s="20"/>
      <c r="EIC78" s="20"/>
      <c r="EID78" s="20"/>
      <c r="EIE78" s="20"/>
      <c r="EIF78" s="20"/>
      <c r="EIG78" s="20"/>
      <c r="EIH78" s="20"/>
      <c r="EII78" s="20"/>
      <c r="EIJ78" s="20"/>
      <c r="EIK78" s="20"/>
      <c r="EIL78" s="20"/>
      <c r="EIM78" s="20"/>
      <c r="EIN78" s="20"/>
      <c r="EIO78" s="20"/>
      <c r="EIP78" s="20"/>
      <c r="EIQ78" s="20"/>
      <c r="EIR78" s="20"/>
      <c r="EIS78" s="20"/>
      <c r="EIT78" s="20"/>
      <c r="EIU78" s="20"/>
      <c r="EIV78" s="20"/>
      <c r="EIW78" s="20"/>
      <c r="EIX78" s="20"/>
      <c r="EIY78" s="20"/>
      <c r="EIZ78" s="20"/>
      <c r="EJA78" s="20"/>
      <c r="EJB78" s="20"/>
      <c r="EJC78" s="20"/>
      <c r="EJD78" s="20"/>
      <c r="EJE78" s="20"/>
      <c r="EJF78" s="20"/>
      <c r="EJG78" s="20"/>
      <c r="EJH78" s="20"/>
      <c r="EJI78" s="20"/>
      <c r="EJJ78" s="20"/>
      <c r="EJK78" s="20"/>
      <c r="EJL78" s="20"/>
      <c r="EJM78" s="20"/>
      <c r="EJN78" s="20"/>
      <c r="EJO78" s="20"/>
      <c r="EJP78" s="20"/>
      <c r="EJQ78" s="20"/>
      <c r="EJR78" s="20"/>
      <c r="EJS78" s="20"/>
      <c r="EJT78" s="20"/>
      <c r="EJU78" s="20"/>
      <c r="EJV78" s="20"/>
      <c r="EJW78" s="20"/>
      <c r="EJX78" s="20"/>
      <c r="EJY78" s="20"/>
      <c r="EJZ78" s="20"/>
      <c r="EKA78" s="20"/>
      <c r="EKB78" s="20"/>
      <c r="EKC78" s="20"/>
      <c r="EKD78" s="20"/>
      <c r="EKE78" s="20"/>
      <c r="EKF78" s="20"/>
      <c r="EKG78" s="20"/>
      <c r="EKH78" s="20"/>
      <c r="EKI78" s="20"/>
      <c r="EKJ78" s="20"/>
      <c r="EKK78" s="20"/>
      <c r="EKL78" s="20"/>
      <c r="EKM78" s="20"/>
      <c r="EKN78" s="20"/>
      <c r="EKO78" s="20"/>
      <c r="EKP78" s="20"/>
      <c r="EKQ78" s="20"/>
      <c r="EKR78" s="20"/>
      <c r="EKS78" s="20"/>
      <c r="EKT78" s="20"/>
      <c r="EKU78" s="20"/>
      <c r="EKV78" s="20"/>
      <c r="EKW78" s="20"/>
      <c r="EKX78" s="20"/>
      <c r="EKY78" s="20"/>
      <c r="EKZ78" s="20"/>
      <c r="ELA78" s="20"/>
      <c r="ELB78" s="20"/>
      <c r="ELC78" s="20"/>
      <c r="ELD78" s="20"/>
      <c r="ELE78" s="20"/>
      <c r="ELF78" s="20"/>
      <c r="ELG78" s="20"/>
      <c r="ELH78" s="20"/>
      <c r="ELI78" s="20"/>
      <c r="ELJ78" s="20"/>
      <c r="ELK78" s="20"/>
      <c r="ELL78" s="20"/>
      <c r="ELM78" s="20"/>
      <c r="ELN78" s="20"/>
      <c r="ELO78" s="20"/>
      <c r="ELP78" s="20"/>
      <c r="ELQ78" s="20"/>
      <c r="ELR78" s="20"/>
      <c r="ELS78" s="20"/>
      <c r="ELT78" s="20"/>
      <c r="ELU78" s="20"/>
      <c r="ELV78" s="20"/>
      <c r="ELW78" s="20"/>
      <c r="ELX78" s="20"/>
      <c r="ELY78" s="20"/>
      <c r="ELZ78" s="20"/>
      <c r="EMA78" s="20"/>
      <c r="EMB78" s="20"/>
      <c r="EMC78" s="20"/>
      <c r="EMD78" s="20"/>
      <c r="EME78" s="20"/>
      <c r="EMF78" s="20"/>
      <c r="EMG78" s="20"/>
      <c r="EMH78" s="20"/>
      <c r="EMI78" s="20"/>
      <c r="EMJ78" s="20"/>
      <c r="EMK78" s="20"/>
      <c r="EML78" s="20"/>
      <c r="EMM78" s="20"/>
      <c r="EMN78" s="20"/>
      <c r="EMO78" s="20"/>
      <c r="EMP78" s="20"/>
      <c r="EMQ78" s="20"/>
      <c r="EMR78" s="20"/>
      <c r="EMS78" s="20"/>
      <c r="EMT78" s="20"/>
      <c r="EMU78" s="20"/>
      <c r="EMV78" s="20"/>
      <c r="EMW78" s="20"/>
      <c r="EMX78" s="20"/>
      <c r="EMY78" s="20"/>
      <c r="EMZ78" s="20"/>
      <c r="ENA78" s="20"/>
      <c r="ENB78" s="20"/>
      <c r="ENC78" s="20"/>
      <c r="END78" s="20"/>
      <c r="ENE78" s="20"/>
      <c r="ENF78" s="20"/>
      <c r="ENG78" s="20"/>
      <c r="ENH78" s="20"/>
      <c r="ENI78" s="20"/>
      <c r="ENJ78" s="20"/>
      <c r="ENK78" s="20"/>
      <c r="ENL78" s="20"/>
      <c r="ENM78" s="20"/>
      <c r="ENN78" s="20"/>
      <c r="ENO78" s="20"/>
      <c r="ENP78" s="20"/>
      <c r="ENQ78" s="20"/>
      <c r="ENR78" s="20"/>
      <c r="ENS78" s="20"/>
      <c r="ENT78" s="20"/>
      <c r="ENU78" s="20"/>
      <c r="ENV78" s="20"/>
      <c r="ENW78" s="20"/>
      <c r="ENX78" s="20"/>
      <c r="ENY78" s="20"/>
      <c r="ENZ78" s="20"/>
      <c r="EOA78" s="20"/>
      <c r="EOB78" s="20"/>
      <c r="EOC78" s="20"/>
      <c r="EOD78" s="20"/>
      <c r="EOE78" s="20"/>
      <c r="EOF78" s="20"/>
      <c r="EOG78" s="20"/>
      <c r="EOH78" s="20"/>
      <c r="EOI78" s="20"/>
      <c r="EOJ78" s="20"/>
      <c r="EOK78" s="20"/>
      <c r="EOL78" s="20"/>
      <c r="EOM78" s="20"/>
      <c r="EON78" s="20"/>
      <c r="EOO78" s="20"/>
      <c r="EOP78" s="20"/>
      <c r="EOQ78" s="20"/>
      <c r="EOR78" s="20"/>
      <c r="EOS78" s="20"/>
      <c r="EOT78" s="20"/>
      <c r="EOU78" s="20"/>
      <c r="EOV78" s="20"/>
      <c r="EOW78" s="20"/>
      <c r="EOX78" s="20"/>
      <c r="EOY78" s="20"/>
      <c r="EOZ78" s="20"/>
      <c r="EPA78" s="20"/>
      <c r="EPB78" s="20"/>
      <c r="EPC78" s="20"/>
      <c r="EPD78" s="20"/>
      <c r="EPE78" s="20"/>
      <c r="EPF78" s="20"/>
      <c r="EPG78" s="20"/>
      <c r="EPH78" s="20"/>
      <c r="EPI78" s="20"/>
      <c r="EPJ78" s="20"/>
      <c r="EPK78" s="20"/>
      <c r="EPL78" s="20"/>
      <c r="EPM78" s="20"/>
      <c r="EPN78" s="20"/>
      <c r="EPO78" s="20"/>
      <c r="EPP78" s="20"/>
      <c r="EPQ78" s="20"/>
      <c r="EPR78" s="20"/>
      <c r="EPS78" s="20"/>
      <c r="EPT78" s="20"/>
      <c r="EPU78" s="20"/>
      <c r="EPV78" s="20"/>
      <c r="EPW78" s="20"/>
      <c r="EPX78" s="20"/>
      <c r="EPY78" s="20"/>
      <c r="EPZ78" s="20"/>
      <c r="EQA78" s="20"/>
      <c r="EQB78" s="20"/>
      <c r="EQC78" s="20"/>
      <c r="EQD78" s="20"/>
      <c r="EQE78" s="20"/>
      <c r="EQF78" s="20"/>
      <c r="EQG78" s="20"/>
      <c r="EQH78" s="20"/>
      <c r="EQI78" s="20"/>
      <c r="EQJ78" s="20"/>
      <c r="EQK78" s="20"/>
      <c r="EQL78" s="20"/>
      <c r="EQM78" s="20"/>
      <c r="EQN78" s="20"/>
      <c r="EQO78" s="20"/>
      <c r="EQP78" s="20"/>
      <c r="EQQ78" s="20"/>
      <c r="EQR78" s="20"/>
      <c r="EQS78" s="20"/>
      <c r="EQT78" s="20"/>
      <c r="EQU78" s="20"/>
      <c r="EQV78" s="20"/>
      <c r="EQW78" s="20"/>
      <c r="EQX78" s="20"/>
      <c r="EQY78" s="20"/>
      <c r="EQZ78" s="20"/>
      <c r="ERA78" s="20"/>
      <c r="ERB78" s="20"/>
      <c r="ERC78" s="20"/>
      <c r="ERD78" s="20"/>
      <c r="ERE78" s="20"/>
      <c r="ERF78" s="20"/>
      <c r="ERG78" s="20"/>
      <c r="ERH78" s="20"/>
      <c r="ERI78" s="20"/>
      <c r="ERJ78" s="20"/>
      <c r="ERK78" s="20"/>
      <c r="ERL78" s="20"/>
      <c r="ERM78" s="20"/>
      <c r="ERN78" s="20"/>
      <c r="ERO78" s="20"/>
      <c r="ERP78" s="20"/>
      <c r="ERQ78" s="20"/>
      <c r="ERR78" s="20"/>
      <c r="ERS78" s="20"/>
      <c r="ERT78" s="20"/>
      <c r="ERU78" s="20"/>
      <c r="ERV78" s="20"/>
      <c r="ERW78" s="20"/>
      <c r="ERX78" s="20"/>
      <c r="ERY78" s="20"/>
      <c r="ERZ78" s="20"/>
      <c r="ESA78" s="20"/>
      <c r="ESB78" s="20"/>
      <c r="ESC78" s="20"/>
      <c r="ESD78" s="20"/>
      <c r="ESE78" s="20"/>
      <c r="ESF78" s="20"/>
      <c r="ESG78" s="20"/>
      <c r="ESH78" s="20"/>
      <c r="ESI78" s="20"/>
      <c r="ESJ78" s="20"/>
      <c r="ESK78" s="20"/>
      <c r="ESL78" s="20"/>
      <c r="ESM78" s="20"/>
      <c r="ESN78" s="20"/>
      <c r="ESO78" s="20"/>
      <c r="ESP78" s="20"/>
      <c r="ESQ78" s="20"/>
      <c r="ESR78" s="20"/>
      <c r="ESS78" s="20"/>
      <c r="EST78" s="20"/>
      <c r="ESU78" s="20"/>
      <c r="ESV78" s="20"/>
      <c r="ESW78" s="20"/>
      <c r="ESX78" s="20"/>
      <c r="ESY78" s="20"/>
      <c r="ESZ78" s="20"/>
      <c r="ETA78" s="20"/>
      <c r="ETB78" s="20"/>
      <c r="ETC78" s="20"/>
      <c r="ETD78" s="20"/>
      <c r="ETE78" s="20"/>
      <c r="ETF78" s="20"/>
      <c r="ETG78" s="20"/>
      <c r="ETH78" s="20"/>
      <c r="ETI78" s="20"/>
      <c r="ETJ78" s="20"/>
      <c r="ETK78" s="20"/>
      <c r="ETL78" s="20"/>
      <c r="ETM78" s="20"/>
      <c r="ETN78" s="20"/>
      <c r="ETO78" s="20"/>
      <c r="ETP78" s="20"/>
      <c r="ETQ78" s="20"/>
      <c r="ETR78" s="20"/>
      <c r="ETS78" s="20"/>
      <c r="ETT78" s="20"/>
      <c r="ETU78" s="20"/>
      <c r="ETV78" s="20"/>
      <c r="ETW78" s="20"/>
      <c r="ETX78" s="20"/>
      <c r="ETY78" s="20"/>
      <c r="ETZ78" s="20"/>
      <c r="EUA78" s="20"/>
      <c r="EUB78" s="20"/>
      <c r="EUC78" s="20"/>
      <c r="EUD78" s="20"/>
      <c r="EUE78" s="20"/>
      <c r="EUF78" s="20"/>
      <c r="EUG78" s="20"/>
      <c r="EUH78" s="20"/>
      <c r="EUI78" s="20"/>
      <c r="EUJ78" s="20"/>
      <c r="EUK78" s="20"/>
      <c r="EUL78" s="20"/>
      <c r="EUM78" s="20"/>
      <c r="EUN78" s="20"/>
      <c r="EUO78" s="20"/>
      <c r="EUP78" s="20"/>
      <c r="EUQ78" s="20"/>
      <c r="EUR78" s="20"/>
      <c r="EUS78" s="20"/>
      <c r="EUT78" s="20"/>
      <c r="EUU78" s="20"/>
      <c r="EUV78" s="20"/>
      <c r="EUW78" s="20"/>
      <c r="EUX78" s="20"/>
      <c r="EUY78" s="20"/>
      <c r="EUZ78" s="20"/>
      <c r="EVA78" s="20"/>
      <c r="EVB78" s="20"/>
      <c r="EVC78" s="20"/>
      <c r="EVD78" s="20"/>
      <c r="EVE78" s="20"/>
      <c r="EVF78" s="20"/>
      <c r="EVG78" s="20"/>
      <c r="EVH78" s="20"/>
      <c r="EVI78" s="20"/>
      <c r="EVJ78" s="20"/>
      <c r="EVK78" s="20"/>
      <c r="EVL78" s="20"/>
      <c r="EVM78" s="20"/>
      <c r="EVN78" s="20"/>
      <c r="EVO78" s="20"/>
      <c r="EVP78" s="20"/>
      <c r="EVQ78" s="20"/>
      <c r="EVR78" s="20"/>
      <c r="EVS78" s="20"/>
      <c r="EVT78" s="20"/>
      <c r="EVU78" s="20"/>
      <c r="EVV78" s="20"/>
      <c r="EVW78" s="20"/>
      <c r="EVX78" s="20"/>
      <c r="EVY78" s="20"/>
      <c r="EVZ78" s="20"/>
      <c r="EWA78" s="20"/>
      <c r="EWB78" s="20"/>
      <c r="EWC78" s="20"/>
      <c r="EWD78" s="20"/>
      <c r="EWE78" s="20"/>
      <c r="EWF78" s="20"/>
      <c r="EWG78" s="20"/>
      <c r="EWH78" s="20"/>
      <c r="EWI78" s="20"/>
      <c r="EWJ78" s="20"/>
      <c r="EWK78" s="20"/>
      <c r="EWL78" s="20"/>
      <c r="EWM78" s="20"/>
      <c r="EWN78" s="20"/>
      <c r="EWO78" s="20"/>
      <c r="EWP78" s="20"/>
      <c r="EWQ78" s="20"/>
      <c r="EWR78" s="20"/>
      <c r="EWS78" s="20"/>
      <c r="EWT78" s="20"/>
      <c r="EWU78" s="20"/>
      <c r="EWV78" s="20"/>
      <c r="EWW78" s="20"/>
      <c r="EWX78" s="20"/>
      <c r="EWY78" s="20"/>
      <c r="EWZ78" s="20"/>
      <c r="EXA78" s="20"/>
      <c r="EXB78" s="20"/>
      <c r="EXC78" s="20"/>
      <c r="EXD78" s="20"/>
      <c r="EXE78" s="20"/>
      <c r="EXF78" s="20"/>
      <c r="EXG78" s="20"/>
      <c r="EXH78" s="20"/>
      <c r="EXI78" s="20"/>
      <c r="EXJ78" s="20"/>
      <c r="EXK78" s="20"/>
      <c r="EXL78" s="20"/>
      <c r="EXM78" s="20"/>
      <c r="EXN78" s="20"/>
      <c r="EXO78" s="20"/>
      <c r="EXP78" s="20"/>
      <c r="EXQ78" s="20"/>
      <c r="EXR78" s="20"/>
      <c r="EXS78" s="20"/>
      <c r="EXT78" s="20"/>
      <c r="EXU78" s="20"/>
      <c r="EXV78" s="20"/>
      <c r="EXW78" s="20"/>
      <c r="EXX78" s="20"/>
      <c r="EXY78" s="20"/>
      <c r="EXZ78" s="20"/>
      <c r="EYA78" s="20"/>
      <c r="EYB78" s="20"/>
      <c r="EYC78" s="20"/>
      <c r="EYD78" s="20"/>
      <c r="EYE78" s="20"/>
      <c r="EYF78" s="20"/>
      <c r="EYG78" s="20"/>
      <c r="EYH78" s="20"/>
      <c r="EYI78" s="20"/>
      <c r="EYJ78" s="20"/>
      <c r="EYK78" s="20"/>
      <c r="EYL78" s="20"/>
      <c r="EYM78" s="20"/>
      <c r="EYN78" s="20"/>
      <c r="EYO78" s="20"/>
      <c r="EYP78" s="20"/>
      <c r="EYQ78" s="20"/>
      <c r="EYR78" s="20"/>
      <c r="EYS78" s="20"/>
      <c r="EYT78" s="20"/>
      <c r="EYU78" s="20"/>
      <c r="EYV78" s="20"/>
      <c r="EYW78" s="20"/>
      <c r="EYX78" s="20"/>
      <c r="EYY78" s="20"/>
      <c r="EYZ78" s="20"/>
      <c r="EZA78" s="20"/>
      <c r="EZB78" s="20"/>
      <c r="EZC78" s="20"/>
      <c r="EZD78" s="20"/>
      <c r="EZE78" s="20"/>
      <c r="EZF78" s="20"/>
      <c r="EZG78" s="20"/>
      <c r="EZH78" s="20"/>
      <c r="EZI78" s="20"/>
      <c r="EZJ78" s="20"/>
      <c r="EZK78" s="20"/>
      <c r="EZL78" s="20"/>
      <c r="EZM78" s="20"/>
      <c r="EZN78" s="20"/>
      <c r="EZO78" s="20"/>
      <c r="EZP78" s="20"/>
      <c r="EZQ78" s="20"/>
      <c r="EZR78" s="20"/>
      <c r="EZS78" s="20"/>
      <c r="EZT78" s="20"/>
      <c r="EZU78" s="20"/>
      <c r="EZV78" s="20"/>
      <c r="EZW78" s="20"/>
      <c r="EZX78" s="20"/>
      <c r="EZY78" s="20"/>
      <c r="EZZ78" s="20"/>
      <c r="FAA78" s="20"/>
      <c r="FAB78" s="20"/>
      <c r="FAC78" s="20"/>
      <c r="FAD78" s="20"/>
      <c r="FAE78" s="20"/>
      <c r="FAF78" s="20"/>
      <c r="FAG78" s="20"/>
      <c r="FAH78" s="20"/>
      <c r="FAI78" s="20"/>
      <c r="FAJ78" s="20"/>
      <c r="FAK78" s="20"/>
      <c r="FAL78" s="20"/>
      <c r="FAM78" s="20"/>
      <c r="FAN78" s="20"/>
      <c r="FAO78" s="20"/>
      <c r="FAP78" s="20"/>
      <c r="FAQ78" s="20"/>
      <c r="FAR78" s="20"/>
      <c r="FAS78" s="20"/>
      <c r="FAT78" s="20"/>
      <c r="FAU78" s="20"/>
      <c r="FAV78" s="20"/>
      <c r="FAW78" s="20"/>
      <c r="FAX78" s="20"/>
      <c r="FAY78" s="20"/>
      <c r="FAZ78" s="20"/>
      <c r="FBA78" s="20"/>
      <c r="FBB78" s="20"/>
      <c r="FBC78" s="20"/>
      <c r="FBD78" s="20"/>
      <c r="FBE78" s="20"/>
      <c r="FBF78" s="20"/>
      <c r="FBG78" s="20"/>
      <c r="FBH78" s="20"/>
      <c r="FBI78" s="20"/>
      <c r="FBJ78" s="20"/>
      <c r="FBK78" s="20"/>
      <c r="FBL78" s="20"/>
      <c r="FBM78" s="20"/>
      <c r="FBN78" s="20"/>
      <c r="FBO78" s="20"/>
      <c r="FBP78" s="20"/>
      <c r="FBQ78" s="20"/>
      <c r="FBR78" s="20"/>
      <c r="FBS78" s="20"/>
      <c r="FBT78" s="20"/>
      <c r="FBU78" s="20"/>
      <c r="FBV78" s="20"/>
      <c r="FBW78" s="20"/>
      <c r="FBX78" s="20"/>
      <c r="FBY78" s="20"/>
      <c r="FBZ78" s="20"/>
      <c r="FCA78" s="20"/>
      <c r="FCB78" s="20"/>
      <c r="FCC78" s="20"/>
      <c r="FCD78" s="20"/>
      <c r="FCE78" s="20"/>
      <c r="FCF78" s="20"/>
      <c r="FCG78" s="20"/>
      <c r="FCH78" s="20"/>
      <c r="FCI78" s="20"/>
      <c r="FCJ78" s="20"/>
      <c r="FCK78" s="20"/>
      <c r="FCL78" s="20"/>
      <c r="FCM78" s="20"/>
      <c r="FCN78" s="20"/>
      <c r="FCO78" s="20"/>
      <c r="FCP78" s="20"/>
      <c r="FCQ78" s="20"/>
      <c r="FCR78" s="20"/>
      <c r="FCS78" s="20"/>
      <c r="FCT78" s="20"/>
      <c r="FCU78" s="20"/>
      <c r="FCV78" s="20"/>
      <c r="FCW78" s="20"/>
      <c r="FCX78" s="20"/>
      <c r="FCY78" s="20"/>
      <c r="FCZ78" s="20"/>
      <c r="FDA78" s="20"/>
      <c r="FDB78" s="20"/>
      <c r="FDC78" s="20"/>
      <c r="FDD78" s="20"/>
      <c r="FDE78" s="20"/>
      <c r="FDF78" s="20"/>
      <c r="FDG78" s="20"/>
      <c r="FDH78" s="20"/>
      <c r="FDI78" s="20"/>
      <c r="FDJ78" s="20"/>
      <c r="FDK78" s="20"/>
      <c r="FDL78" s="20"/>
      <c r="FDM78" s="20"/>
      <c r="FDN78" s="20"/>
      <c r="FDO78" s="20"/>
      <c r="FDP78" s="20"/>
      <c r="FDQ78" s="20"/>
      <c r="FDR78" s="20"/>
      <c r="FDS78" s="20"/>
      <c r="FDT78" s="20"/>
      <c r="FDU78" s="20"/>
      <c r="FDV78" s="20"/>
      <c r="FDW78" s="20"/>
      <c r="FDX78" s="20"/>
      <c r="FDY78" s="20"/>
      <c r="FDZ78" s="20"/>
      <c r="FEA78" s="20"/>
      <c r="FEB78" s="20"/>
      <c r="FEC78" s="20"/>
      <c r="FED78" s="20"/>
      <c r="FEE78" s="20"/>
      <c r="FEF78" s="20"/>
      <c r="FEG78" s="20"/>
      <c r="FEH78" s="20"/>
      <c r="FEI78" s="20"/>
      <c r="FEJ78" s="20"/>
      <c r="FEK78" s="20"/>
      <c r="FEL78" s="20"/>
      <c r="FEM78" s="20"/>
      <c r="FEN78" s="20"/>
      <c r="FEO78" s="20"/>
      <c r="FEP78" s="20"/>
      <c r="FEQ78" s="20"/>
      <c r="FER78" s="20"/>
      <c r="FES78" s="20"/>
      <c r="FET78" s="20"/>
      <c r="FEU78" s="20"/>
      <c r="FEV78" s="20"/>
      <c r="FEW78" s="20"/>
      <c r="FEX78" s="20"/>
      <c r="FEY78" s="20"/>
      <c r="FEZ78" s="20"/>
      <c r="FFA78" s="20"/>
      <c r="FFB78" s="20"/>
      <c r="FFC78" s="20"/>
      <c r="FFD78" s="20"/>
      <c r="FFE78" s="20"/>
      <c r="FFF78" s="20"/>
      <c r="FFG78" s="20"/>
      <c r="FFH78" s="20"/>
      <c r="FFI78" s="20"/>
      <c r="FFJ78" s="20"/>
      <c r="FFK78" s="20"/>
      <c r="FFL78" s="20"/>
      <c r="FFM78" s="20"/>
      <c r="FFN78" s="20"/>
      <c r="FFO78" s="20"/>
      <c r="FFP78" s="20"/>
      <c r="FFQ78" s="20"/>
      <c r="FFR78" s="20"/>
      <c r="FFS78" s="20"/>
      <c r="FFT78" s="20"/>
      <c r="FFU78" s="20"/>
      <c r="FFV78" s="20"/>
      <c r="FFW78" s="20"/>
      <c r="FFX78" s="20"/>
      <c r="FFY78" s="20"/>
      <c r="FFZ78" s="20"/>
      <c r="FGA78" s="20"/>
      <c r="FGB78" s="20"/>
      <c r="FGC78" s="20"/>
      <c r="FGD78" s="20"/>
      <c r="FGE78" s="20"/>
      <c r="FGF78" s="20"/>
      <c r="FGG78" s="20"/>
      <c r="FGH78" s="20"/>
      <c r="FGI78" s="20"/>
      <c r="FGJ78" s="20"/>
      <c r="FGK78" s="20"/>
      <c r="FGL78" s="20"/>
      <c r="FGM78" s="20"/>
      <c r="FGN78" s="20"/>
      <c r="FGO78" s="20"/>
      <c r="FGP78" s="20"/>
      <c r="FGQ78" s="20"/>
      <c r="FGR78" s="20"/>
      <c r="FGS78" s="20"/>
      <c r="FGT78" s="20"/>
      <c r="FGU78" s="20"/>
      <c r="FGV78" s="20"/>
      <c r="FGW78" s="20"/>
      <c r="FGX78" s="20"/>
      <c r="FGY78" s="20"/>
      <c r="FGZ78" s="20"/>
      <c r="FHA78" s="20"/>
      <c r="FHB78" s="20"/>
      <c r="FHC78" s="20"/>
      <c r="FHD78" s="20"/>
      <c r="FHE78" s="20"/>
      <c r="FHF78" s="20"/>
      <c r="FHG78" s="20"/>
      <c r="FHH78" s="20"/>
      <c r="FHI78" s="20"/>
      <c r="FHJ78" s="20"/>
      <c r="FHK78" s="20"/>
      <c r="FHL78" s="20"/>
      <c r="FHM78" s="20"/>
      <c r="FHN78" s="20"/>
      <c r="FHO78" s="20"/>
      <c r="FHP78" s="20"/>
      <c r="FHQ78" s="20"/>
      <c r="FHR78" s="20"/>
      <c r="FHS78" s="20"/>
      <c r="FHT78" s="20"/>
      <c r="FHU78" s="20"/>
      <c r="FHV78" s="20"/>
      <c r="FHW78" s="20"/>
      <c r="FHX78" s="20"/>
      <c r="FHY78" s="20"/>
      <c r="FHZ78" s="20"/>
      <c r="FIA78" s="20"/>
      <c r="FIB78" s="20"/>
      <c r="FIC78" s="20"/>
      <c r="FID78" s="20"/>
      <c r="FIE78" s="20"/>
      <c r="FIF78" s="20"/>
      <c r="FIG78" s="20"/>
      <c r="FIH78" s="20"/>
      <c r="FII78" s="20"/>
      <c r="FIJ78" s="20"/>
      <c r="FIK78" s="20"/>
      <c r="FIL78" s="20"/>
      <c r="FIM78" s="20"/>
      <c r="FIN78" s="20"/>
      <c r="FIO78" s="20"/>
      <c r="FIP78" s="20"/>
      <c r="FIQ78" s="20"/>
      <c r="FIR78" s="20"/>
      <c r="FIS78" s="20"/>
      <c r="FIT78" s="20"/>
      <c r="FIU78" s="20"/>
      <c r="FIV78" s="20"/>
      <c r="FIW78" s="20"/>
      <c r="FIX78" s="20"/>
      <c r="FIY78" s="20"/>
      <c r="FIZ78" s="20"/>
      <c r="FJA78" s="20"/>
      <c r="FJB78" s="20"/>
      <c r="FJC78" s="20"/>
      <c r="FJD78" s="20"/>
      <c r="FJE78" s="20"/>
      <c r="FJF78" s="20"/>
      <c r="FJG78" s="20"/>
      <c r="FJH78" s="20"/>
      <c r="FJI78" s="20"/>
      <c r="FJJ78" s="20"/>
      <c r="FJK78" s="20"/>
      <c r="FJL78" s="20"/>
      <c r="FJM78" s="20"/>
      <c r="FJN78" s="20"/>
      <c r="FJO78" s="20"/>
      <c r="FJP78" s="20"/>
      <c r="FJQ78" s="20"/>
      <c r="FJR78" s="20"/>
      <c r="FJS78" s="20"/>
      <c r="FJT78" s="20"/>
      <c r="FJU78" s="20"/>
      <c r="FJV78" s="20"/>
      <c r="FJW78" s="20"/>
      <c r="FJX78" s="20"/>
      <c r="FJY78" s="20"/>
      <c r="FJZ78" s="20"/>
      <c r="FKA78" s="20"/>
      <c r="FKB78" s="20"/>
      <c r="FKC78" s="20"/>
      <c r="FKD78" s="20"/>
      <c r="FKE78" s="20"/>
      <c r="FKF78" s="20"/>
      <c r="FKG78" s="20"/>
      <c r="FKH78" s="20"/>
      <c r="FKI78" s="20"/>
      <c r="FKJ78" s="20"/>
      <c r="FKK78" s="20"/>
      <c r="FKL78" s="20"/>
      <c r="FKM78" s="20"/>
      <c r="FKN78" s="20"/>
      <c r="FKO78" s="20"/>
      <c r="FKP78" s="20"/>
      <c r="FKQ78" s="20"/>
      <c r="FKR78" s="20"/>
      <c r="FKS78" s="20"/>
      <c r="FKT78" s="20"/>
      <c r="FKU78" s="20"/>
      <c r="FKV78" s="20"/>
      <c r="FKW78" s="20"/>
      <c r="FKX78" s="20"/>
      <c r="FKY78" s="20"/>
      <c r="FKZ78" s="20"/>
      <c r="FLA78" s="20"/>
      <c r="FLB78" s="20"/>
      <c r="FLC78" s="20"/>
      <c r="FLD78" s="20"/>
      <c r="FLE78" s="20"/>
      <c r="FLF78" s="20"/>
      <c r="FLG78" s="20"/>
      <c r="FLH78" s="20"/>
      <c r="FLI78" s="20"/>
      <c r="FLJ78" s="20"/>
      <c r="FLK78" s="20"/>
      <c r="FLL78" s="20"/>
      <c r="FLM78" s="20"/>
      <c r="FLN78" s="20"/>
      <c r="FLO78" s="20"/>
      <c r="FLP78" s="20"/>
      <c r="FLQ78" s="20"/>
      <c r="FLR78" s="20"/>
      <c r="FLS78" s="20"/>
      <c r="FLT78" s="20"/>
      <c r="FLU78" s="20"/>
      <c r="FLV78" s="20"/>
      <c r="FLW78" s="20"/>
      <c r="FLX78" s="20"/>
      <c r="FLY78" s="20"/>
      <c r="FLZ78" s="20"/>
      <c r="FMA78" s="20"/>
      <c r="FMB78" s="20"/>
      <c r="FMC78" s="20"/>
      <c r="FMD78" s="20"/>
      <c r="FME78" s="20"/>
      <c r="FMF78" s="20"/>
      <c r="FMG78" s="20"/>
      <c r="FMH78" s="20"/>
      <c r="FMI78" s="20"/>
      <c r="FMJ78" s="20"/>
      <c r="FMK78" s="20"/>
      <c r="FML78" s="20"/>
      <c r="FMM78" s="20"/>
      <c r="FMN78" s="20"/>
      <c r="FMO78" s="20"/>
      <c r="FMP78" s="20"/>
      <c r="FMQ78" s="20"/>
      <c r="FMR78" s="20"/>
      <c r="FMS78" s="20"/>
      <c r="FMT78" s="20"/>
      <c r="FMU78" s="20"/>
      <c r="FMV78" s="20"/>
      <c r="FMW78" s="20"/>
      <c r="FMX78" s="20"/>
      <c r="FMY78" s="20"/>
      <c r="FMZ78" s="20"/>
      <c r="FNA78" s="20"/>
      <c r="FNB78" s="20"/>
      <c r="FNC78" s="20"/>
      <c r="FND78" s="20"/>
      <c r="FNE78" s="20"/>
      <c r="FNF78" s="20"/>
      <c r="FNG78" s="20"/>
      <c r="FNH78" s="20"/>
      <c r="FNI78" s="20"/>
      <c r="FNJ78" s="20"/>
      <c r="FNK78" s="20"/>
      <c r="FNL78" s="20"/>
      <c r="FNM78" s="20"/>
      <c r="FNN78" s="20"/>
      <c r="FNO78" s="20"/>
      <c r="FNP78" s="20"/>
      <c r="FNQ78" s="20"/>
      <c r="FNR78" s="20"/>
      <c r="FNS78" s="20"/>
      <c r="FNT78" s="20"/>
      <c r="FNU78" s="20"/>
      <c r="FNV78" s="20"/>
      <c r="FNW78" s="20"/>
      <c r="FNX78" s="20"/>
      <c r="FNY78" s="20"/>
      <c r="FNZ78" s="20"/>
      <c r="FOA78" s="20"/>
      <c r="FOB78" s="20"/>
      <c r="FOC78" s="20"/>
      <c r="FOD78" s="20"/>
      <c r="FOE78" s="20"/>
      <c r="FOF78" s="20"/>
      <c r="FOG78" s="20"/>
      <c r="FOH78" s="20"/>
      <c r="FOI78" s="20"/>
      <c r="FOJ78" s="20"/>
      <c r="FOK78" s="20"/>
      <c r="FOL78" s="20"/>
      <c r="FOM78" s="20"/>
      <c r="FON78" s="20"/>
      <c r="FOO78" s="20"/>
      <c r="FOP78" s="20"/>
      <c r="FOQ78" s="20"/>
      <c r="FOR78" s="20"/>
      <c r="FOS78" s="20"/>
      <c r="FOT78" s="20"/>
      <c r="FOU78" s="20"/>
      <c r="FOV78" s="20"/>
      <c r="FOW78" s="20"/>
      <c r="FOX78" s="20"/>
      <c r="FOY78" s="20"/>
      <c r="FOZ78" s="20"/>
      <c r="FPA78" s="20"/>
      <c r="FPB78" s="20"/>
      <c r="FPC78" s="20"/>
      <c r="FPD78" s="20"/>
      <c r="FPE78" s="20"/>
      <c r="FPF78" s="20"/>
      <c r="FPG78" s="20"/>
      <c r="FPH78" s="20"/>
      <c r="FPI78" s="20"/>
      <c r="FPJ78" s="20"/>
      <c r="FPK78" s="20"/>
      <c r="FPL78" s="20"/>
      <c r="FPM78" s="20"/>
      <c r="FPN78" s="20"/>
      <c r="FPO78" s="20"/>
      <c r="FPP78" s="20"/>
      <c r="FPQ78" s="20"/>
      <c r="FPR78" s="20"/>
      <c r="FPS78" s="20"/>
      <c r="FPT78" s="20"/>
      <c r="FPU78" s="20"/>
      <c r="FPV78" s="20"/>
      <c r="FPW78" s="20"/>
      <c r="FPX78" s="20"/>
      <c r="FPY78" s="20"/>
      <c r="FPZ78" s="20"/>
      <c r="FQA78" s="20"/>
      <c r="FQB78" s="20"/>
      <c r="FQC78" s="20"/>
      <c r="FQD78" s="20"/>
      <c r="FQE78" s="20"/>
      <c r="FQF78" s="20"/>
      <c r="FQG78" s="20"/>
      <c r="FQH78" s="20"/>
      <c r="FQI78" s="20"/>
      <c r="FQJ78" s="20"/>
      <c r="FQK78" s="20"/>
      <c r="FQL78" s="20"/>
      <c r="FQM78" s="20"/>
      <c r="FQN78" s="20"/>
      <c r="FQO78" s="20"/>
      <c r="FQP78" s="20"/>
      <c r="FQQ78" s="20"/>
      <c r="FQR78" s="20"/>
      <c r="FQS78" s="20"/>
      <c r="FQT78" s="20"/>
      <c r="FQU78" s="20"/>
      <c r="FQV78" s="20"/>
      <c r="FQW78" s="20"/>
      <c r="FQX78" s="20"/>
      <c r="FQY78" s="20"/>
      <c r="FQZ78" s="20"/>
      <c r="FRA78" s="20"/>
      <c r="FRB78" s="20"/>
      <c r="FRC78" s="20"/>
      <c r="FRD78" s="20"/>
      <c r="FRE78" s="20"/>
      <c r="FRF78" s="20"/>
      <c r="FRG78" s="20"/>
      <c r="FRH78" s="20"/>
      <c r="FRI78" s="20"/>
      <c r="FRJ78" s="20"/>
      <c r="FRK78" s="20"/>
      <c r="FRL78" s="20"/>
      <c r="FRM78" s="20"/>
      <c r="FRN78" s="20"/>
      <c r="FRO78" s="20"/>
      <c r="FRP78" s="20"/>
      <c r="FRQ78" s="20"/>
      <c r="FRR78" s="20"/>
      <c r="FRS78" s="20"/>
      <c r="FRT78" s="20"/>
      <c r="FRU78" s="20"/>
      <c r="FRV78" s="20"/>
      <c r="FRW78" s="20"/>
      <c r="FRX78" s="20"/>
      <c r="FRY78" s="20"/>
      <c r="FRZ78" s="20"/>
      <c r="FSA78" s="20"/>
      <c r="FSB78" s="20"/>
      <c r="FSC78" s="20"/>
      <c r="FSD78" s="20"/>
      <c r="FSE78" s="20"/>
      <c r="FSF78" s="20"/>
      <c r="FSG78" s="20"/>
      <c r="FSH78" s="20"/>
      <c r="FSI78" s="20"/>
      <c r="FSJ78" s="20"/>
      <c r="FSK78" s="20"/>
      <c r="FSL78" s="20"/>
      <c r="FSM78" s="20"/>
      <c r="FSN78" s="20"/>
      <c r="FSO78" s="20"/>
      <c r="FSP78" s="20"/>
      <c r="FSQ78" s="20"/>
      <c r="FSR78" s="20"/>
      <c r="FSS78" s="20"/>
      <c r="FST78" s="20"/>
      <c r="FSU78" s="20"/>
      <c r="FSV78" s="20"/>
      <c r="FSW78" s="20"/>
      <c r="FSX78" s="20"/>
      <c r="FSY78" s="20"/>
      <c r="FSZ78" s="20"/>
      <c r="FTA78" s="20"/>
      <c r="FTB78" s="20"/>
      <c r="FTC78" s="20"/>
      <c r="FTD78" s="20"/>
      <c r="FTE78" s="20"/>
      <c r="FTF78" s="20"/>
      <c r="FTG78" s="20"/>
      <c r="FTH78" s="20"/>
      <c r="FTI78" s="20"/>
      <c r="FTJ78" s="20"/>
      <c r="FTK78" s="20"/>
      <c r="FTL78" s="20"/>
      <c r="FTM78" s="20"/>
      <c r="FTN78" s="20"/>
      <c r="FTO78" s="20"/>
      <c r="FTP78" s="20"/>
      <c r="FTQ78" s="20"/>
      <c r="FTR78" s="20"/>
      <c r="FTS78" s="20"/>
      <c r="FTT78" s="20"/>
      <c r="FTU78" s="20"/>
      <c r="FTV78" s="20"/>
      <c r="FTW78" s="20"/>
      <c r="FTX78" s="20"/>
      <c r="FTY78" s="20"/>
      <c r="FTZ78" s="20"/>
      <c r="FUA78" s="20"/>
      <c r="FUB78" s="20"/>
      <c r="FUC78" s="20"/>
      <c r="FUD78" s="20"/>
      <c r="FUE78" s="20"/>
      <c r="FUF78" s="20"/>
      <c r="FUG78" s="20"/>
      <c r="FUH78" s="20"/>
      <c r="FUI78" s="20"/>
      <c r="FUJ78" s="20"/>
      <c r="FUK78" s="20"/>
      <c r="FUL78" s="20"/>
      <c r="FUM78" s="20"/>
      <c r="FUN78" s="20"/>
      <c r="FUO78" s="20"/>
      <c r="FUP78" s="20"/>
      <c r="FUQ78" s="20"/>
      <c r="FUR78" s="20"/>
      <c r="FUS78" s="20"/>
      <c r="FUT78" s="20"/>
      <c r="FUU78" s="20"/>
      <c r="FUV78" s="20"/>
      <c r="FUW78" s="20"/>
      <c r="FUX78" s="20"/>
      <c r="FUY78" s="20"/>
      <c r="FUZ78" s="20"/>
      <c r="FVA78" s="20"/>
      <c r="FVB78" s="20"/>
      <c r="FVC78" s="20"/>
      <c r="FVD78" s="20"/>
      <c r="FVE78" s="20"/>
      <c r="FVF78" s="20"/>
      <c r="FVG78" s="20"/>
      <c r="FVH78" s="20"/>
      <c r="FVI78" s="20"/>
      <c r="FVJ78" s="20"/>
      <c r="FVK78" s="20"/>
      <c r="FVL78" s="20"/>
      <c r="FVM78" s="20"/>
      <c r="FVN78" s="20"/>
      <c r="FVO78" s="20"/>
      <c r="FVP78" s="20"/>
      <c r="FVQ78" s="20"/>
      <c r="FVR78" s="20"/>
      <c r="FVS78" s="20"/>
      <c r="FVT78" s="20"/>
      <c r="FVU78" s="20"/>
      <c r="FVV78" s="20"/>
      <c r="FVW78" s="20"/>
      <c r="FVX78" s="20"/>
      <c r="FVY78" s="20"/>
      <c r="FVZ78" s="20"/>
      <c r="FWA78" s="20"/>
      <c r="FWB78" s="20"/>
      <c r="FWC78" s="20"/>
      <c r="FWD78" s="20"/>
      <c r="FWE78" s="20"/>
      <c r="FWF78" s="20"/>
      <c r="FWG78" s="20"/>
      <c r="FWH78" s="20"/>
      <c r="FWI78" s="20"/>
      <c r="FWJ78" s="20"/>
      <c r="FWK78" s="20"/>
      <c r="FWL78" s="20"/>
      <c r="FWM78" s="20"/>
      <c r="FWN78" s="20"/>
      <c r="FWO78" s="20"/>
      <c r="FWP78" s="20"/>
      <c r="FWQ78" s="20"/>
      <c r="FWR78" s="20"/>
      <c r="FWS78" s="20"/>
      <c r="FWT78" s="20"/>
      <c r="FWU78" s="20"/>
      <c r="FWV78" s="20"/>
      <c r="FWW78" s="20"/>
      <c r="FWX78" s="20"/>
      <c r="FWY78" s="20"/>
      <c r="FWZ78" s="20"/>
      <c r="FXA78" s="20"/>
      <c r="FXB78" s="20"/>
      <c r="FXC78" s="20"/>
      <c r="FXD78" s="20"/>
      <c r="FXE78" s="20"/>
      <c r="FXF78" s="20"/>
      <c r="FXG78" s="20"/>
      <c r="FXH78" s="20"/>
      <c r="FXI78" s="20"/>
      <c r="FXJ78" s="20"/>
      <c r="FXK78" s="20"/>
      <c r="FXL78" s="20"/>
      <c r="FXM78" s="20"/>
      <c r="FXN78" s="20"/>
      <c r="FXO78" s="20"/>
      <c r="FXP78" s="20"/>
      <c r="FXQ78" s="20"/>
      <c r="FXR78" s="20"/>
      <c r="FXS78" s="20"/>
      <c r="FXT78" s="20"/>
      <c r="FXU78" s="20"/>
      <c r="FXV78" s="20"/>
      <c r="FXW78" s="20"/>
      <c r="FXX78" s="20"/>
      <c r="FXY78" s="20"/>
      <c r="FXZ78" s="20"/>
      <c r="FYA78" s="20"/>
      <c r="FYB78" s="20"/>
      <c r="FYC78" s="20"/>
      <c r="FYD78" s="20"/>
      <c r="FYE78" s="20"/>
      <c r="FYF78" s="20"/>
      <c r="FYG78" s="20"/>
      <c r="FYH78" s="20"/>
      <c r="FYI78" s="20"/>
      <c r="FYJ78" s="20"/>
      <c r="FYK78" s="20"/>
      <c r="FYL78" s="20"/>
      <c r="FYM78" s="20"/>
      <c r="FYN78" s="20"/>
      <c r="FYO78" s="20"/>
      <c r="FYP78" s="20"/>
      <c r="FYQ78" s="20"/>
      <c r="FYR78" s="20"/>
      <c r="FYS78" s="20"/>
      <c r="FYT78" s="20"/>
      <c r="FYU78" s="20"/>
      <c r="FYV78" s="20"/>
      <c r="FYW78" s="20"/>
      <c r="FYX78" s="20"/>
      <c r="FYY78" s="20"/>
      <c r="FYZ78" s="20"/>
      <c r="FZA78" s="20"/>
      <c r="FZB78" s="20"/>
      <c r="FZC78" s="20"/>
      <c r="FZD78" s="20"/>
      <c r="FZE78" s="20"/>
      <c r="FZF78" s="20"/>
      <c r="FZG78" s="20"/>
      <c r="FZH78" s="20"/>
      <c r="FZI78" s="20"/>
      <c r="FZJ78" s="20"/>
      <c r="FZK78" s="20"/>
      <c r="FZL78" s="20"/>
      <c r="FZM78" s="20"/>
      <c r="FZN78" s="20"/>
      <c r="FZO78" s="20"/>
      <c r="FZP78" s="20"/>
      <c r="FZQ78" s="20"/>
      <c r="FZR78" s="20"/>
      <c r="FZS78" s="20"/>
      <c r="FZT78" s="20"/>
      <c r="FZU78" s="20"/>
      <c r="FZV78" s="20"/>
      <c r="FZW78" s="20"/>
      <c r="FZX78" s="20"/>
      <c r="FZY78" s="20"/>
      <c r="FZZ78" s="20"/>
      <c r="GAA78" s="20"/>
      <c r="GAB78" s="20"/>
      <c r="GAC78" s="20"/>
      <c r="GAD78" s="20"/>
      <c r="GAE78" s="20"/>
      <c r="GAF78" s="20"/>
      <c r="GAG78" s="20"/>
      <c r="GAH78" s="20"/>
      <c r="GAI78" s="20"/>
      <c r="GAJ78" s="20"/>
      <c r="GAK78" s="20"/>
      <c r="GAL78" s="20"/>
      <c r="GAM78" s="20"/>
      <c r="GAN78" s="20"/>
      <c r="GAO78" s="20"/>
      <c r="GAP78" s="20"/>
      <c r="GAQ78" s="20"/>
      <c r="GAR78" s="20"/>
      <c r="GAS78" s="20"/>
      <c r="GAT78" s="20"/>
      <c r="GAU78" s="20"/>
      <c r="GAV78" s="20"/>
      <c r="GAW78" s="20"/>
      <c r="GAX78" s="20"/>
      <c r="GAY78" s="20"/>
      <c r="GAZ78" s="20"/>
      <c r="GBA78" s="20"/>
      <c r="GBB78" s="20"/>
      <c r="GBC78" s="20"/>
      <c r="GBD78" s="20"/>
      <c r="GBE78" s="20"/>
      <c r="GBF78" s="20"/>
      <c r="GBG78" s="20"/>
      <c r="GBH78" s="20"/>
      <c r="GBI78" s="20"/>
      <c r="GBJ78" s="20"/>
      <c r="GBK78" s="20"/>
      <c r="GBL78" s="20"/>
      <c r="GBM78" s="20"/>
      <c r="GBN78" s="20"/>
      <c r="GBO78" s="20"/>
      <c r="GBP78" s="20"/>
      <c r="GBQ78" s="20"/>
      <c r="GBR78" s="20"/>
      <c r="GBS78" s="20"/>
      <c r="GBT78" s="20"/>
      <c r="GBU78" s="20"/>
      <c r="GBV78" s="20"/>
      <c r="GBW78" s="20"/>
      <c r="GBX78" s="20"/>
      <c r="GBY78" s="20"/>
      <c r="GBZ78" s="20"/>
      <c r="GCA78" s="20"/>
      <c r="GCB78" s="20"/>
      <c r="GCC78" s="20"/>
      <c r="GCD78" s="20"/>
      <c r="GCE78" s="20"/>
      <c r="GCF78" s="20"/>
      <c r="GCG78" s="20"/>
      <c r="GCH78" s="20"/>
      <c r="GCI78" s="20"/>
      <c r="GCJ78" s="20"/>
      <c r="GCK78" s="20"/>
      <c r="GCL78" s="20"/>
      <c r="GCM78" s="20"/>
      <c r="GCN78" s="20"/>
      <c r="GCO78" s="20"/>
      <c r="GCP78" s="20"/>
      <c r="GCQ78" s="20"/>
      <c r="GCR78" s="20"/>
      <c r="GCS78" s="20"/>
      <c r="GCT78" s="20"/>
      <c r="GCU78" s="20"/>
      <c r="GCV78" s="20"/>
      <c r="GCW78" s="20"/>
      <c r="GCX78" s="20"/>
      <c r="GCY78" s="20"/>
      <c r="GCZ78" s="20"/>
      <c r="GDA78" s="20"/>
      <c r="GDB78" s="20"/>
      <c r="GDC78" s="20"/>
      <c r="GDD78" s="20"/>
      <c r="GDE78" s="20"/>
      <c r="GDF78" s="20"/>
      <c r="GDG78" s="20"/>
      <c r="GDH78" s="20"/>
      <c r="GDI78" s="20"/>
      <c r="GDJ78" s="20"/>
      <c r="GDK78" s="20"/>
      <c r="GDL78" s="20"/>
      <c r="GDM78" s="20"/>
      <c r="GDN78" s="20"/>
      <c r="GDO78" s="20"/>
      <c r="GDP78" s="20"/>
      <c r="GDQ78" s="20"/>
      <c r="GDR78" s="20"/>
      <c r="GDS78" s="20"/>
      <c r="GDT78" s="20"/>
      <c r="GDU78" s="20"/>
      <c r="GDV78" s="20"/>
      <c r="GDW78" s="20"/>
      <c r="GDX78" s="20"/>
      <c r="GDY78" s="20"/>
      <c r="GDZ78" s="20"/>
      <c r="GEA78" s="20"/>
      <c r="GEB78" s="20"/>
      <c r="GEC78" s="20"/>
      <c r="GED78" s="20"/>
      <c r="GEE78" s="20"/>
      <c r="GEF78" s="20"/>
      <c r="GEG78" s="20"/>
      <c r="GEH78" s="20"/>
      <c r="GEI78" s="20"/>
      <c r="GEJ78" s="20"/>
      <c r="GEK78" s="20"/>
      <c r="GEL78" s="20"/>
      <c r="GEM78" s="20"/>
      <c r="GEN78" s="20"/>
      <c r="GEO78" s="20"/>
      <c r="GEP78" s="20"/>
      <c r="GEQ78" s="20"/>
      <c r="GER78" s="20"/>
      <c r="GES78" s="20"/>
      <c r="GET78" s="20"/>
      <c r="GEU78" s="20"/>
      <c r="GEV78" s="20"/>
      <c r="GEW78" s="20"/>
      <c r="GEX78" s="20"/>
      <c r="GEY78" s="20"/>
      <c r="GEZ78" s="20"/>
      <c r="GFA78" s="20"/>
      <c r="GFB78" s="20"/>
      <c r="GFC78" s="20"/>
      <c r="GFD78" s="20"/>
      <c r="GFE78" s="20"/>
      <c r="GFF78" s="20"/>
      <c r="GFG78" s="20"/>
      <c r="GFH78" s="20"/>
      <c r="GFI78" s="20"/>
      <c r="GFJ78" s="20"/>
      <c r="GFK78" s="20"/>
      <c r="GFL78" s="20"/>
      <c r="GFM78" s="20"/>
      <c r="GFN78" s="20"/>
      <c r="GFO78" s="20"/>
      <c r="GFP78" s="20"/>
      <c r="GFQ78" s="20"/>
      <c r="GFR78" s="20"/>
      <c r="GFS78" s="20"/>
      <c r="GFT78" s="20"/>
      <c r="GFU78" s="20"/>
      <c r="GFV78" s="20"/>
      <c r="GFW78" s="20"/>
      <c r="GFX78" s="20"/>
      <c r="GFY78" s="20"/>
      <c r="GFZ78" s="20"/>
      <c r="GGA78" s="20"/>
      <c r="GGB78" s="20"/>
      <c r="GGC78" s="20"/>
      <c r="GGD78" s="20"/>
      <c r="GGE78" s="20"/>
      <c r="GGF78" s="20"/>
      <c r="GGG78" s="20"/>
      <c r="GGH78" s="20"/>
      <c r="GGI78" s="20"/>
      <c r="GGJ78" s="20"/>
      <c r="GGK78" s="20"/>
      <c r="GGL78" s="20"/>
      <c r="GGM78" s="20"/>
      <c r="GGN78" s="20"/>
      <c r="GGO78" s="20"/>
      <c r="GGP78" s="20"/>
      <c r="GGQ78" s="20"/>
      <c r="GGR78" s="20"/>
      <c r="GGS78" s="20"/>
      <c r="GGT78" s="20"/>
      <c r="GGU78" s="20"/>
      <c r="GGV78" s="20"/>
      <c r="GGW78" s="20"/>
      <c r="GGX78" s="20"/>
      <c r="GGY78" s="20"/>
      <c r="GGZ78" s="20"/>
      <c r="GHA78" s="20"/>
      <c r="GHB78" s="20"/>
      <c r="GHC78" s="20"/>
      <c r="GHD78" s="20"/>
      <c r="GHE78" s="20"/>
      <c r="GHF78" s="20"/>
      <c r="GHG78" s="20"/>
      <c r="GHH78" s="20"/>
      <c r="GHI78" s="20"/>
      <c r="GHJ78" s="20"/>
      <c r="GHK78" s="20"/>
      <c r="GHL78" s="20"/>
      <c r="GHM78" s="20"/>
      <c r="GHN78" s="20"/>
      <c r="GHO78" s="20"/>
      <c r="GHP78" s="20"/>
      <c r="GHQ78" s="20"/>
      <c r="GHR78" s="20"/>
      <c r="GHS78" s="20"/>
      <c r="GHT78" s="20"/>
      <c r="GHU78" s="20"/>
      <c r="GHV78" s="20"/>
      <c r="GHW78" s="20"/>
      <c r="GHX78" s="20"/>
      <c r="GHY78" s="20"/>
      <c r="GHZ78" s="20"/>
      <c r="GIA78" s="20"/>
      <c r="GIB78" s="20"/>
      <c r="GIC78" s="20"/>
      <c r="GID78" s="20"/>
      <c r="GIE78" s="20"/>
      <c r="GIF78" s="20"/>
      <c r="GIG78" s="20"/>
      <c r="GIH78" s="20"/>
      <c r="GII78" s="20"/>
      <c r="GIJ78" s="20"/>
      <c r="GIK78" s="20"/>
      <c r="GIL78" s="20"/>
      <c r="GIM78" s="20"/>
      <c r="GIN78" s="20"/>
      <c r="GIO78" s="20"/>
      <c r="GIP78" s="20"/>
      <c r="GIQ78" s="20"/>
      <c r="GIR78" s="20"/>
      <c r="GIS78" s="20"/>
      <c r="GIT78" s="20"/>
      <c r="GIU78" s="20"/>
      <c r="GIV78" s="20"/>
      <c r="GIW78" s="20"/>
      <c r="GIX78" s="20"/>
      <c r="GIY78" s="20"/>
      <c r="GIZ78" s="20"/>
      <c r="GJA78" s="20"/>
      <c r="GJB78" s="20"/>
      <c r="GJC78" s="20"/>
      <c r="GJD78" s="20"/>
      <c r="GJE78" s="20"/>
      <c r="GJF78" s="20"/>
      <c r="GJG78" s="20"/>
      <c r="GJH78" s="20"/>
      <c r="GJI78" s="20"/>
      <c r="GJJ78" s="20"/>
      <c r="GJK78" s="20"/>
      <c r="GJL78" s="20"/>
      <c r="GJM78" s="20"/>
      <c r="GJN78" s="20"/>
      <c r="GJO78" s="20"/>
      <c r="GJP78" s="20"/>
      <c r="GJQ78" s="20"/>
      <c r="GJR78" s="20"/>
      <c r="GJS78" s="20"/>
      <c r="GJT78" s="20"/>
      <c r="GJU78" s="20"/>
      <c r="GJV78" s="20"/>
      <c r="GJW78" s="20"/>
      <c r="GJX78" s="20"/>
      <c r="GJY78" s="20"/>
      <c r="GJZ78" s="20"/>
      <c r="GKA78" s="20"/>
      <c r="GKB78" s="20"/>
      <c r="GKC78" s="20"/>
      <c r="GKD78" s="20"/>
      <c r="GKE78" s="20"/>
      <c r="GKF78" s="20"/>
      <c r="GKG78" s="20"/>
      <c r="GKH78" s="20"/>
      <c r="GKI78" s="20"/>
      <c r="GKJ78" s="20"/>
      <c r="GKK78" s="20"/>
      <c r="GKL78" s="20"/>
      <c r="GKM78" s="20"/>
      <c r="GKN78" s="20"/>
      <c r="GKO78" s="20"/>
      <c r="GKP78" s="20"/>
      <c r="GKQ78" s="20"/>
      <c r="GKR78" s="20"/>
      <c r="GKS78" s="20"/>
      <c r="GKT78" s="20"/>
      <c r="GKU78" s="20"/>
      <c r="GKV78" s="20"/>
      <c r="GKW78" s="20"/>
      <c r="GKX78" s="20"/>
      <c r="GKY78" s="20"/>
      <c r="GKZ78" s="20"/>
      <c r="GLA78" s="20"/>
      <c r="GLB78" s="20"/>
      <c r="GLC78" s="20"/>
      <c r="GLD78" s="20"/>
      <c r="GLE78" s="20"/>
      <c r="GLF78" s="20"/>
      <c r="GLG78" s="20"/>
      <c r="GLH78" s="20"/>
      <c r="GLI78" s="20"/>
      <c r="GLJ78" s="20"/>
      <c r="GLK78" s="20"/>
      <c r="GLL78" s="20"/>
      <c r="GLM78" s="20"/>
      <c r="GLN78" s="20"/>
      <c r="GLO78" s="20"/>
      <c r="GLP78" s="20"/>
      <c r="GLQ78" s="20"/>
      <c r="GLR78" s="20"/>
      <c r="GLS78" s="20"/>
      <c r="GLT78" s="20"/>
      <c r="GLU78" s="20"/>
      <c r="GLV78" s="20"/>
      <c r="GLW78" s="20"/>
      <c r="GLX78" s="20"/>
      <c r="GLY78" s="20"/>
      <c r="GLZ78" s="20"/>
      <c r="GMA78" s="20"/>
      <c r="GMB78" s="20"/>
      <c r="GMC78" s="20"/>
      <c r="GMD78" s="20"/>
      <c r="GME78" s="20"/>
      <c r="GMF78" s="20"/>
      <c r="GMG78" s="20"/>
      <c r="GMH78" s="20"/>
      <c r="GMI78" s="20"/>
      <c r="GMJ78" s="20"/>
      <c r="GMK78" s="20"/>
      <c r="GML78" s="20"/>
      <c r="GMM78" s="20"/>
      <c r="GMN78" s="20"/>
      <c r="GMO78" s="20"/>
      <c r="GMP78" s="20"/>
      <c r="GMQ78" s="20"/>
      <c r="GMR78" s="20"/>
      <c r="GMS78" s="20"/>
      <c r="GMT78" s="20"/>
      <c r="GMU78" s="20"/>
      <c r="GMV78" s="20"/>
      <c r="GMW78" s="20"/>
      <c r="GMX78" s="20"/>
      <c r="GMY78" s="20"/>
      <c r="GMZ78" s="20"/>
      <c r="GNA78" s="20"/>
      <c r="GNB78" s="20"/>
      <c r="GNC78" s="20"/>
      <c r="GND78" s="20"/>
      <c r="GNE78" s="20"/>
      <c r="GNF78" s="20"/>
      <c r="GNG78" s="20"/>
      <c r="GNH78" s="20"/>
      <c r="GNI78" s="20"/>
      <c r="GNJ78" s="20"/>
      <c r="GNK78" s="20"/>
      <c r="GNL78" s="20"/>
      <c r="GNM78" s="20"/>
      <c r="GNN78" s="20"/>
      <c r="GNO78" s="20"/>
      <c r="GNP78" s="20"/>
      <c r="GNQ78" s="20"/>
      <c r="GNR78" s="20"/>
      <c r="GNS78" s="20"/>
      <c r="GNT78" s="20"/>
      <c r="GNU78" s="20"/>
      <c r="GNV78" s="20"/>
      <c r="GNW78" s="20"/>
      <c r="GNX78" s="20"/>
      <c r="GNY78" s="20"/>
      <c r="GNZ78" s="20"/>
      <c r="GOA78" s="20"/>
      <c r="GOB78" s="20"/>
      <c r="GOC78" s="20"/>
      <c r="GOD78" s="20"/>
      <c r="GOE78" s="20"/>
      <c r="GOF78" s="20"/>
      <c r="GOG78" s="20"/>
      <c r="GOH78" s="20"/>
      <c r="GOI78" s="20"/>
      <c r="GOJ78" s="20"/>
      <c r="GOK78" s="20"/>
      <c r="GOL78" s="20"/>
      <c r="GOM78" s="20"/>
      <c r="GON78" s="20"/>
      <c r="GOO78" s="20"/>
      <c r="GOP78" s="20"/>
      <c r="GOQ78" s="20"/>
      <c r="GOR78" s="20"/>
      <c r="GOS78" s="20"/>
      <c r="GOT78" s="20"/>
      <c r="GOU78" s="20"/>
      <c r="GOV78" s="20"/>
      <c r="GOW78" s="20"/>
      <c r="GOX78" s="20"/>
      <c r="GOY78" s="20"/>
      <c r="GOZ78" s="20"/>
      <c r="GPA78" s="20"/>
      <c r="GPB78" s="20"/>
      <c r="GPC78" s="20"/>
      <c r="GPD78" s="20"/>
      <c r="GPE78" s="20"/>
      <c r="GPF78" s="20"/>
      <c r="GPG78" s="20"/>
      <c r="GPH78" s="20"/>
      <c r="GPI78" s="20"/>
      <c r="GPJ78" s="20"/>
      <c r="GPK78" s="20"/>
      <c r="GPL78" s="20"/>
      <c r="GPM78" s="20"/>
      <c r="GPN78" s="20"/>
      <c r="GPO78" s="20"/>
      <c r="GPP78" s="20"/>
      <c r="GPQ78" s="20"/>
      <c r="GPR78" s="20"/>
      <c r="GPS78" s="20"/>
      <c r="GPT78" s="20"/>
      <c r="GPU78" s="20"/>
      <c r="GPV78" s="20"/>
      <c r="GPW78" s="20"/>
      <c r="GPX78" s="20"/>
      <c r="GPY78" s="20"/>
      <c r="GPZ78" s="20"/>
      <c r="GQA78" s="20"/>
      <c r="GQB78" s="20"/>
      <c r="GQC78" s="20"/>
      <c r="GQD78" s="20"/>
      <c r="GQE78" s="20"/>
      <c r="GQF78" s="20"/>
      <c r="GQG78" s="20"/>
      <c r="GQH78" s="20"/>
      <c r="GQI78" s="20"/>
      <c r="GQJ78" s="20"/>
      <c r="GQK78" s="20"/>
      <c r="GQL78" s="20"/>
      <c r="GQM78" s="20"/>
      <c r="GQN78" s="20"/>
      <c r="GQO78" s="20"/>
      <c r="GQP78" s="20"/>
      <c r="GQQ78" s="20"/>
      <c r="GQR78" s="20"/>
      <c r="GQS78" s="20"/>
      <c r="GQT78" s="20"/>
      <c r="GQU78" s="20"/>
      <c r="GQV78" s="20"/>
      <c r="GQW78" s="20"/>
      <c r="GQX78" s="20"/>
      <c r="GQY78" s="20"/>
      <c r="GQZ78" s="20"/>
      <c r="GRA78" s="20"/>
      <c r="GRB78" s="20"/>
      <c r="GRC78" s="20"/>
      <c r="GRD78" s="20"/>
      <c r="GRE78" s="20"/>
      <c r="GRF78" s="20"/>
      <c r="GRG78" s="20"/>
      <c r="GRH78" s="20"/>
      <c r="GRI78" s="20"/>
      <c r="GRJ78" s="20"/>
      <c r="GRK78" s="20"/>
      <c r="GRL78" s="20"/>
      <c r="GRM78" s="20"/>
      <c r="GRN78" s="20"/>
      <c r="GRO78" s="20"/>
      <c r="GRP78" s="20"/>
      <c r="GRQ78" s="20"/>
      <c r="GRR78" s="20"/>
      <c r="GRS78" s="20"/>
      <c r="GRT78" s="20"/>
      <c r="GRU78" s="20"/>
      <c r="GRV78" s="20"/>
      <c r="GRW78" s="20"/>
      <c r="GRX78" s="20"/>
      <c r="GRY78" s="20"/>
      <c r="GRZ78" s="20"/>
      <c r="GSA78" s="20"/>
      <c r="GSB78" s="20"/>
      <c r="GSC78" s="20"/>
      <c r="GSD78" s="20"/>
      <c r="GSE78" s="20"/>
      <c r="GSF78" s="20"/>
      <c r="GSG78" s="20"/>
      <c r="GSH78" s="20"/>
      <c r="GSI78" s="20"/>
      <c r="GSJ78" s="20"/>
      <c r="GSK78" s="20"/>
      <c r="GSL78" s="20"/>
      <c r="GSM78" s="20"/>
      <c r="GSN78" s="20"/>
      <c r="GSO78" s="20"/>
      <c r="GSP78" s="20"/>
      <c r="GSQ78" s="20"/>
      <c r="GSR78" s="20"/>
      <c r="GSS78" s="20"/>
      <c r="GST78" s="20"/>
      <c r="GSU78" s="20"/>
      <c r="GSV78" s="20"/>
      <c r="GSW78" s="20"/>
      <c r="GSX78" s="20"/>
      <c r="GSY78" s="20"/>
      <c r="GSZ78" s="20"/>
      <c r="GTA78" s="20"/>
      <c r="GTB78" s="20"/>
      <c r="GTC78" s="20"/>
      <c r="GTD78" s="20"/>
      <c r="GTE78" s="20"/>
      <c r="GTF78" s="20"/>
      <c r="GTG78" s="20"/>
      <c r="GTH78" s="20"/>
      <c r="GTI78" s="20"/>
      <c r="GTJ78" s="20"/>
      <c r="GTK78" s="20"/>
      <c r="GTL78" s="20"/>
      <c r="GTM78" s="20"/>
      <c r="GTN78" s="20"/>
      <c r="GTO78" s="20"/>
      <c r="GTP78" s="20"/>
      <c r="GTQ78" s="20"/>
      <c r="GTR78" s="20"/>
      <c r="GTS78" s="20"/>
      <c r="GTT78" s="20"/>
      <c r="GTU78" s="20"/>
      <c r="GTV78" s="20"/>
      <c r="GTW78" s="20"/>
      <c r="GTX78" s="20"/>
      <c r="GTY78" s="20"/>
      <c r="GTZ78" s="20"/>
      <c r="GUA78" s="20"/>
      <c r="GUB78" s="20"/>
      <c r="GUC78" s="20"/>
      <c r="GUD78" s="20"/>
      <c r="GUE78" s="20"/>
      <c r="GUF78" s="20"/>
      <c r="GUG78" s="20"/>
      <c r="GUH78" s="20"/>
      <c r="GUI78" s="20"/>
      <c r="GUJ78" s="20"/>
      <c r="GUK78" s="20"/>
      <c r="GUL78" s="20"/>
      <c r="GUM78" s="20"/>
      <c r="GUN78" s="20"/>
      <c r="GUO78" s="20"/>
      <c r="GUP78" s="20"/>
      <c r="GUQ78" s="20"/>
      <c r="GUR78" s="20"/>
      <c r="GUS78" s="20"/>
      <c r="GUT78" s="20"/>
      <c r="GUU78" s="20"/>
      <c r="GUV78" s="20"/>
      <c r="GUW78" s="20"/>
      <c r="GUX78" s="20"/>
      <c r="GUY78" s="20"/>
      <c r="GUZ78" s="20"/>
      <c r="GVA78" s="20"/>
      <c r="GVB78" s="20"/>
      <c r="GVC78" s="20"/>
      <c r="GVD78" s="20"/>
      <c r="GVE78" s="20"/>
      <c r="GVF78" s="20"/>
      <c r="GVG78" s="20"/>
      <c r="GVH78" s="20"/>
      <c r="GVI78" s="20"/>
      <c r="GVJ78" s="20"/>
      <c r="GVK78" s="20"/>
      <c r="GVL78" s="20"/>
      <c r="GVM78" s="20"/>
      <c r="GVN78" s="20"/>
      <c r="GVO78" s="20"/>
      <c r="GVP78" s="20"/>
      <c r="GVQ78" s="20"/>
      <c r="GVR78" s="20"/>
      <c r="GVS78" s="20"/>
      <c r="GVT78" s="20"/>
      <c r="GVU78" s="20"/>
      <c r="GVV78" s="20"/>
      <c r="GVW78" s="20"/>
      <c r="GVX78" s="20"/>
      <c r="GVY78" s="20"/>
      <c r="GVZ78" s="20"/>
      <c r="GWA78" s="20"/>
      <c r="GWB78" s="20"/>
      <c r="GWC78" s="20"/>
      <c r="GWD78" s="20"/>
      <c r="GWE78" s="20"/>
      <c r="GWF78" s="20"/>
      <c r="GWG78" s="20"/>
      <c r="GWH78" s="20"/>
      <c r="GWI78" s="20"/>
      <c r="GWJ78" s="20"/>
      <c r="GWK78" s="20"/>
      <c r="GWL78" s="20"/>
      <c r="GWM78" s="20"/>
      <c r="GWN78" s="20"/>
      <c r="GWO78" s="20"/>
      <c r="GWP78" s="20"/>
      <c r="GWQ78" s="20"/>
      <c r="GWR78" s="20"/>
      <c r="GWS78" s="20"/>
      <c r="GWT78" s="20"/>
      <c r="GWU78" s="20"/>
      <c r="GWV78" s="20"/>
      <c r="GWW78" s="20"/>
      <c r="GWX78" s="20"/>
      <c r="GWY78" s="20"/>
      <c r="GWZ78" s="20"/>
      <c r="GXA78" s="20"/>
      <c r="GXB78" s="20"/>
      <c r="GXC78" s="20"/>
      <c r="GXD78" s="20"/>
      <c r="GXE78" s="20"/>
      <c r="GXF78" s="20"/>
      <c r="GXG78" s="20"/>
      <c r="GXH78" s="20"/>
      <c r="GXI78" s="20"/>
      <c r="GXJ78" s="20"/>
      <c r="GXK78" s="20"/>
      <c r="GXL78" s="20"/>
      <c r="GXM78" s="20"/>
      <c r="GXN78" s="20"/>
      <c r="GXO78" s="20"/>
      <c r="GXP78" s="20"/>
      <c r="GXQ78" s="20"/>
      <c r="GXR78" s="20"/>
      <c r="GXS78" s="20"/>
      <c r="GXT78" s="20"/>
      <c r="GXU78" s="20"/>
      <c r="GXV78" s="20"/>
      <c r="GXW78" s="20"/>
      <c r="GXX78" s="20"/>
      <c r="GXY78" s="20"/>
      <c r="GXZ78" s="20"/>
      <c r="GYA78" s="20"/>
      <c r="GYB78" s="20"/>
      <c r="GYC78" s="20"/>
      <c r="GYD78" s="20"/>
      <c r="GYE78" s="20"/>
      <c r="GYF78" s="20"/>
      <c r="GYG78" s="20"/>
      <c r="GYH78" s="20"/>
      <c r="GYI78" s="20"/>
      <c r="GYJ78" s="20"/>
      <c r="GYK78" s="20"/>
      <c r="GYL78" s="20"/>
      <c r="GYM78" s="20"/>
      <c r="GYN78" s="20"/>
      <c r="GYO78" s="20"/>
      <c r="GYP78" s="20"/>
      <c r="GYQ78" s="20"/>
      <c r="GYR78" s="20"/>
      <c r="GYS78" s="20"/>
      <c r="GYT78" s="20"/>
      <c r="GYU78" s="20"/>
      <c r="GYV78" s="20"/>
      <c r="GYW78" s="20"/>
      <c r="GYX78" s="20"/>
      <c r="GYY78" s="20"/>
      <c r="GYZ78" s="20"/>
      <c r="GZA78" s="20"/>
      <c r="GZB78" s="20"/>
      <c r="GZC78" s="20"/>
      <c r="GZD78" s="20"/>
      <c r="GZE78" s="20"/>
      <c r="GZF78" s="20"/>
      <c r="GZG78" s="20"/>
      <c r="GZH78" s="20"/>
      <c r="GZI78" s="20"/>
      <c r="GZJ78" s="20"/>
      <c r="GZK78" s="20"/>
      <c r="GZL78" s="20"/>
      <c r="GZM78" s="20"/>
      <c r="GZN78" s="20"/>
      <c r="GZO78" s="20"/>
      <c r="GZP78" s="20"/>
      <c r="GZQ78" s="20"/>
      <c r="GZR78" s="20"/>
      <c r="GZS78" s="20"/>
      <c r="GZT78" s="20"/>
      <c r="GZU78" s="20"/>
      <c r="GZV78" s="20"/>
      <c r="GZW78" s="20"/>
      <c r="GZX78" s="20"/>
      <c r="GZY78" s="20"/>
      <c r="GZZ78" s="20"/>
      <c r="HAA78" s="20"/>
      <c r="HAB78" s="20"/>
      <c r="HAC78" s="20"/>
      <c r="HAD78" s="20"/>
      <c r="HAE78" s="20"/>
      <c r="HAF78" s="20"/>
      <c r="HAG78" s="20"/>
      <c r="HAH78" s="20"/>
      <c r="HAI78" s="20"/>
      <c r="HAJ78" s="20"/>
      <c r="HAK78" s="20"/>
      <c r="HAL78" s="20"/>
      <c r="HAM78" s="20"/>
      <c r="HAN78" s="20"/>
      <c r="HAO78" s="20"/>
      <c r="HAP78" s="20"/>
      <c r="HAQ78" s="20"/>
      <c r="HAR78" s="20"/>
      <c r="HAS78" s="20"/>
      <c r="HAT78" s="20"/>
      <c r="HAU78" s="20"/>
      <c r="HAV78" s="20"/>
      <c r="HAW78" s="20"/>
      <c r="HAX78" s="20"/>
      <c r="HAY78" s="20"/>
      <c r="HAZ78" s="20"/>
      <c r="HBA78" s="20"/>
      <c r="HBB78" s="20"/>
      <c r="HBC78" s="20"/>
      <c r="HBD78" s="20"/>
      <c r="HBE78" s="20"/>
      <c r="HBF78" s="20"/>
      <c r="HBG78" s="20"/>
      <c r="HBH78" s="20"/>
      <c r="HBI78" s="20"/>
      <c r="HBJ78" s="20"/>
      <c r="HBK78" s="20"/>
      <c r="HBL78" s="20"/>
      <c r="HBM78" s="20"/>
      <c r="HBN78" s="20"/>
      <c r="HBO78" s="20"/>
      <c r="HBP78" s="20"/>
      <c r="HBQ78" s="20"/>
      <c r="HBR78" s="20"/>
      <c r="HBS78" s="20"/>
      <c r="HBT78" s="20"/>
      <c r="HBU78" s="20"/>
      <c r="HBV78" s="20"/>
      <c r="HBW78" s="20"/>
      <c r="HBX78" s="20"/>
      <c r="HBY78" s="20"/>
      <c r="HBZ78" s="20"/>
      <c r="HCA78" s="20"/>
      <c r="HCB78" s="20"/>
      <c r="HCC78" s="20"/>
      <c r="HCD78" s="20"/>
      <c r="HCE78" s="20"/>
      <c r="HCF78" s="20"/>
      <c r="HCG78" s="20"/>
      <c r="HCH78" s="20"/>
      <c r="HCI78" s="20"/>
      <c r="HCJ78" s="20"/>
      <c r="HCK78" s="20"/>
      <c r="HCL78" s="20"/>
      <c r="HCM78" s="20"/>
      <c r="HCN78" s="20"/>
      <c r="HCO78" s="20"/>
      <c r="HCP78" s="20"/>
      <c r="HCQ78" s="20"/>
      <c r="HCR78" s="20"/>
      <c r="HCS78" s="20"/>
      <c r="HCT78" s="20"/>
      <c r="HCU78" s="20"/>
      <c r="HCV78" s="20"/>
      <c r="HCW78" s="20"/>
      <c r="HCX78" s="20"/>
      <c r="HCY78" s="20"/>
      <c r="HCZ78" s="20"/>
      <c r="HDA78" s="20"/>
      <c r="HDB78" s="20"/>
      <c r="HDC78" s="20"/>
      <c r="HDD78" s="20"/>
      <c r="HDE78" s="20"/>
      <c r="HDF78" s="20"/>
      <c r="HDG78" s="20"/>
      <c r="HDH78" s="20"/>
      <c r="HDI78" s="20"/>
      <c r="HDJ78" s="20"/>
      <c r="HDK78" s="20"/>
      <c r="HDL78" s="20"/>
      <c r="HDM78" s="20"/>
      <c r="HDN78" s="20"/>
      <c r="HDO78" s="20"/>
      <c r="HDP78" s="20"/>
      <c r="HDQ78" s="20"/>
      <c r="HDR78" s="20"/>
      <c r="HDS78" s="20"/>
      <c r="HDT78" s="20"/>
      <c r="HDU78" s="20"/>
      <c r="HDV78" s="20"/>
      <c r="HDW78" s="20"/>
      <c r="HDX78" s="20"/>
      <c r="HDY78" s="20"/>
      <c r="HDZ78" s="20"/>
      <c r="HEA78" s="20"/>
      <c r="HEB78" s="20"/>
      <c r="HEC78" s="20"/>
      <c r="HED78" s="20"/>
      <c r="HEE78" s="20"/>
      <c r="HEF78" s="20"/>
      <c r="HEG78" s="20"/>
      <c r="HEH78" s="20"/>
      <c r="HEI78" s="20"/>
      <c r="HEJ78" s="20"/>
      <c r="HEK78" s="20"/>
      <c r="HEL78" s="20"/>
      <c r="HEM78" s="20"/>
      <c r="HEN78" s="20"/>
      <c r="HEO78" s="20"/>
      <c r="HEP78" s="20"/>
      <c r="HEQ78" s="20"/>
      <c r="HER78" s="20"/>
      <c r="HES78" s="20"/>
      <c r="HET78" s="20"/>
      <c r="HEU78" s="20"/>
      <c r="HEV78" s="20"/>
      <c r="HEW78" s="20"/>
      <c r="HEX78" s="20"/>
      <c r="HEY78" s="20"/>
      <c r="HEZ78" s="20"/>
      <c r="HFA78" s="20"/>
      <c r="HFB78" s="20"/>
      <c r="HFC78" s="20"/>
      <c r="HFD78" s="20"/>
      <c r="HFE78" s="20"/>
      <c r="HFF78" s="20"/>
      <c r="HFG78" s="20"/>
      <c r="HFH78" s="20"/>
      <c r="HFI78" s="20"/>
      <c r="HFJ78" s="20"/>
      <c r="HFK78" s="20"/>
      <c r="HFL78" s="20"/>
      <c r="HFM78" s="20"/>
      <c r="HFN78" s="20"/>
      <c r="HFO78" s="20"/>
      <c r="HFP78" s="20"/>
      <c r="HFQ78" s="20"/>
      <c r="HFR78" s="20"/>
      <c r="HFS78" s="20"/>
      <c r="HFT78" s="20"/>
      <c r="HFU78" s="20"/>
      <c r="HFV78" s="20"/>
      <c r="HFW78" s="20"/>
      <c r="HFX78" s="20"/>
      <c r="HFY78" s="20"/>
      <c r="HFZ78" s="20"/>
      <c r="HGA78" s="20"/>
      <c r="HGB78" s="20"/>
      <c r="HGC78" s="20"/>
      <c r="HGD78" s="20"/>
      <c r="HGE78" s="20"/>
      <c r="HGF78" s="20"/>
      <c r="HGG78" s="20"/>
      <c r="HGH78" s="20"/>
      <c r="HGI78" s="20"/>
      <c r="HGJ78" s="20"/>
      <c r="HGK78" s="20"/>
      <c r="HGL78" s="20"/>
      <c r="HGM78" s="20"/>
      <c r="HGN78" s="20"/>
      <c r="HGO78" s="20"/>
      <c r="HGP78" s="20"/>
      <c r="HGQ78" s="20"/>
      <c r="HGR78" s="20"/>
      <c r="HGS78" s="20"/>
      <c r="HGT78" s="20"/>
      <c r="HGU78" s="20"/>
      <c r="HGV78" s="20"/>
      <c r="HGW78" s="20"/>
      <c r="HGX78" s="20"/>
      <c r="HGY78" s="20"/>
      <c r="HGZ78" s="20"/>
      <c r="HHA78" s="20"/>
      <c r="HHB78" s="20"/>
      <c r="HHC78" s="20"/>
      <c r="HHD78" s="20"/>
      <c r="HHE78" s="20"/>
      <c r="HHF78" s="20"/>
      <c r="HHG78" s="20"/>
      <c r="HHH78" s="20"/>
      <c r="HHI78" s="20"/>
      <c r="HHJ78" s="20"/>
      <c r="HHK78" s="20"/>
      <c r="HHL78" s="20"/>
      <c r="HHM78" s="20"/>
      <c r="HHN78" s="20"/>
      <c r="HHO78" s="20"/>
      <c r="HHP78" s="20"/>
      <c r="HHQ78" s="20"/>
      <c r="HHR78" s="20"/>
      <c r="HHS78" s="20"/>
      <c r="HHT78" s="20"/>
      <c r="HHU78" s="20"/>
      <c r="HHV78" s="20"/>
      <c r="HHW78" s="20"/>
      <c r="HHX78" s="20"/>
      <c r="HHY78" s="20"/>
      <c r="HHZ78" s="20"/>
      <c r="HIA78" s="20"/>
      <c r="HIB78" s="20"/>
      <c r="HIC78" s="20"/>
      <c r="HID78" s="20"/>
      <c r="HIE78" s="20"/>
      <c r="HIF78" s="20"/>
      <c r="HIG78" s="20"/>
      <c r="HIH78" s="20"/>
      <c r="HII78" s="20"/>
      <c r="HIJ78" s="20"/>
      <c r="HIK78" s="20"/>
      <c r="HIL78" s="20"/>
      <c r="HIM78" s="20"/>
      <c r="HIN78" s="20"/>
      <c r="HIO78" s="20"/>
      <c r="HIP78" s="20"/>
      <c r="HIQ78" s="20"/>
      <c r="HIR78" s="20"/>
      <c r="HIS78" s="20"/>
      <c r="HIT78" s="20"/>
      <c r="HIU78" s="20"/>
      <c r="HIV78" s="20"/>
      <c r="HIW78" s="20"/>
      <c r="HIX78" s="20"/>
      <c r="HIY78" s="20"/>
      <c r="HIZ78" s="20"/>
      <c r="HJA78" s="20"/>
      <c r="HJB78" s="20"/>
      <c r="HJC78" s="20"/>
      <c r="HJD78" s="20"/>
      <c r="HJE78" s="20"/>
      <c r="HJF78" s="20"/>
      <c r="HJG78" s="20"/>
      <c r="HJH78" s="20"/>
      <c r="HJI78" s="20"/>
      <c r="HJJ78" s="20"/>
      <c r="HJK78" s="20"/>
      <c r="HJL78" s="20"/>
      <c r="HJM78" s="20"/>
      <c r="HJN78" s="20"/>
      <c r="HJO78" s="20"/>
      <c r="HJP78" s="20"/>
      <c r="HJQ78" s="20"/>
      <c r="HJR78" s="20"/>
      <c r="HJS78" s="20"/>
      <c r="HJT78" s="20"/>
      <c r="HJU78" s="20"/>
      <c r="HJV78" s="20"/>
      <c r="HJW78" s="20"/>
      <c r="HJX78" s="20"/>
      <c r="HJY78" s="20"/>
      <c r="HJZ78" s="20"/>
      <c r="HKA78" s="20"/>
      <c r="HKB78" s="20"/>
      <c r="HKC78" s="20"/>
      <c r="HKD78" s="20"/>
      <c r="HKE78" s="20"/>
      <c r="HKF78" s="20"/>
      <c r="HKG78" s="20"/>
      <c r="HKH78" s="20"/>
      <c r="HKI78" s="20"/>
      <c r="HKJ78" s="20"/>
      <c r="HKK78" s="20"/>
      <c r="HKL78" s="20"/>
      <c r="HKM78" s="20"/>
      <c r="HKN78" s="20"/>
      <c r="HKO78" s="20"/>
      <c r="HKP78" s="20"/>
      <c r="HKQ78" s="20"/>
      <c r="HKR78" s="20"/>
      <c r="HKS78" s="20"/>
      <c r="HKT78" s="20"/>
      <c r="HKU78" s="20"/>
      <c r="HKV78" s="20"/>
      <c r="HKW78" s="20"/>
      <c r="HKX78" s="20"/>
      <c r="HKY78" s="20"/>
      <c r="HKZ78" s="20"/>
      <c r="HLA78" s="20"/>
      <c r="HLB78" s="20"/>
      <c r="HLC78" s="20"/>
      <c r="HLD78" s="20"/>
      <c r="HLE78" s="20"/>
      <c r="HLF78" s="20"/>
      <c r="HLG78" s="20"/>
      <c r="HLH78" s="20"/>
      <c r="HLI78" s="20"/>
      <c r="HLJ78" s="20"/>
      <c r="HLK78" s="20"/>
      <c r="HLL78" s="20"/>
      <c r="HLM78" s="20"/>
      <c r="HLN78" s="20"/>
      <c r="HLO78" s="20"/>
      <c r="HLP78" s="20"/>
      <c r="HLQ78" s="20"/>
      <c r="HLR78" s="20"/>
      <c r="HLS78" s="20"/>
      <c r="HLT78" s="20"/>
      <c r="HLU78" s="20"/>
      <c r="HLV78" s="20"/>
      <c r="HLW78" s="20"/>
      <c r="HLX78" s="20"/>
      <c r="HLY78" s="20"/>
      <c r="HLZ78" s="20"/>
      <c r="HMA78" s="20"/>
      <c r="HMB78" s="20"/>
      <c r="HMC78" s="20"/>
      <c r="HMD78" s="20"/>
      <c r="HME78" s="20"/>
      <c r="HMF78" s="20"/>
      <c r="HMG78" s="20"/>
      <c r="HMH78" s="20"/>
      <c r="HMI78" s="20"/>
      <c r="HMJ78" s="20"/>
      <c r="HMK78" s="20"/>
      <c r="HML78" s="20"/>
      <c r="HMM78" s="20"/>
      <c r="HMN78" s="20"/>
      <c r="HMO78" s="20"/>
      <c r="HMP78" s="20"/>
      <c r="HMQ78" s="20"/>
      <c r="HMR78" s="20"/>
      <c r="HMS78" s="20"/>
      <c r="HMT78" s="20"/>
      <c r="HMU78" s="20"/>
      <c r="HMV78" s="20"/>
      <c r="HMW78" s="20"/>
      <c r="HMX78" s="20"/>
      <c r="HMY78" s="20"/>
      <c r="HMZ78" s="20"/>
      <c r="HNA78" s="20"/>
      <c r="HNB78" s="20"/>
      <c r="HNC78" s="20"/>
      <c r="HND78" s="20"/>
      <c r="HNE78" s="20"/>
      <c r="HNF78" s="20"/>
      <c r="HNG78" s="20"/>
      <c r="HNH78" s="20"/>
      <c r="HNI78" s="20"/>
      <c r="HNJ78" s="20"/>
      <c r="HNK78" s="20"/>
      <c r="HNL78" s="20"/>
      <c r="HNM78" s="20"/>
      <c r="HNN78" s="20"/>
      <c r="HNO78" s="20"/>
      <c r="HNP78" s="20"/>
      <c r="HNQ78" s="20"/>
      <c r="HNR78" s="20"/>
      <c r="HNS78" s="20"/>
      <c r="HNT78" s="20"/>
      <c r="HNU78" s="20"/>
      <c r="HNV78" s="20"/>
      <c r="HNW78" s="20"/>
      <c r="HNX78" s="20"/>
      <c r="HNY78" s="20"/>
      <c r="HNZ78" s="20"/>
      <c r="HOA78" s="20"/>
      <c r="HOB78" s="20"/>
      <c r="HOC78" s="20"/>
      <c r="HOD78" s="20"/>
      <c r="HOE78" s="20"/>
      <c r="HOF78" s="20"/>
      <c r="HOG78" s="20"/>
      <c r="HOH78" s="20"/>
      <c r="HOI78" s="20"/>
      <c r="HOJ78" s="20"/>
      <c r="HOK78" s="20"/>
      <c r="HOL78" s="20"/>
      <c r="HOM78" s="20"/>
      <c r="HON78" s="20"/>
      <c r="HOO78" s="20"/>
      <c r="HOP78" s="20"/>
      <c r="HOQ78" s="20"/>
      <c r="HOR78" s="20"/>
      <c r="HOS78" s="20"/>
      <c r="HOT78" s="20"/>
      <c r="HOU78" s="20"/>
      <c r="HOV78" s="20"/>
      <c r="HOW78" s="20"/>
      <c r="HOX78" s="20"/>
      <c r="HOY78" s="20"/>
      <c r="HOZ78" s="20"/>
      <c r="HPA78" s="20"/>
      <c r="HPB78" s="20"/>
      <c r="HPC78" s="20"/>
      <c r="HPD78" s="20"/>
      <c r="HPE78" s="20"/>
      <c r="HPF78" s="20"/>
      <c r="HPG78" s="20"/>
      <c r="HPH78" s="20"/>
      <c r="HPI78" s="20"/>
      <c r="HPJ78" s="20"/>
      <c r="HPK78" s="20"/>
      <c r="HPL78" s="20"/>
      <c r="HPM78" s="20"/>
      <c r="HPN78" s="20"/>
      <c r="HPO78" s="20"/>
      <c r="HPP78" s="20"/>
      <c r="HPQ78" s="20"/>
      <c r="HPR78" s="20"/>
      <c r="HPS78" s="20"/>
      <c r="HPT78" s="20"/>
      <c r="HPU78" s="20"/>
      <c r="HPV78" s="20"/>
      <c r="HPW78" s="20"/>
      <c r="HPX78" s="20"/>
      <c r="HPY78" s="20"/>
      <c r="HPZ78" s="20"/>
      <c r="HQA78" s="20"/>
      <c r="HQB78" s="20"/>
      <c r="HQC78" s="20"/>
      <c r="HQD78" s="20"/>
      <c r="HQE78" s="20"/>
      <c r="HQF78" s="20"/>
      <c r="HQG78" s="20"/>
      <c r="HQH78" s="20"/>
      <c r="HQI78" s="20"/>
      <c r="HQJ78" s="20"/>
      <c r="HQK78" s="20"/>
      <c r="HQL78" s="20"/>
      <c r="HQM78" s="20"/>
      <c r="HQN78" s="20"/>
      <c r="HQO78" s="20"/>
      <c r="HQP78" s="20"/>
      <c r="HQQ78" s="20"/>
      <c r="HQR78" s="20"/>
      <c r="HQS78" s="20"/>
      <c r="HQT78" s="20"/>
      <c r="HQU78" s="20"/>
      <c r="HQV78" s="20"/>
      <c r="HQW78" s="20"/>
      <c r="HQX78" s="20"/>
      <c r="HQY78" s="20"/>
      <c r="HQZ78" s="20"/>
      <c r="HRA78" s="20"/>
      <c r="HRB78" s="20"/>
      <c r="HRC78" s="20"/>
      <c r="HRD78" s="20"/>
      <c r="HRE78" s="20"/>
      <c r="HRF78" s="20"/>
      <c r="HRG78" s="20"/>
      <c r="HRH78" s="20"/>
      <c r="HRI78" s="20"/>
      <c r="HRJ78" s="20"/>
      <c r="HRK78" s="20"/>
      <c r="HRL78" s="20"/>
      <c r="HRM78" s="20"/>
      <c r="HRN78" s="20"/>
      <c r="HRO78" s="20"/>
      <c r="HRP78" s="20"/>
      <c r="HRQ78" s="20"/>
      <c r="HRR78" s="20"/>
      <c r="HRS78" s="20"/>
      <c r="HRT78" s="20"/>
      <c r="HRU78" s="20"/>
      <c r="HRV78" s="20"/>
      <c r="HRW78" s="20"/>
      <c r="HRX78" s="20"/>
      <c r="HRY78" s="20"/>
      <c r="HRZ78" s="20"/>
      <c r="HSA78" s="20"/>
      <c r="HSB78" s="20"/>
      <c r="HSC78" s="20"/>
      <c r="HSD78" s="20"/>
      <c r="HSE78" s="20"/>
      <c r="HSF78" s="20"/>
      <c r="HSG78" s="20"/>
      <c r="HSH78" s="20"/>
      <c r="HSI78" s="20"/>
      <c r="HSJ78" s="20"/>
      <c r="HSK78" s="20"/>
      <c r="HSL78" s="20"/>
      <c r="HSM78" s="20"/>
      <c r="HSN78" s="20"/>
      <c r="HSO78" s="20"/>
      <c r="HSP78" s="20"/>
      <c r="HSQ78" s="20"/>
      <c r="HSR78" s="20"/>
      <c r="HSS78" s="20"/>
      <c r="HST78" s="20"/>
      <c r="HSU78" s="20"/>
      <c r="HSV78" s="20"/>
      <c r="HSW78" s="20"/>
      <c r="HSX78" s="20"/>
      <c r="HSY78" s="20"/>
      <c r="HSZ78" s="20"/>
      <c r="HTA78" s="20"/>
      <c r="HTB78" s="20"/>
      <c r="HTC78" s="20"/>
      <c r="HTD78" s="20"/>
      <c r="HTE78" s="20"/>
      <c r="HTF78" s="20"/>
      <c r="HTG78" s="20"/>
      <c r="HTH78" s="20"/>
      <c r="HTI78" s="20"/>
      <c r="HTJ78" s="20"/>
      <c r="HTK78" s="20"/>
      <c r="HTL78" s="20"/>
      <c r="HTM78" s="20"/>
      <c r="HTN78" s="20"/>
      <c r="HTO78" s="20"/>
      <c r="HTP78" s="20"/>
      <c r="HTQ78" s="20"/>
      <c r="HTR78" s="20"/>
      <c r="HTS78" s="20"/>
      <c r="HTT78" s="20"/>
      <c r="HTU78" s="20"/>
      <c r="HTV78" s="20"/>
      <c r="HTW78" s="20"/>
      <c r="HTX78" s="20"/>
      <c r="HTY78" s="20"/>
      <c r="HTZ78" s="20"/>
      <c r="HUA78" s="20"/>
      <c r="HUB78" s="20"/>
      <c r="HUC78" s="20"/>
      <c r="HUD78" s="20"/>
      <c r="HUE78" s="20"/>
      <c r="HUF78" s="20"/>
      <c r="HUG78" s="20"/>
      <c r="HUH78" s="20"/>
      <c r="HUI78" s="20"/>
      <c r="HUJ78" s="20"/>
      <c r="HUK78" s="20"/>
      <c r="HUL78" s="20"/>
      <c r="HUM78" s="20"/>
      <c r="HUN78" s="20"/>
      <c r="HUO78" s="20"/>
      <c r="HUP78" s="20"/>
      <c r="HUQ78" s="20"/>
      <c r="HUR78" s="20"/>
      <c r="HUS78" s="20"/>
      <c r="HUT78" s="20"/>
      <c r="HUU78" s="20"/>
      <c r="HUV78" s="20"/>
      <c r="HUW78" s="20"/>
      <c r="HUX78" s="20"/>
      <c r="HUY78" s="20"/>
      <c r="HUZ78" s="20"/>
      <c r="HVA78" s="20"/>
      <c r="HVB78" s="20"/>
      <c r="HVC78" s="20"/>
      <c r="HVD78" s="20"/>
      <c r="HVE78" s="20"/>
      <c r="HVF78" s="20"/>
      <c r="HVG78" s="20"/>
      <c r="HVH78" s="20"/>
      <c r="HVI78" s="20"/>
      <c r="HVJ78" s="20"/>
      <c r="HVK78" s="20"/>
      <c r="HVL78" s="20"/>
      <c r="HVM78" s="20"/>
      <c r="HVN78" s="20"/>
      <c r="HVO78" s="20"/>
      <c r="HVP78" s="20"/>
      <c r="HVQ78" s="20"/>
      <c r="HVR78" s="20"/>
      <c r="HVS78" s="20"/>
      <c r="HVT78" s="20"/>
      <c r="HVU78" s="20"/>
      <c r="HVV78" s="20"/>
      <c r="HVW78" s="20"/>
      <c r="HVX78" s="20"/>
      <c r="HVY78" s="20"/>
      <c r="HVZ78" s="20"/>
      <c r="HWA78" s="20"/>
      <c r="HWB78" s="20"/>
      <c r="HWC78" s="20"/>
      <c r="HWD78" s="20"/>
      <c r="HWE78" s="20"/>
      <c r="HWF78" s="20"/>
      <c r="HWG78" s="20"/>
      <c r="HWH78" s="20"/>
      <c r="HWI78" s="20"/>
      <c r="HWJ78" s="20"/>
      <c r="HWK78" s="20"/>
      <c r="HWL78" s="20"/>
      <c r="HWM78" s="20"/>
      <c r="HWN78" s="20"/>
      <c r="HWO78" s="20"/>
      <c r="HWP78" s="20"/>
      <c r="HWQ78" s="20"/>
      <c r="HWR78" s="20"/>
      <c r="HWS78" s="20"/>
      <c r="HWT78" s="20"/>
      <c r="HWU78" s="20"/>
      <c r="HWV78" s="20"/>
      <c r="HWW78" s="20"/>
      <c r="HWX78" s="20"/>
      <c r="HWY78" s="20"/>
      <c r="HWZ78" s="20"/>
      <c r="HXA78" s="20"/>
      <c r="HXB78" s="20"/>
      <c r="HXC78" s="20"/>
      <c r="HXD78" s="20"/>
      <c r="HXE78" s="20"/>
      <c r="HXF78" s="20"/>
      <c r="HXG78" s="20"/>
      <c r="HXH78" s="20"/>
      <c r="HXI78" s="20"/>
      <c r="HXJ78" s="20"/>
      <c r="HXK78" s="20"/>
      <c r="HXL78" s="20"/>
      <c r="HXM78" s="20"/>
      <c r="HXN78" s="20"/>
      <c r="HXO78" s="20"/>
      <c r="HXP78" s="20"/>
      <c r="HXQ78" s="20"/>
      <c r="HXR78" s="20"/>
      <c r="HXS78" s="20"/>
      <c r="HXT78" s="20"/>
      <c r="HXU78" s="20"/>
      <c r="HXV78" s="20"/>
      <c r="HXW78" s="20"/>
      <c r="HXX78" s="20"/>
      <c r="HXY78" s="20"/>
      <c r="HXZ78" s="20"/>
      <c r="HYA78" s="20"/>
      <c r="HYB78" s="20"/>
      <c r="HYC78" s="20"/>
      <c r="HYD78" s="20"/>
      <c r="HYE78" s="20"/>
      <c r="HYF78" s="20"/>
      <c r="HYG78" s="20"/>
      <c r="HYH78" s="20"/>
      <c r="HYI78" s="20"/>
      <c r="HYJ78" s="20"/>
      <c r="HYK78" s="20"/>
      <c r="HYL78" s="20"/>
      <c r="HYM78" s="20"/>
      <c r="HYN78" s="20"/>
      <c r="HYO78" s="20"/>
      <c r="HYP78" s="20"/>
      <c r="HYQ78" s="20"/>
      <c r="HYR78" s="20"/>
      <c r="HYS78" s="20"/>
      <c r="HYT78" s="20"/>
      <c r="HYU78" s="20"/>
      <c r="HYV78" s="20"/>
      <c r="HYW78" s="20"/>
      <c r="HYX78" s="20"/>
      <c r="HYY78" s="20"/>
      <c r="HYZ78" s="20"/>
      <c r="HZA78" s="20"/>
      <c r="HZB78" s="20"/>
      <c r="HZC78" s="20"/>
      <c r="HZD78" s="20"/>
      <c r="HZE78" s="20"/>
      <c r="HZF78" s="20"/>
      <c r="HZG78" s="20"/>
      <c r="HZH78" s="20"/>
      <c r="HZI78" s="20"/>
      <c r="HZJ78" s="20"/>
      <c r="HZK78" s="20"/>
      <c r="HZL78" s="20"/>
      <c r="HZM78" s="20"/>
      <c r="HZN78" s="20"/>
      <c r="HZO78" s="20"/>
      <c r="HZP78" s="20"/>
      <c r="HZQ78" s="20"/>
      <c r="HZR78" s="20"/>
      <c r="HZS78" s="20"/>
      <c r="HZT78" s="20"/>
      <c r="HZU78" s="20"/>
      <c r="HZV78" s="20"/>
      <c r="HZW78" s="20"/>
      <c r="HZX78" s="20"/>
      <c r="HZY78" s="20"/>
      <c r="HZZ78" s="20"/>
      <c r="IAA78" s="20"/>
      <c r="IAB78" s="20"/>
      <c r="IAC78" s="20"/>
      <c r="IAD78" s="20"/>
      <c r="IAE78" s="20"/>
      <c r="IAF78" s="20"/>
      <c r="IAG78" s="20"/>
      <c r="IAH78" s="20"/>
      <c r="IAI78" s="20"/>
      <c r="IAJ78" s="20"/>
      <c r="IAK78" s="20"/>
      <c r="IAL78" s="20"/>
      <c r="IAM78" s="20"/>
      <c r="IAN78" s="20"/>
      <c r="IAO78" s="20"/>
      <c r="IAP78" s="20"/>
      <c r="IAQ78" s="20"/>
      <c r="IAR78" s="20"/>
      <c r="IAS78" s="20"/>
      <c r="IAT78" s="20"/>
      <c r="IAU78" s="20"/>
      <c r="IAV78" s="20"/>
      <c r="IAW78" s="20"/>
      <c r="IAX78" s="20"/>
      <c r="IAY78" s="20"/>
      <c r="IAZ78" s="20"/>
      <c r="IBA78" s="20"/>
      <c r="IBB78" s="20"/>
      <c r="IBC78" s="20"/>
      <c r="IBD78" s="20"/>
      <c r="IBE78" s="20"/>
      <c r="IBF78" s="20"/>
      <c r="IBG78" s="20"/>
      <c r="IBH78" s="20"/>
      <c r="IBI78" s="20"/>
      <c r="IBJ78" s="20"/>
      <c r="IBK78" s="20"/>
      <c r="IBL78" s="20"/>
      <c r="IBM78" s="20"/>
      <c r="IBN78" s="20"/>
      <c r="IBO78" s="20"/>
      <c r="IBP78" s="20"/>
      <c r="IBQ78" s="20"/>
      <c r="IBR78" s="20"/>
      <c r="IBS78" s="20"/>
      <c r="IBT78" s="20"/>
      <c r="IBU78" s="20"/>
      <c r="IBV78" s="20"/>
      <c r="IBW78" s="20"/>
      <c r="IBX78" s="20"/>
      <c r="IBY78" s="20"/>
      <c r="IBZ78" s="20"/>
      <c r="ICA78" s="20"/>
      <c r="ICB78" s="20"/>
      <c r="ICC78" s="20"/>
      <c r="ICD78" s="20"/>
      <c r="ICE78" s="20"/>
      <c r="ICF78" s="20"/>
      <c r="ICG78" s="20"/>
      <c r="ICH78" s="20"/>
      <c r="ICI78" s="20"/>
      <c r="ICJ78" s="20"/>
      <c r="ICK78" s="20"/>
      <c r="ICL78" s="20"/>
      <c r="ICM78" s="20"/>
      <c r="ICN78" s="20"/>
      <c r="ICO78" s="20"/>
      <c r="ICP78" s="20"/>
      <c r="ICQ78" s="20"/>
      <c r="ICR78" s="20"/>
      <c r="ICS78" s="20"/>
      <c r="ICT78" s="20"/>
      <c r="ICU78" s="20"/>
      <c r="ICV78" s="20"/>
      <c r="ICW78" s="20"/>
      <c r="ICX78" s="20"/>
      <c r="ICY78" s="20"/>
      <c r="ICZ78" s="20"/>
      <c r="IDA78" s="20"/>
      <c r="IDB78" s="20"/>
      <c r="IDC78" s="20"/>
      <c r="IDD78" s="20"/>
      <c r="IDE78" s="20"/>
      <c r="IDF78" s="20"/>
      <c r="IDG78" s="20"/>
      <c r="IDH78" s="20"/>
      <c r="IDI78" s="20"/>
      <c r="IDJ78" s="20"/>
      <c r="IDK78" s="20"/>
      <c r="IDL78" s="20"/>
      <c r="IDM78" s="20"/>
      <c r="IDN78" s="20"/>
      <c r="IDO78" s="20"/>
      <c r="IDP78" s="20"/>
      <c r="IDQ78" s="20"/>
      <c r="IDR78" s="20"/>
      <c r="IDS78" s="20"/>
      <c r="IDT78" s="20"/>
      <c r="IDU78" s="20"/>
      <c r="IDV78" s="20"/>
      <c r="IDW78" s="20"/>
      <c r="IDX78" s="20"/>
      <c r="IDY78" s="20"/>
      <c r="IDZ78" s="20"/>
      <c r="IEA78" s="20"/>
      <c r="IEB78" s="20"/>
      <c r="IEC78" s="20"/>
      <c r="IED78" s="20"/>
      <c r="IEE78" s="20"/>
      <c r="IEF78" s="20"/>
      <c r="IEG78" s="20"/>
      <c r="IEH78" s="20"/>
      <c r="IEI78" s="20"/>
      <c r="IEJ78" s="20"/>
      <c r="IEK78" s="20"/>
      <c r="IEL78" s="20"/>
      <c r="IEM78" s="20"/>
      <c r="IEN78" s="20"/>
      <c r="IEO78" s="20"/>
      <c r="IEP78" s="20"/>
      <c r="IEQ78" s="20"/>
      <c r="IER78" s="20"/>
      <c r="IES78" s="20"/>
      <c r="IET78" s="20"/>
      <c r="IEU78" s="20"/>
      <c r="IEV78" s="20"/>
      <c r="IEW78" s="20"/>
      <c r="IEX78" s="20"/>
      <c r="IEY78" s="20"/>
      <c r="IEZ78" s="20"/>
      <c r="IFA78" s="20"/>
      <c r="IFB78" s="20"/>
      <c r="IFC78" s="20"/>
      <c r="IFD78" s="20"/>
      <c r="IFE78" s="20"/>
      <c r="IFF78" s="20"/>
      <c r="IFG78" s="20"/>
      <c r="IFH78" s="20"/>
      <c r="IFI78" s="20"/>
      <c r="IFJ78" s="20"/>
      <c r="IFK78" s="20"/>
      <c r="IFL78" s="20"/>
      <c r="IFM78" s="20"/>
      <c r="IFN78" s="20"/>
      <c r="IFO78" s="20"/>
      <c r="IFP78" s="20"/>
      <c r="IFQ78" s="20"/>
      <c r="IFR78" s="20"/>
      <c r="IFS78" s="20"/>
      <c r="IFT78" s="20"/>
      <c r="IFU78" s="20"/>
      <c r="IFV78" s="20"/>
      <c r="IFW78" s="20"/>
      <c r="IFX78" s="20"/>
      <c r="IFY78" s="20"/>
      <c r="IFZ78" s="20"/>
      <c r="IGA78" s="20"/>
      <c r="IGB78" s="20"/>
      <c r="IGC78" s="20"/>
      <c r="IGD78" s="20"/>
      <c r="IGE78" s="20"/>
      <c r="IGF78" s="20"/>
      <c r="IGG78" s="20"/>
      <c r="IGH78" s="20"/>
      <c r="IGI78" s="20"/>
      <c r="IGJ78" s="20"/>
      <c r="IGK78" s="20"/>
      <c r="IGL78" s="20"/>
      <c r="IGM78" s="20"/>
      <c r="IGN78" s="20"/>
      <c r="IGO78" s="20"/>
      <c r="IGP78" s="20"/>
      <c r="IGQ78" s="20"/>
      <c r="IGR78" s="20"/>
      <c r="IGS78" s="20"/>
      <c r="IGT78" s="20"/>
      <c r="IGU78" s="20"/>
      <c r="IGV78" s="20"/>
      <c r="IGW78" s="20"/>
      <c r="IGX78" s="20"/>
      <c r="IGY78" s="20"/>
      <c r="IGZ78" s="20"/>
      <c r="IHA78" s="20"/>
      <c r="IHB78" s="20"/>
      <c r="IHC78" s="20"/>
      <c r="IHD78" s="20"/>
      <c r="IHE78" s="20"/>
      <c r="IHF78" s="20"/>
      <c r="IHG78" s="20"/>
      <c r="IHH78" s="20"/>
      <c r="IHI78" s="20"/>
      <c r="IHJ78" s="20"/>
      <c r="IHK78" s="20"/>
      <c r="IHL78" s="20"/>
      <c r="IHM78" s="20"/>
      <c r="IHN78" s="20"/>
      <c r="IHO78" s="20"/>
      <c r="IHP78" s="20"/>
      <c r="IHQ78" s="20"/>
      <c r="IHR78" s="20"/>
      <c r="IHS78" s="20"/>
      <c r="IHT78" s="20"/>
      <c r="IHU78" s="20"/>
      <c r="IHV78" s="20"/>
      <c r="IHW78" s="20"/>
      <c r="IHX78" s="20"/>
      <c r="IHY78" s="20"/>
      <c r="IHZ78" s="20"/>
      <c r="IIA78" s="20"/>
      <c r="IIB78" s="20"/>
      <c r="IIC78" s="20"/>
      <c r="IID78" s="20"/>
      <c r="IIE78" s="20"/>
      <c r="IIF78" s="20"/>
      <c r="IIG78" s="20"/>
      <c r="IIH78" s="20"/>
      <c r="III78" s="20"/>
      <c r="IIJ78" s="20"/>
      <c r="IIK78" s="20"/>
      <c r="IIL78" s="20"/>
      <c r="IIM78" s="20"/>
      <c r="IIN78" s="20"/>
      <c r="IIO78" s="20"/>
      <c r="IIP78" s="20"/>
      <c r="IIQ78" s="20"/>
      <c r="IIR78" s="20"/>
      <c r="IIS78" s="20"/>
      <c r="IIT78" s="20"/>
      <c r="IIU78" s="20"/>
      <c r="IIV78" s="20"/>
      <c r="IIW78" s="20"/>
      <c r="IIX78" s="20"/>
      <c r="IIY78" s="20"/>
      <c r="IIZ78" s="20"/>
      <c r="IJA78" s="20"/>
      <c r="IJB78" s="20"/>
      <c r="IJC78" s="20"/>
      <c r="IJD78" s="20"/>
      <c r="IJE78" s="20"/>
      <c r="IJF78" s="20"/>
      <c r="IJG78" s="20"/>
      <c r="IJH78" s="20"/>
      <c r="IJI78" s="20"/>
      <c r="IJJ78" s="20"/>
      <c r="IJK78" s="20"/>
      <c r="IJL78" s="20"/>
      <c r="IJM78" s="20"/>
      <c r="IJN78" s="20"/>
      <c r="IJO78" s="20"/>
      <c r="IJP78" s="20"/>
      <c r="IJQ78" s="20"/>
      <c r="IJR78" s="20"/>
      <c r="IJS78" s="20"/>
      <c r="IJT78" s="20"/>
      <c r="IJU78" s="20"/>
      <c r="IJV78" s="20"/>
      <c r="IJW78" s="20"/>
      <c r="IJX78" s="20"/>
      <c r="IJY78" s="20"/>
      <c r="IJZ78" s="20"/>
      <c r="IKA78" s="20"/>
      <c r="IKB78" s="20"/>
      <c r="IKC78" s="20"/>
      <c r="IKD78" s="20"/>
      <c r="IKE78" s="20"/>
      <c r="IKF78" s="20"/>
      <c r="IKG78" s="20"/>
      <c r="IKH78" s="20"/>
      <c r="IKI78" s="20"/>
      <c r="IKJ78" s="20"/>
      <c r="IKK78" s="20"/>
      <c r="IKL78" s="20"/>
      <c r="IKM78" s="20"/>
      <c r="IKN78" s="20"/>
      <c r="IKO78" s="20"/>
      <c r="IKP78" s="20"/>
      <c r="IKQ78" s="20"/>
      <c r="IKR78" s="20"/>
      <c r="IKS78" s="20"/>
      <c r="IKT78" s="20"/>
      <c r="IKU78" s="20"/>
      <c r="IKV78" s="20"/>
      <c r="IKW78" s="20"/>
      <c r="IKX78" s="20"/>
      <c r="IKY78" s="20"/>
      <c r="IKZ78" s="20"/>
      <c r="ILA78" s="20"/>
      <c r="ILB78" s="20"/>
      <c r="ILC78" s="20"/>
      <c r="ILD78" s="20"/>
      <c r="ILE78" s="20"/>
      <c r="ILF78" s="20"/>
      <c r="ILG78" s="20"/>
      <c r="ILH78" s="20"/>
      <c r="ILI78" s="20"/>
      <c r="ILJ78" s="20"/>
      <c r="ILK78" s="20"/>
      <c r="ILL78" s="20"/>
      <c r="ILM78" s="20"/>
      <c r="ILN78" s="20"/>
      <c r="ILO78" s="20"/>
      <c r="ILP78" s="20"/>
      <c r="ILQ78" s="20"/>
      <c r="ILR78" s="20"/>
      <c r="ILS78" s="20"/>
      <c r="ILT78" s="20"/>
      <c r="ILU78" s="20"/>
      <c r="ILV78" s="20"/>
      <c r="ILW78" s="20"/>
      <c r="ILX78" s="20"/>
      <c r="ILY78" s="20"/>
      <c r="ILZ78" s="20"/>
      <c r="IMA78" s="20"/>
      <c r="IMB78" s="20"/>
      <c r="IMC78" s="20"/>
      <c r="IMD78" s="20"/>
      <c r="IME78" s="20"/>
      <c r="IMF78" s="20"/>
      <c r="IMG78" s="20"/>
      <c r="IMH78" s="20"/>
      <c r="IMI78" s="20"/>
      <c r="IMJ78" s="20"/>
      <c r="IMK78" s="20"/>
      <c r="IML78" s="20"/>
      <c r="IMM78" s="20"/>
      <c r="IMN78" s="20"/>
      <c r="IMO78" s="20"/>
      <c r="IMP78" s="20"/>
      <c r="IMQ78" s="20"/>
      <c r="IMR78" s="20"/>
      <c r="IMS78" s="20"/>
      <c r="IMT78" s="20"/>
      <c r="IMU78" s="20"/>
      <c r="IMV78" s="20"/>
      <c r="IMW78" s="20"/>
      <c r="IMX78" s="20"/>
      <c r="IMY78" s="20"/>
      <c r="IMZ78" s="20"/>
      <c r="INA78" s="20"/>
      <c r="INB78" s="20"/>
      <c r="INC78" s="20"/>
      <c r="IND78" s="20"/>
      <c r="INE78" s="20"/>
      <c r="INF78" s="20"/>
      <c r="ING78" s="20"/>
      <c r="INH78" s="20"/>
      <c r="INI78" s="20"/>
      <c r="INJ78" s="20"/>
      <c r="INK78" s="20"/>
      <c r="INL78" s="20"/>
      <c r="INM78" s="20"/>
      <c r="INN78" s="20"/>
      <c r="INO78" s="20"/>
      <c r="INP78" s="20"/>
      <c r="INQ78" s="20"/>
      <c r="INR78" s="20"/>
      <c r="INS78" s="20"/>
      <c r="INT78" s="20"/>
      <c r="INU78" s="20"/>
      <c r="INV78" s="20"/>
      <c r="INW78" s="20"/>
      <c r="INX78" s="20"/>
      <c r="INY78" s="20"/>
      <c r="INZ78" s="20"/>
      <c r="IOA78" s="20"/>
      <c r="IOB78" s="20"/>
      <c r="IOC78" s="20"/>
      <c r="IOD78" s="20"/>
      <c r="IOE78" s="20"/>
      <c r="IOF78" s="20"/>
      <c r="IOG78" s="20"/>
      <c r="IOH78" s="20"/>
      <c r="IOI78" s="20"/>
      <c r="IOJ78" s="20"/>
      <c r="IOK78" s="20"/>
      <c r="IOL78" s="20"/>
      <c r="IOM78" s="20"/>
      <c r="ION78" s="20"/>
      <c r="IOO78" s="20"/>
      <c r="IOP78" s="20"/>
      <c r="IOQ78" s="20"/>
      <c r="IOR78" s="20"/>
      <c r="IOS78" s="20"/>
      <c r="IOT78" s="20"/>
      <c r="IOU78" s="20"/>
      <c r="IOV78" s="20"/>
      <c r="IOW78" s="20"/>
      <c r="IOX78" s="20"/>
      <c r="IOY78" s="20"/>
      <c r="IOZ78" s="20"/>
      <c r="IPA78" s="20"/>
      <c r="IPB78" s="20"/>
      <c r="IPC78" s="20"/>
      <c r="IPD78" s="20"/>
      <c r="IPE78" s="20"/>
      <c r="IPF78" s="20"/>
      <c r="IPG78" s="20"/>
      <c r="IPH78" s="20"/>
      <c r="IPI78" s="20"/>
      <c r="IPJ78" s="20"/>
      <c r="IPK78" s="20"/>
      <c r="IPL78" s="20"/>
      <c r="IPM78" s="20"/>
      <c r="IPN78" s="20"/>
      <c r="IPO78" s="20"/>
      <c r="IPP78" s="20"/>
      <c r="IPQ78" s="20"/>
      <c r="IPR78" s="20"/>
      <c r="IPS78" s="20"/>
      <c r="IPT78" s="20"/>
      <c r="IPU78" s="20"/>
      <c r="IPV78" s="20"/>
      <c r="IPW78" s="20"/>
      <c r="IPX78" s="20"/>
      <c r="IPY78" s="20"/>
      <c r="IPZ78" s="20"/>
      <c r="IQA78" s="20"/>
      <c r="IQB78" s="20"/>
      <c r="IQC78" s="20"/>
      <c r="IQD78" s="20"/>
      <c r="IQE78" s="20"/>
      <c r="IQF78" s="20"/>
      <c r="IQG78" s="20"/>
      <c r="IQH78" s="20"/>
      <c r="IQI78" s="20"/>
      <c r="IQJ78" s="20"/>
      <c r="IQK78" s="20"/>
      <c r="IQL78" s="20"/>
      <c r="IQM78" s="20"/>
      <c r="IQN78" s="20"/>
      <c r="IQO78" s="20"/>
      <c r="IQP78" s="20"/>
      <c r="IQQ78" s="20"/>
      <c r="IQR78" s="20"/>
      <c r="IQS78" s="20"/>
      <c r="IQT78" s="20"/>
      <c r="IQU78" s="20"/>
      <c r="IQV78" s="20"/>
      <c r="IQW78" s="20"/>
      <c r="IQX78" s="20"/>
      <c r="IQY78" s="20"/>
      <c r="IQZ78" s="20"/>
      <c r="IRA78" s="20"/>
      <c r="IRB78" s="20"/>
      <c r="IRC78" s="20"/>
      <c r="IRD78" s="20"/>
      <c r="IRE78" s="20"/>
      <c r="IRF78" s="20"/>
      <c r="IRG78" s="20"/>
      <c r="IRH78" s="20"/>
      <c r="IRI78" s="20"/>
      <c r="IRJ78" s="20"/>
      <c r="IRK78" s="20"/>
      <c r="IRL78" s="20"/>
      <c r="IRM78" s="20"/>
      <c r="IRN78" s="20"/>
      <c r="IRO78" s="20"/>
      <c r="IRP78" s="20"/>
      <c r="IRQ78" s="20"/>
      <c r="IRR78" s="20"/>
      <c r="IRS78" s="20"/>
      <c r="IRT78" s="20"/>
      <c r="IRU78" s="20"/>
      <c r="IRV78" s="20"/>
      <c r="IRW78" s="20"/>
      <c r="IRX78" s="20"/>
      <c r="IRY78" s="20"/>
      <c r="IRZ78" s="20"/>
      <c r="ISA78" s="20"/>
      <c r="ISB78" s="20"/>
      <c r="ISC78" s="20"/>
      <c r="ISD78" s="20"/>
      <c r="ISE78" s="20"/>
      <c r="ISF78" s="20"/>
      <c r="ISG78" s="20"/>
      <c r="ISH78" s="20"/>
      <c r="ISI78" s="20"/>
      <c r="ISJ78" s="20"/>
      <c r="ISK78" s="20"/>
      <c r="ISL78" s="20"/>
      <c r="ISM78" s="20"/>
      <c r="ISN78" s="20"/>
      <c r="ISO78" s="20"/>
      <c r="ISP78" s="20"/>
      <c r="ISQ78" s="20"/>
      <c r="ISR78" s="20"/>
      <c r="ISS78" s="20"/>
      <c r="IST78" s="20"/>
      <c r="ISU78" s="20"/>
      <c r="ISV78" s="20"/>
      <c r="ISW78" s="20"/>
      <c r="ISX78" s="20"/>
      <c r="ISY78" s="20"/>
      <c r="ISZ78" s="20"/>
      <c r="ITA78" s="20"/>
      <c r="ITB78" s="20"/>
      <c r="ITC78" s="20"/>
      <c r="ITD78" s="20"/>
      <c r="ITE78" s="20"/>
      <c r="ITF78" s="20"/>
      <c r="ITG78" s="20"/>
      <c r="ITH78" s="20"/>
      <c r="ITI78" s="20"/>
      <c r="ITJ78" s="20"/>
      <c r="ITK78" s="20"/>
      <c r="ITL78" s="20"/>
      <c r="ITM78" s="20"/>
      <c r="ITN78" s="20"/>
      <c r="ITO78" s="20"/>
      <c r="ITP78" s="20"/>
      <c r="ITQ78" s="20"/>
      <c r="ITR78" s="20"/>
      <c r="ITS78" s="20"/>
      <c r="ITT78" s="20"/>
      <c r="ITU78" s="20"/>
      <c r="ITV78" s="20"/>
      <c r="ITW78" s="20"/>
      <c r="ITX78" s="20"/>
      <c r="ITY78" s="20"/>
      <c r="ITZ78" s="20"/>
      <c r="IUA78" s="20"/>
      <c r="IUB78" s="20"/>
      <c r="IUC78" s="20"/>
      <c r="IUD78" s="20"/>
      <c r="IUE78" s="20"/>
      <c r="IUF78" s="20"/>
      <c r="IUG78" s="20"/>
      <c r="IUH78" s="20"/>
      <c r="IUI78" s="20"/>
      <c r="IUJ78" s="20"/>
      <c r="IUK78" s="20"/>
      <c r="IUL78" s="20"/>
      <c r="IUM78" s="20"/>
      <c r="IUN78" s="20"/>
      <c r="IUO78" s="20"/>
      <c r="IUP78" s="20"/>
      <c r="IUQ78" s="20"/>
      <c r="IUR78" s="20"/>
      <c r="IUS78" s="20"/>
      <c r="IUT78" s="20"/>
      <c r="IUU78" s="20"/>
      <c r="IUV78" s="20"/>
      <c r="IUW78" s="20"/>
      <c r="IUX78" s="20"/>
      <c r="IUY78" s="20"/>
      <c r="IUZ78" s="20"/>
      <c r="IVA78" s="20"/>
      <c r="IVB78" s="20"/>
      <c r="IVC78" s="20"/>
      <c r="IVD78" s="20"/>
      <c r="IVE78" s="20"/>
      <c r="IVF78" s="20"/>
      <c r="IVG78" s="20"/>
      <c r="IVH78" s="20"/>
      <c r="IVI78" s="20"/>
      <c r="IVJ78" s="20"/>
      <c r="IVK78" s="20"/>
      <c r="IVL78" s="20"/>
      <c r="IVM78" s="20"/>
      <c r="IVN78" s="20"/>
      <c r="IVO78" s="20"/>
      <c r="IVP78" s="20"/>
      <c r="IVQ78" s="20"/>
      <c r="IVR78" s="20"/>
      <c r="IVS78" s="20"/>
      <c r="IVT78" s="20"/>
      <c r="IVU78" s="20"/>
      <c r="IVV78" s="20"/>
      <c r="IVW78" s="20"/>
      <c r="IVX78" s="20"/>
      <c r="IVY78" s="20"/>
      <c r="IVZ78" s="20"/>
      <c r="IWA78" s="20"/>
      <c r="IWB78" s="20"/>
      <c r="IWC78" s="20"/>
      <c r="IWD78" s="20"/>
      <c r="IWE78" s="20"/>
      <c r="IWF78" s="20"/>
      <c r="IWG78" s="20"/>
      <c r="IWH78" s="20"/>
      <c r="IWI78" s="20"/>
      <c r="IWJ78" s="20"/>
      <c r="IWK78" s="20"/>
      <c r="IWL78" s="20"/>
      <c r="IWM78" s="20"/>
      <c r="IWN78" s="20"/>
      <c r="IWO78" s="20"/>
      <c r="IWP78" s="20"/>
      <c r="IWQ78" s="20"/>
      <c r="IWR78" s="20"/>
      <c r="IWS78" s="20"/>
      <c r="IWT78" s="20"/>
      <c r="IWU78" s="20"/>
      <c r="IWV78" s="20"/>
      <c r="IWW78" s="20"/>
      <c r="IWX78" s="20"/>
      <c r="IWY78" s="20"/>
      <c r="IWZ78" s="20"/>
      <c r="IXA78" s="20"/>
      <c r="IXB78" s="20"/>
      <c r="IXC78" s="20"/>
      <c r="IXD78" s="20"/>
      <c r="IXE78" s="20"/>
      <c r="IXF78" s="20"/>
      <c r="IXG78" s="20"/>
      <c r="IXH78" s="20"/>
      <c r="IXI78" s="20"/>
      <c r="IXJ78" s="20"/>
      <c r="IXK78" s="20"/>
      <c r="IXL78" s="20"/>
      <c r="IXM78" s="20"/>
      <c r="IXN78" s="20"/>
      <c r="IXO78" s="20"/>
      <c r="IXP78" s="20"/>
      <c r="IXQ78" s="20"/>
      <c r="IXR78" s="20"/>
      <c r="IXS78" s="20"/>
      <c r="IXT78" s="20"/>
      <c r="IXU78" s="20"/>
      <c r="IXV78" s="20"/>
      <c r="IXW78" s="20"/>
      <c r="IXX78" s="20"/>
      <c r="IXY78" s="20"/>
      <c r="IXZ78" s="20"/>
      <c r="IYA78" s="20"/>
      <c r="IYB78" s="20"/>
      <c r="IYC78" s="20"/>
      <c r="IYD78" s="20"/>
      <c r="IYE78" s="20"/>
      <c r="IYF78" s="20"/>
      <c r="IYG78" s="20"/>
      <c r="IYH78" s="20"/>
      <c r="IYI78" s="20"/>
      <c r="IYJ78" s="20"/>
      <c r="IYK78" s="20"/>
      <c r="IYL78" s="20"/>
      <c r="IYM78" s="20"/>
      <c r="IYN78" s="20"/>
      <c r="IYO78" s="20"/>
      <c r="IYP78" s="20"/>
      <c r="IYQ78" s="20"/>
      <c r="IYR78" s="20"/>
      <c r="IYS78" s="20"/>
      <c r="IYT78" s="20"/>
      <c r="IYU78" s="20"/>
      <c r="IYV78" s="20"/>
      <c r="IYW78" s="20"/>
      <c r="IYX78" s="20"/>
      <c r="IYY78" s="20"/>
      <c r="IYZ78" s="20"/>
      <c r="IZA78" s="20"/>
      <c r="IZB78" s="20"/>
      <c r="IZC78" s="20"/>
      <c r="IZD78" s="20"/>
      <c r="IZE78" s="20"/>
      <c r="IZF78" s="20"/>
      <c r="IZG78" s="20"/>
      <c r="IZH78" s="20"/>
      <c r="IZI78" s="20"/>
      <c r="IZJ78" s="20"/>
      <c r="IZK78" s="20"/>
      <c r="IZL78" s="20"/>
      <c r="IZM78" s="20"/>
      <c r="IZN78" s="20"/>
      <c r="IZO78" s="20"/>
      <c r="IZP78" s="20"/>
      <c r="IZQ78" s="20"/>
      <c r="IZR78" s="20"/>
      <c r="IZS78" s="20"/>
      <c r="IZT78" s="20"/>
      <c r="IZU78" s="20"/>
      <c r="IZV78" s="20"/>
      <c r="IZW78" s="20"/>
      <c r="IZX78" s="20"/>
      <c r="IZY78" s="20"/>
      <c r="IZZ78" s="20"/>
      <c r="JAA78" s="20"/>
      <c r="JAB78" s="20"/>
      <c r="JAC78" s="20"/>
      <c r="JAD78" s="20"/>
      <c r="JAE78" s="20"/>
      <c r="JAF78" s="20"/>
      <c r="JAG78" s="20"/>
      <c r="JAH78" s="20"/>
      <c r="JAI78" s="20"/>
      <c r="JAJ78" s="20"/>
      <c r="JAK78" s="20"/>
      <c r="JAL78" s="20"/>
      <c r="JAM78" s="20"/>
      <c r="JAN78" s="20"/>
      <c r="JAO78" s="20"/>
      <c r="JAP78" s="20"/>
      <c r="JAQ78" s="20"/>
      <c r="JAR78" s="20"/>
      <c r="JAS78" s="20"/>
      <c r="JAT78" s="20"/>
      <c r="JAU78" s="20"/>
      <c r="JAV78" s="20"/>
      <c r="JAW78" s="20"/>
      <c r="JAX78" s="20"/>
      <c r="JAY78" s="20"/>
      <c r="JAZ78" s="20"/>
      <c r="JBA78" s="20"/>
      <c r="JBB78" s="20"/>
      <c r="JBC78" s="20"/>
      <c r="JBD78" s="20"/>
      <c r="JBE78" s="20"/>
      <c r="JBF78" s="20"/>
      <c r="JBG78" s="20"/>
      <c r="JBH78" s="20"/>
      <c r="JBI78" s="20"/>
      <c r="JBJ78" s="20"/>
      <c r="JBK78" s="20"/>
      <c r="JBL78" s="20"/>
      <c r="JBM78" s="20"/>
      <c r="JBN78" s="20"/>
      <c r="JBO78" s="20"/>
      <c r="JBP78" s="20"/>
      <c r="JBQ78" s="20"/>
      <c r="JBR78" s="20"/>
      <c r="JBS78" s="20"/>
      <c r="JBT78" s="20"/>
      <c r="JBU78" s="20"/>
      <c r="JBV78" s="20"/>
      <c r="JBW78" s="20"/>
      <c r="JBX78" s="20"/>
      <c r="JBY78" s="20"/>
      <c r="JBZ78" s="20"/>
      <c r="JCA78" s="20"/>
      <c r="JCB78" s="20"/>
      <c r="JCC78" s="20"/>
      <c r="JCD78" s="20"/>
      <c r="JCE78" s="20"/>
      <c r="JCF78" s="20"/>
      <c r="JCG78" s="20"/>
      <c r="JCH78" s="20"/>
      <c r="JCI78" s="20"/>
      <c r="JCJ78" s="20"/>
      <c r="JCK78" s="20"/>
      <c r="JCL78" s="20"/>
      <c r="JCM78" s="20"/>
      <c r="JCN78" s="20"/>
      <c r="JCO78" s="20"/>
      <c r="JCP78" s="20"/>
      <c r="JCQ78" s="20"/>
      <c r="JCR78" s="20"/>
      <c r="JCS78" s="20"/>
      <c r="JCT78" s="20"/>
      <c r="JCU78" s="20"/>
      <c r="JCV78" s="20"/>
      <c r="JCW78" s="20"/>
      <c r="JCX78" s="20"/>
      <c r="JCY78" s="20"/>
      <c r="JCZ78" s="20"/>
      <c r="JDA78" s="20"/>
      <c r="JDB78" s="20"/>
      <c r="JDC78" s="20"/>
      <c r="JDD78" s="20"/>
      <c r="JDE78" s="20"/>
      <c r="JDF78" s="20"/>
      <c r="JDG78" s="20"/>
      <c r="JDH78" s="20"/>
      <c r="JDI78" s="20"/>
      <c r="JDJ78" s="20"/>
      <c r="JDK78" s="20"/>
      <c r="JDL78" s="20"/>
      <c r="JDM78" s="20"/>
      <c r="JDN78" s="20"/>
      <c r="JDO78" s="20"/>
      <c r="JDP78" s="20"/>
      <c r="JDQ78" s="20"/>
      <c r="JDR78" s="20"/>
      <c r="JDS78" s="20"/>
      <c r="JDT78" s="20"/>
      <c r="JDU78" s="20"/>
      <c r="JDV78" s="20"/>
      <c r="JDW78" s="20"/>
      <c r="JDX78" s="20"/>
      <c r="JDY78" s="20"/>
      <c r="JDZ78" s="20"/>
      <c r="JEA78" s="20"/>
      <c r="JEB78" s="20"/>
      <c r="JEC78" s="20"/>
      <c r="JED78" s="20"/>
      <c r="JEE78" s="20"/>
      <c r="JEF78" s="20"/>
      <c r="JEG78" s="20"/>
      <c r="JEH78" s="20"/>
      <c r="JEI78" s="20"/>
      <c r="JEJ78" s="20"/>
      <c r="JEK78" s="20"/>
      <c r="JEL78" s="20"/>
      <c r="JEM78" s="20"/>
      <c r="JEN78" s="20"/>
      <c r="JEO78" s="20"/>
      <c r="JEP78" s="20"/>
      <c r="JEQ78" s="20"/>
      <c r="JER78" s="20"/>
      <c r="JES78" s="20"/>
      <c r="JET78" s="20"/>
      <c r="JEU78" s="20"/>
      <c r="JEV78" s="20"/>
      <c r="JEW78" s="20"/>
      <c r="JEX78" s="20"/>
      <c r="JEY78" s="20"/>
      <c r="JEZ78" s="20"/>
      <c r="JFA78" s="20"/>
      <c r="JFB78" s="20"/>
      <c r="JFC78" s="20"/>
      <c r="JFD78" s="20"/>
      <c r="JFE78" s="20"/>
      <c r="JFF78" s="20"/>
      <c r="JFG78" s="20"/>
      <c r="JFH78" s="20"/>
      <c r="JFI78" s="20"/>
      <c r="JFJ78" s="20"/>
      <c r="JFK78" s="20"/>
      <c r="JFL78" s="20"/>
      <c r="JFM78" s="20"/>
      <c r="JFN78" s="20"/>
      <c r="JFO78" s="20"/>
      <c r="JFP78" s="20"/>
      <c r="JFQ78" s="20"/>
      <c r="JFR78" s="20"/>
      <c r="JFS78" s="20"/>
      <c r="JFT78" s="20"/>
      <c r="JFU78" s="20"/>
      <c r="JFV78" s="20"/>
      <c r="JFW78" s="20"/>
      <c r="JFX78" s="20"/>
      <c r="JFY78" s="20"/>
      <c r="JFZ78" s="20"/>
      <c r="JGA78" s="20"/>
      <c r="JGB78" s="20"/>
      <c r="JGC78" s="20"/>
      <c r="JGD78" s="20"/>
      <c r="JGE78" s="20"/>
      <c r="JGF78" s="20"/>
      <c r="JGG78" s="20"/>
      <c r="JGH78" s="20"/>
      <c r="JGI78" s="20"/>
      <c r="JGJ78" s="20"/>
      <c r="JGK78" s="20"/>
      <c r="JGL78" s="20"/>
      <c r="JGM78" s="20"/>
      <c r="JGN78" s="20"/>
      <c r="JGO78" s="20"/>
      <c r="JGP78" s="20"/>
      <c r="JGQ78" s="20"/>
      <c r="JGR78" s="20"/>
      <c r="JGS78" s="20"/>
      <c r="JGT78" s="20"/>
      <c r="JGU78" s="20"/>
      <c r="JGV78" s="20"/>
      <c r="JGW78" s="20"/>
      <c r="JGX78" s="20"/>
      <c r="JGY78" s="20"/>
      <c r="JGZ78" s="20"/>
      <c r="JHA78" s="20"/>
      <c r="JHB78" s="20"/>
      <c r="JHC78" s="20"/>
      <c r="JHD78" s="20"/>
      <c r="JHE78" s="20"/>
      <c r="JHF78" s="20"/>
      <c r="JHG78" s="20"/>
      <c r="JHH78" s="20"/>
      <c r="JHI78" s="20"/>
      <c r="JHJ78" s="20"/>
      <c r="JHK78" s="20"/>
      <c r="JHL78" s="20"/>
      <c r="JHM78" s="20"/>
      <c r="JHN78" s="20"/>
      <c r="JHO78" s="20"/>
      <c r="JHP78" s="20"/>
      <c r="JHQ78" s="20"/>
      <c r="JHR78" s="20"/>
      <c r="JHS78" s="20"/>
      <c r="JHT78" s="20"/>
      <c r="JHU78" s="20"/>
      <c r="JHV78" s="20"/>
      <c r="JHW78" s="20"/>
      <c r="JHX78" s="20"/>
      <c r="JHY78" s="20"/>
      <c r="JHZ78" s="20"/>
      <c r="JIA78" s="20"/>
      <c r="JIB78" s="20"/>
      <c r="JIC78" s="20"/>
      <c r="JID78" s="20"/>
      <c r="JIE78" s="20"/>
      <c r="JIF78" s="20"/>
      <c r="JIG78" s="20"/>
      <c r="JIH78" s="20"/>
      <c r="JII78" s="20"/>
      <c r="JIJ78" s="20"/>
      <c r="JIK78" s="20"/>
      <c r="JIL78" s="20"/>
      <c r="JIM78" s="20"/>
      <c r="JIN78" s="20"/>
      <c r="JIO78" s="20"/>
      <c r="JIP78" s="20"/>
      <c r="JIQ78" s="20"/>
      <c r="JIR78" s="20"/>
      <c r="JIS78" s="20"/>
      <c r="JIT78" s="20"/>
      <c r="JIU78" s="20"/>
      <c r="JIV78" s="20"/>
      <c r="JIW78" s="20"/>
      <c r="JIX78" s="20"/>
      <c r="JIY78" s="20"/>
      <c r="JIZ78" s="20"/>
      <c r="JJA78" s="20"/>
      <c r="JJB78" s="20"/>
      <c r="JJC78" s="20"/>
      <c r="JJD78" s="20"/>
      <c r="JJE78" s="20"/>
      <c r="JJF78" s="20"/>
      <c r="JJG78" s="20"/>
      <c r="JJH78" s="20"/>
      <c r="JJI78" s="20"/>
      <c r="JJJ78" s="20"/>
      <c r="JJK78" s="20"/>
      <c r="JJL78" s="20"/>
      <c r="JJM78" s="20"/>
      <c r="JJN78" s="20"/>
      <c r="JJO78" s="20"/>
      <c r="JJP78" s="20"/>
      <c r="JJQ78" s="20"/>
      <c r="JJR78" s="20"/>
      <c r="JJS78" s="20"/>
      <c r="JJT78" s="20"/>
      <c r="JJU78" s="20"/>
      <c r="JJV78" s="20"/>
      <c r="JJW78" s="20"/>
      <c r="JJX78" s="20"/>
      <c r="JJY78" s="20"/>
      <c r="JJZ78" s="20"/>
      <c r="JKA78" s="20"/>
      <c r="JKB78" s="20"/>
      <c r="JKC78" s="20"/>
      <c r="JKD78" s="20"/>
      <c r="JKE78" s="20"/>
      <c r="JKF78" s="20"/>
      <c r="JKG78" s="20"/>
      <c r="JKH78" s="20"/>
      <c r="JKI78" s="20"/>
      <c r="JKJ78" s="20"/>
      <c r="JKK78" s="20"/>
      <c r="JKL78" s="20"/>
      <c r="JKM78" s="20"/>
      <c r="JKN78" s="20"/>
      <c r="JKO78" s="20"/>
      <c r="JKP78" s="20"/>
      <c r="JKQ78" s="20"/>
      <c r="JKR78" s="20"/>
      <c r="JKS78" s="20"/>
      <c r="JKT78" s="20"/>
      <c r="JKU78" s="20"/>
      <c r="JKV78" s="20"/>
      <c r="JKW78" s="20"/>
      <c r="JKX78" s="20"/>
      <c r="JKY78" s="20"/>
      <c r="JKZ78" s="20"/>
      <c r="JLA78" s="20"/>
      <c r="JLB78" s="20"/>
      <c r="JLC78" s="20"/>
      <c r="JLD78" s="20"/>
      <c r="JLE78" s="20"/>
      <c r="JLF78" s="20"/>
      <c r="JLG78" s="20"/>
      <c r="JLH78" s="20"/>
      <c r="JLI78" s="20"/>
      <c r="JLJ78" s="20"/>
      <c r="JLK78" s="20"/>
      <c r="JLL78" s="20"/>
      <c r="JLM78" s="20"/>
      <c r="JLN78" s="20"/>
      <c r="JLO78" s="20"/>
      <c r="JLP78" s="20"/>
      <c r="JLQ78" s="20"/>
      <c r="JLR78" s="20"/>
      <c r="JLS78" s="20"/>
      <c r="JLT78" s="20"/>
      <c r="JLU78" s="20"/>
      <c r="JLV78" s="20"/>
      <c r="JLW78" s="20"/>
      <c r="JLX78" s="20"/>
      <c r="JLY78" s="20"/>
      <c r="JLZ78" s="20"/>
      <c r="JMA78" s="20"/>
      <c r="JMB78" s="20"/>
      <c r="JMC78" s="20"/>
      <c r="JMD78" s="20"/>
      <c r="JME78" s="20"/>
      <c r="JMF78" s="20"/>
      <c r="JMG78" s="20"/>
      <c r="JMH78" s="20"/>
      <c r="JMI78" s="20"/>
      <c r="JMJ78" s="20"/>
      <c r="JMK78" s="20"/>
      <c r="JML78" s="20"/>
      <c r="JMM78" s="20"/>
      <c r="JMN78" s="20"/>
      <c r="JMO78" s="20"/>
      <c r="JMP78" s="20"/>
      <c r="JMQ78" s="20"/>
      <c r="JMR78" s="20"/>
      <c r="JMS78" s="20"/>
      <c r="JMT78" s="20"/>
      <c r="JMU78" s="20"/>
      <c r="JMV78" s="20"/>
      <c r="JMW78" s="20"/>
      <c r="JMX78" s="20"/>
      <c r="JMY78" s="20"/>
      <c r="JMZ78" s="20"/>
      <c r="JNA78" s="20"/>
      <c r="JNB78" s="20"/>
      <c r="JNC78" s="20"/>
      <c r="JND78" s="20"/>
      <c r="JNE78" s="20"/>
      <c r="JNF78" s="20"/>
      <c r="JNG78" s="20"/>
      <c r="JNH78" s="20"/>
      <c r="JNI78" s="20"/>
      <c r="JNJ78" s="20"/>
      <c r="JNK78" s="20"/>
      <c r="JNL78" s="20"/>
      <c r="JNM78" s="20"/>
      <c r="JNN78" s="20"/>
      <c r="JNO78" s="20"/>
      <c r="JNP78" s="20"/>
      <c r="JNQ78" s="20"/>
      <c r="JNR78" s="20"/>
      <c r="JNS78" s="20"/>
      <c r="JNT78" s="20"/>
      <c r="JNU78" s="20"/>
      <c r="JNV78" s="20"/>
      <c r="JNW78" s="20"/>
      <c r="JNX78" s="20"/>
      <c r="JNY78" s="20"/>
      <c r="JNZ78" s="20"/>
      <c r="JOA78" s="20"/>
      <c r="JOB78" s="20"/>
      <c r="JOC78" s="20"/>
      <c r="JOD78" s="20"/>
      <c r="JOE78" s="20"/>
      <c r="JOF78" s="20"/>
      <c r="JOG78" s="20"/>
      <c r="JOH78" s="20"/>
      <c r="JOI78" s="20"/>
      <c r="JOJ78" s="20"/>
      <c r="JOK78" s="20"/>
      <c r="JOL78" s="20"/>
      <c r="JOM78" s="20"/>
      <c r="JON78" s="20"/>
      <c r="JOO78" s="20"/>
      <c r="JOP78" s="20"/>
      <c r="JOQ78" s="20"/>
      <c r="JOR78" s="20"/>
      <c r="JOS78" s="20"/>
      <c r="JOT78" s="20"/>
      <c r="JOU78" s="20"/>
      <c r="JOV78" s="20"/>
      <c r="JOW78" s="20"/>
      <c r="JOX78" s="20"/>
      <c r="JOY78" s="20"/>
      <c r="JOZ78" s="20"/>
      <c r="JPA78" s="20"/>
      <c r="JPB78" s="20"/>
      <c r="JPC78" s="20"/>
      <c r="JPD78" s="20"/>
      <c r="JPE78" s="20"/>
      <c r="JPF78" s="20"/>
      <c r="JPG78" s="20"/>
      <c r="JPH78" s="20"/>
      <c r="JPI78" s="20"/>
      <c r="JPJ78" s="20"/>
      <c r="JPK78" s="20"/>
      <c r="JPL78" s="20"/>
      <c r="JPM78" s="20"/>
      <c r="JPN78" s="20"/>
      <c r="JPO78" s="20"/>
      <c r="JPP78" s="20"/>
      <c r="JPQ78" s="20"/>
      <c r="JPR78" s="20"/>
      <c r="JPS78" s="20"/>
      <c r="JPT78" s="20"/>
      <c r="JPU78" s="20"/>
      <c r="JPV78" s="20"/>
      <c r="JPW78" s="20"/>
      <c r="JPX78" s="20"/>
      <c r="JPY78" s="20"/>
      <c r="JPZ78" s="20"/>
      <c r="JQA78" s="20"/>
      <c r="JQB78" s="20"/>
      <c r="JQC78" s="20"/>
      <c r="JQD78" s="20"/>
      <c r="JQE78" s="20"/>
      <c r="JQF78" s="20"/>
      <c r="JQG78" s="20"/>
      <c r="JQH78" s="20"/>
      <c r="JQI78" s="20"/>
      <c r="JQJ78" s="20"/>
      <c r="JQK78" s="20"/>
      <c r="JQL78" s="20"/>
      <c r="JQM78" s="20"/>
      <c r="JQN78" s="20"/>
      <c r="JQO78" s="20"/>
      <c r="JQP78" s="20"/>
      <c r="JQQ78" s="20"/>
      <c r="JQR78" s="20"/>
      <c r="JQS78" s="20"/>
      <c r="JQT78" s="20"/>
      <c r="JQU78" s="20"/>
      <c r="JQV78" s="20"/>
      <c r="JQW78" s="20"/>
      <c r="JQX78" s="20"/>
      <c r="JQY78" s="20"/>
      <c r="JQZ78" s="20"/>
      <c r="JRA78" s="20"/>
      <c r="JRB78" s="20"/>
      <c r="JRC78" s="20"/>
      <c r="JRD78" s="20"/>
      <c r="JRE78" s="20"/>
      <c r="JRF78" s="20"/>
      <c r="JRG78" s="20"/>
      <c r="JRH78" s="20"/>
      <c r="JRI78" s="20"/>
      <c r="JRJ78" s="20"/>
      <c r="JRK78" s="20"/>
      <c r="JRL78" s="20"/>
      <c r="JRM78" s="20"/>
      <c r="JRN78" s="20"/>
      <c r="JRO78" s="20"/>
      <c r="JRP78" s="20"/>
      <c r="JRQ78" s="20"/>
      <c r="JRR78" s="20"/>
      <c r="JRS78" s="20"/>
      <c r="JRT78" s="20"/>
      <c r="JRU78" s="20"/>
      <c r="JRV78" s="20"/>
      <c r="JRW78" s="20"/>
      <c r="JRX78" s="20"/>
      <c r="JRY78" s="20"/>
      <c r="JRZ78" s="20"/>
      <c r="JSA78" s="20"/>
      <c r="JSB78" s="20"/>
      <c r="JSC78" s="20"/>
      <c r="JSD78" s="20"/>
      <c r="JSE78" s="20"/>
      <c r="JSF78" s="20"/>
      <c r="JSG78" s="20"/>
      <c r="JSH78" s="20"/>
      <c r="JSI78" s="20"/>
      <c r="JSJ78" s="20"/>
      <c r="JSK78" s="20"/>
      <c r="JSL78" s="20"/>
      <c r="JSM78" s="20"/>
      <c r="JSN78" s="20"/>
      <c r="JSO78" s="20"/>
      <c r="JSP78" s="20"/>
      <c r="JSQ78" s="20"/>
      <c r="JSR78" s="20"/>
      <c r="JSS78" s="20"/>
      <c r="JST78" s="20"/>
      <c r="JSU78" s="20"/>
      <c r="JSV78" s="20"/>
      <c r="JSW78" s="20"/>
      <c r="JSX78" s="20"/>
      <c r="JSY78" s="20"/>
      <c r="JSZ78" s="20"/>
      <c r="JTA78" s="20"/>
      <c r="JTB78" s="20"/>
      <c r="JTC78" s="20"/>
      <c r="JTD78" s="20"/>
      <c r="JTE78" s="20"/>
      <c r="JTF78" s="20"/>
      <c r="JTG78" s="20"/>
      <c r="JTH78" s="20"/>
      <c r="JTI78" s="20"/>
      <c r="JTJ78" s="20"/>
      <c r="JTK78" s="20"/>
      <c r="JTL78" s="20"/>
      <c r="JTM78" s="20"/>
      <c r="JTN78" s="20"/>
      <c r="JTO78" s="20"/>
      <c r="JTP78" s="20"/>
      <c r="JTQ78" s="20"/>
      <c r="JTR78" s="20"/>
      <c r="JTS78" s="20"/>
      <c r="JTT78" s="20"/>
      <c r="JTU78" s="20"/>
      <c r="JTV78" s="20"/>
      <c r="JTW78" s="20"/>
      <c r="JTX78" s="20"/>
      <c r="JTY78" s="20"/>
      <c r="JTZ78" s="20"/>
      <c r="JUA78" s="20"/>
      <c r="JUB78" s="20"/>
      <c r="JUC78" s="20"/>
      <c r="JUD78" s="20"/>
      <c r="JUE78" s="20"/>
      <c r="JUF78" s="20"/>
      <c r="JUG78" s="20"/>
      <c r="JUH78" s="20"/>
      <c r="JUI78" s="20"/>
      <c r="JUJ78" s="20"/>
      <c r="JUK78" s="20"/>
      <c r="JUL78" s="20"/>
      <c r="JUM78" s="20"/>
      <c r="JUN78" s="20"/>
      <c r="JUO78" s="20"/>
      <c r="JUP78" s="20"/>
      <c r="JUQ78" s="20"/>
      <c r="JUR78" s="20"/>
      <c r="JUS78" s="20"/>
      <c r="JUT78" s="20"/>
      <c r="JUU78" s="20"/>
      <c r="JUV78" s="20"/>
      <c r="JUW78" s="20"/>
      <c r="JUX78" s="20"/>
      <c r="JUY78" s="20"/>
      <c r="JUZ78" s="20"/>
      <c r="JVA78" s="20"/>
      <c r="JVB78" s="20"/>
      <c r="JVC78" s="20"/>
      <c r="JVD78" s="20"/>
      <c r="JVE78" s="20"/>
      <c r="JVF78" s="20"/>
      <c r="JVG78" s="20"/>
      <c r="JVH78" s="20"/>
      <c r="JVI78" s="20"/>
      <c r="JVJ78" s="20"/>
      <c r="JVK78" s="20"/>
      <c r="JVL78" s="20"/>
      <c r="JVM78" s="20"/>
      <c r="JVN78" s="20"/>
      <c r="JVO78" s="20"/>
      <c r="JVP78" s="20"/>
      <c r="JVQ78" s="20"/>
      <c r="JVR78" s="20"/>
      <c r="JVS78" s="20"/>
      <c r="JVT78" s="20"/>
      <c r="JVU78" s="20"/>
      <c r="JVV78" s="20"/>
      <c r="JVW78" s="20"/>
      <c r="JVX78" s="20"/>
      <c r="JVY78" s="20"/>
      <c r="JVZ78" s="20"/>
      <c r="JWA78" s="20"/>
      <c r="JWB78" s="20"/>
      <c r="JWC78" s="20"/>
      <c r="JWD78" s="20"/>
      <c r="JWE78" s="20"/>
      <c r="JWF78" s="20"/>
      <c r="JWG78" s="20"/>
      <c r="JWH78" s="20"/>
      <c r="JWI78" s="20"/>
      <c r="JWJ78" s="20"/>
      <c r="JWK78" s="20"/>
      <c r="JWL78" s="20"/>
      <c r="JWM78" s="20"/>
      <c r="JWN78" s="20"/>
      <c r="JWO78" s="20"/>
      <c r="JWP78" s="20"/>
      <c r="JWQ78" s="20"/>
      <c r="JWR78" s="20"/>
      <c r="JWS78" s="20"/>
      <c r="JWT78" s="20"/>
      <c r="JWU78" s="20"/>
      <c r="JWV78" s="20"/>
      <c r="JWW78" s="20"/>
      <c r="JWX78" s="20"/>
      <c r="JWY78" s="20"/>
      <c r="JWZ78" s="20"/>
      <c r="JXA78" s="20"/>
      <c r="JXB78" s="20"/>
      <c r="JXC78" s="20"/>
      <c r="JXD78" s="20"/>
      <c r="JXE78" s="20"/>
      <c r="JXF78" s="20"/>
      <c r="JXG78" s="20"/>
      <c r="JXH78" s="20"/>
      <c r="JXI78" s="20"/>
      <c r="JXJ78" s="20"/>
      <c r="JXK78" s="20"/>
      <c r="JXL78" s="20"/>
      <c r="JXM78" s="20"/>
      <c r="JXN78" s="20"/>
      <c r="JXO78" s="20"/>
      <c r="JXP78" s="20"/>
      <c r="JXQ78" s="20"/>
      <c r="JXR78" s="20"/>
      <c r="JXS78" s="20"/>
      <c r="JXT78" s="20"/>
      <c r="JXU78" s="20"/>
      <c r="JXV78" s="20"/>
      <c r="JXW78" s="20"/>
      <c r="JXX78" s="20"/>
      <c r="JXY78" s="20"/>
      <c r="JXZ78" s="20"/>
      <c r="JYA78" s="20"/>
      <c r="JYB78" s="20"/>
      <c r="JYC78" s="20"/>
      <c r="JYD78" s="20"/>
      <c r="JYE78" s="20"/>
      <c r="JYF78" s="20"/>
      <c r="JYG78" s="20"/>
      <c r="JYH78" s="20"/>
      <c r="JYI78" s="20"/>
      <c r="JYJ78" s="20"/>
      <c r="JYK78" s="20"/>
      <c r="JYL78" s="20"/>
      <c r="JYM78" s="20"/>
      <c r="JYN78" s="20"/>
      <c r="JYO78" s="20"/>
      <c r="JYP78" s="20"/>
      <c r="JYQ78" s="20"/>
      <c r="JYR78" s="20"/>
      <c r="JYS78" s="20"/>
      <c r="JYT78" s="20"/>
      <c r="JYU78" s="20"/>
      <c r="JYV78" s="20"/>
      <c r="JYW78" s="20"/>
      <c r="JYX78" s="20"/>
      <c r="JYY78" s="20"/>
      <c r="JYZ78" s="20"/>
      <c r="JZA78" s="20"/>
      <c r="JZB78" s="20"/>
      <c r="JZC78" s="20"/>
      <c r="JZD78" s="20"/>
      <c r="JZE78" s="20"/>
      <c r="JZF78" s="20"/>
      <c r="JZG78" s="20"/>
      <c r="JZH78" s="20"/>
      <c r="JZI78" s="20"/>
      <c r="JZJ78" s="20"/>
      <c r="JZK78" s="20"/>
      <c r="JZL78" s="20"/>
      <c r="JZM78" s="20"/>
      <c r="JZN78" s="20"/>
      <c r="JZO78" s="20"/>
      <c r="JZP78" s="20"/>
      <c r="JZQ78" s="20"/>
      <c r="JZR78" s="20"/>
      <c r="JZS78" s="20"/>
      <c r="JZT78" s="20"/>
      <c r="JZU78" s="20"/>
      <c r="JZV78" s="20"/>
      <c r="JZW78" s="20"/>
      <c r="JZX78" s="20"/>
      <c r="JZY78" s="20"/>
      <c r="JZZ78" s="20"/>
      <c r="KAA78" s="20"/>
      <c r="KAB78" s="20"/>
      <c r="KAC78" s="20"/>
      <c r="KAD78" s="20"/>
      <c r="KAE78" s="20"/>
      <c r="KAF78" s="20"/>
      <c r="KAG78" s="20"/>
      <c r="KAH78" s="20"/>
      <c r="KAI78" s="20"/>
      <c r="KAJ78" s="20"/>
      <c r="KAK78" s="20"/>
      <c r="KAL78" s="20"/>
      <c r="KAM78" s="20"/>
      <c r="KAN78" s="20"/>
      <c r="KAO78" s="20"/>
      <c r="KAP78" s="20"/>
      <c r="KAQ78" s="20"/>
      <c r="KAR78" s="20"/>
      <c r="KAS78" s="20"/>
      <c r="KAT78" s="20"/>
      <c r="KAU78" s="20"/>
      <c r="KAV78" s="20"/>
      <c r="KAW78" s="20"/>
      <c r="KAX78" s="20"/>
      <c r="KAY78" s="20"/>
      <c r="KAZ78" s="20"/>
      <c r="KBA78" s="20"/>
      <c r="KBB78" s="20"/>
      <c r="KBC78" s="20"/>
      <c r="KBD78" s="20"/>
      <c r="KBE78" s="20"/>
      <c r="KBF78" s="20"/>
      <c r="KBG78" s="20"/>
      <c r="KBH78" s="20"/>
      <c r="KBI78" s="20"/>
      <c r="KBJ78" s="20"/>
      <c r="KBK78" s="20"/>
      <c r="KBL78" s="20"/>
      <c r="KBM78" s="20"/>
      <c r="KBN78" s="20"/>
      <c r="KBO78" s="20"/>
      <c r="KBP78" s="20"/>
      <c r="KBQ78" s="20"/>
      <c r="KBR78" s="20"/>
      <c r="KBS78" s="20"/>
      <c r="KBT78" s="20"/>
      <c r="KBU78" s="20"/>
      <c r="KBV78" s="20"/>
      <c r="KBW78" s="20"/>
      <c r="KBX78" s="20"/>
      <c r="KBY78" s="20"/>
      <c r="KBZ78" s="20"/>
      <c r="KCA78" s="20"/>
      <c r="KCB78" s="20"/>
      <c r="KCC78" s="20"/>
      <c r="KCD78" s="20"/>
      <c r="KCE78" s="20"/>
      <c r="KCF78" s="20"/>
      <c r="KCG78" s="20"/>
      <c r="KCH78" s="20"/>
      <c r="KCI78" s="20"/>
      <c r="KCJ78" s="20"/>
      <c r="KCK78" s="20"/>
      <c r="KCL78" s="20"/>
      <c r="KCM78" s="20"/>
      <c r="KCN78" s="20"/>
      <c r="KCO78" s="20"/>
      <c r="KCP78" s="20"/>
      <c r="KCQ78" s="20"/>
      <c r="KCR78" s="20"/>
      <c r="KCS78" s="20"/>
      <c r="KCT78" s="20"/>
      <c r="KCU78" s="20"/>
      <c r="KCV78" s="20"/>
      <c r="KCW78" s="20"/>
      <c r="KCX78" s="20"/>
      <c r="KCY78" s="20"/>
      <c r="KCZ78" s="20"/>
      <c r="KDA78" s="20"/>
      <c r="KDB78" s="20"/>
      <c r="KDC78" s="20"/>
      <c r="KDD78" s="20"/>
      <c r="KDE78" s="20"/>
      <c r="KDF78" s="20"/>
      <c r="KDG78" s="20"/>
      <c r="KDH78" s="20"/>
      <c r="KDI78" s="20"/>
      <c r="KDJ78" s="20"/>
      <c r="KDK78" s="20"/>
      <c r="KDL78" s="20"/>
      <c r="KDM78" s="20"/>
      <c r="KDN78" s="20"/>
      <c r="KDO78" s="20"/>
      <c r="KDP78" s="20"/>
      <c r="KDQ78" s="20"/>
      <c r="KDR78" s="20"/>
      <c r="KDS78" s="20"/>
      <c r="KDT78" s="20"/>
      <c r="KDU78" s="20"/>
      <c r="KDV78" s="20"/>
      <c r="KDW78" s="20"/>
      <c r="KDX78" s="20"/>
      <c r="KDY78" s="20"/>
      <c r="KDZ78" s="20"/>
      <c r="KEA78" s="20"/>
      <c r="KEB78" s="20"/>
      <c r="KEC78" s="20"/>
      <c r="KED78" s="20"/>
      <c r="KEE78" s="20"/>
      <c r="KEF78" s="20"/>
      <c r="KEG78" s="20"/>
      <c r="KEH78" s="20"/>
      <c r="KEI78" s="20"/>
      <c r="KEJ78" s="20"/>
      <c r="KEK78" s="20"/>
      <c r="KEL78" s="20"/>
      <c r="KEM78" s="20"/>
      <c r="KEN78" s="20"/>
      <c r="KEO78" s="20"/>
      <c r="KEP78" s="20"/>
      <c r="KEQ78" s="20"/>
      <c r="KER78" s="20"/>
      <c r="KES78" s="20"/>
      <c r="KET78" s="20"/>
      <c r="KEU78" s="20"/>
      <c r="KEV78" s="20"/>
      <c r="KEW78" s="20"/>
      <c r="KEX78" s="20"/>
      <c r="KEY78" s="20"/>
      <c r="KEZ78" s="20"/>
      <c r="KFA78" s="20"/>
      <c r="KFB78" s="20"/>
      <c r="KFC78" s="20"/>
      <c r="KFD78" s="20"/>
      <c r="KFE78" s="20"/>
      <c r="KFF78" s="20"/>
      <c r="KFG78" s="20"/>
      <c r="KFH78" s="20"/>
      <c r="KFI78" s="20"/>
      <c r="KFJ78" s="20"/>
      <c r="KFK78" s="20"/>
      <c r="KFL78" s="20"/>
      <c r="KFM78" s="20"/>
      <c r="KFN78" s="20"/>
      <c r="KFO78" s="20"/>
      <c r="KFP78" s="20"/>
      <c r="KFQ78" s="20"/>
      <c r="KFR78" s="20"/>
      <c r="KFS78" s="20"/>
      <c r="KFT78" s="20"/>
      <c r="KFU78" s="20"/>
      <c r="KFV78" s="20"/>
      <c r="KFW78" s="20"/>
      <c r="KFX78" s="20"/>
      <c r="KFY78" s="20"/>
      <c r="KFZ78" s="20"/>
      <c r="KGA78" s="20"/>
      <c r="KGB78" s="20"/>
      <c r="KGC78" s="20"/>
      <c r="KGD78" s="20"/>
      <c r="KGE78" s="20"/>
      <c r="KGF78" s="20"/>
      <c r="KGG78" s="20"/>
      <c r="KGH78" s="20"/>
      <c r="KGI78" s="20"/>
      <c r="KGJ78" s="20"/>
      <c r="KGK78" s="20"/>
      <c r="KGL78" s="20"/>
      <c r="KGM78" s="20"/>
      <c r="KGN78" s="20"/>
      <c r="KGO78" s="20"/>
      <c r="KGP78" s="20"/>
      <c r="KGQ78" s="20"/>
      <c r="KGR78" s="20"/>
      <c r="KGS78" s="20"/>
      <c r="KGT78" s="20"/>
      <c r="KGU78" s="20"/>
      <c r="KGV78" s="20"/>
      <c r="KGW78" s="20"/>
      <c r="KGX78" s="20"/>
      <c r="KGY78" s="20"/>
      <c r="KGZ78" s="20"/>
      <c r="KHA78" s="20"/>
      <c r="KHB78" s="20"/>
      <c r="KHC78" s="20"/>
      <c r="KHD78" s="20"/>
      <c r="KHE78" s="20"/>
      <c r="KHF78" s="20"/>
      <c r="KHG78" s="20"/>
      <c r="KHH78" s="20"/>
      <c r="KHI78" s="20"/>
      <c r="KHJ78" s="20"/>
      <c r="KHK78" s="20"/>
      <c r="KHL78" s="20"/>
      <c r="KHM78" s="20"/>
      <c r="KHN78" s="20"/>
      <c r="KHO78" s="20"/>
      <c r="KHP78" s="20"/>
      <c r="KHQ78" s="20"/>
      <c r="KHR78" s="20"/>
      <c r="KHS78" s="20"/>
      <c r="KHT78" s="20"/>
      <c r="KHU78" s="20"/>
      <c r="KHV78" s="20"/>
      <c r="KHW78" s="20"/>
      <c r="KHX78" s="20"/>
      <c r="KHY78" s="20"/>
      <c r="KHZ78" s="20"/>
      <c r="KIA78" s="20"/>
      <c r="KIB78" s="20"/>
      <c r="KIC78" s="20"/>
      <c r="KID78" s="20"/>
      <c r="KIE78" s="20"/>
      <c r="KIF78" s="20"/>
      <c r="KIG78" s="20"/>
      <c r="KIH78" s="20"/>
      <c r="KII78" s="20"/>
      <c r="KIJ78" s="20"/>
      <c r="KIK78" s="20"/>
      <c r="KIL78" s="20"/>
      <c r="KIM78" s="20"/>
      <c r="KIN78" s="20"/>
      <c r="KIO78" s="20"/>
      <c r="KIP78" s="20"/>
      <c r="KIQ78" s="20"/>
      <c r="KIR78" s="20"/>
      <c r="KIS78" s="20"/>
      <c r="KIT78" s="20"/>
      <c r="KIU78" s="20"/>
      <c r="KIV78" s="20"/>
      <c r="KIW78" s="20"/>
      <c r="KIX78" s="20"/>
      <c r="KIY78" s="20"/>
      <c r="KIZ78" s="20"/>
      <c r="KJA78" s="20"/>
      <c r="KJB78" s="20"/>
      <c r="KJC78" s="20"/>
      <c r="KJD78" s="20"/>
      <c r="KJE78" s="20"/>
      <c r="KJF78" s="20"/>
      <c r="KJG78" s="20"/>
      <c r="KJH78" s="20"/>
      <c r="KJI78" s="20"/>
      <c r="KJJ78" s="20"/>
      <c r="KJK78" s="20"/>
      <c r="KJL78" s="20"/>
      <c r="KJM78" s="20"/>
      <c r="KJN78" s="20"/>
      <c r="KJO78" s="20"/>
      <c r="KJP78" s="20"/>
      <c r="KJQ78" s="20"/>
      <c r="KJR78" s="20"/>
      <c r="KJS78" s="20"/>
      <c r="KJT78" s="20"/>
      <c r="KJU78" s="20"/>
      <c r="KJV78" s="20"/>
      <c r="KJW78" s="20"/>
      <c r="KJX78" s="20"/>
      <c r="KJY78" s="20"/>
      <c r="KJZ78" s="20"/>
      <c r="KKA78" s="20"/>
      <c r="KKB78" s="20"/>
      <c r="KKC78" s="20"/>
      <c r="KKD78" s="20"/>
      <c r="KKE78" s="20"/>
      <c r="KKF78" s="20"/>
      <c r="KKG78" s="20"/>
      <c r="KKH78" s="20"/>
      <c r="KKI78" s="20"/>
      <c r="KKJ78" s="20"/>
      <c r="KKK78" s="20"/>
      <c r="KKL78" s="20"/>
      <c r="KKM78" s="20"/>
      <c r="KKN78" s="20"/>
      <c r="KKO78" s="20"/>
      <c r="KKP78" s="20"/>
      <c r="KKQ78" s="20"/>
      <c r="KKR78" s="20"/>
      <c r="KKS78" s="20"/>
      <c r="KKT78" s="20"/>
      <c r="KKU78" s="20"/>
      <c r="KKV78" s="20"/>
      <c r="KKW78" s="20"/>
      <c r="KKX78" s="20"/>
      <c r="KKY78" s="20"/>
      <c r="KKZ78" s="20"/>
      <c r="KLA78" s="20"/>
      <c r="KLB78" s="20"/>
      <c r="KLC78" s="20"/>
      <c r="KLD78" s="20"/>
      <c r="KLE78" s="20"/>
      <c r="KLF78" s="20"/>
      <c r="KLG78" s="20"/>
      <c r="KLH78" s="20"/>
      <c r="KLI78" s="20"/>
      <c r="KLJ78" s="20"/>
      <c r="KLK78" s="20"/>
      <c r="KLL78" s="20"/>
      <c r="KLM78" s="20"/>
      <c r="KLN78" s="20"/>
      <c r="KLO78" s="20"/>
      <c r="KLP78" s="20"/>
      <c r="KLQ78" s="20"/>
      <c r="KLR78" s="20"/>
      <c r="KLS78" s="20"/>
      <c r="KLT78" s="20"/>
      <c r="KLU78" s="20"/>
      <c r="KLV78" s="20"/>
      <c r="KLW78" s="20"/>
      <c r="KLX78" s="20"/>
      <c r="KLY78" s="20"/>
      <c r="KLZ78" s="20"/>
      <c r="KMA78" s="20"/>
      <c r="KMB78" s="20"/>
      <c r="KMC78" s="20"/>
      <c r="KMD78" s="20"/>
      <c r="KME78" s="20"/>
      <c r="KMF78" s="20"/>
      <c r="KMG78" s="20"/>
      <c r="KMH78" s="20"/>
      <c r="KMI78" s="20"/>
      <c r="KMJ78" s="20"/>
      <c r="KMK78" s="20"/>
      <c r="KML78" s="20"/>
      <c r="KMM78" s="20"/>
      <c r="KMN78" s="20"/>
      <c r="KMO78" s="20"/>
      <c r="KMP78" s="20"/>
      <c r="KMQ78" s="20"/>
      <c r="KMR78" s="20"/>
      <c r="KMS78" s="20"/>
      <c r="KMT78" s="20"/>
      <c r="KMU78" s="20"/>
      <c r="KMV78" s="20"/>
      <c r="KMW78" s="20"/>
      <c r="KMX78" s="20"/>
      <c r="KMY78" s="20"/>
      <c r="KMZ78" s="20"/>
      <c r="KNA78" s="20"/>
      <c r="KNB78" s="20"/>
      <c r="KNC78" s="20"/>
      <c r="KND78" s="20"/>
      <c r="KNE78" s="20"/>
      <c r="KNF78" s="20"/>
      <c r="KNG78" s="20"/>
      <c r="KNH78" s="20"/>
      <c r="KNI78" s="20"/>
      <c r="KNJ78" s="20"/>
      <c r="KNK78" s="20"/>
      <c r="KNL78" s="20"/>
      <c r="KNM78" s="20"/>
      <c r="KNN78" s="20"/>
      <c r="KNO78" s="20"/>
      <c r="KNP78" s="20"/>
      <c r="KNQ78" s="20"/>
      <c r="KNR78" s="20"/>
      <c r="KNS78" s="20"/>
      <c r="KNT78" s="20"/>
      <c r="KNU78" s="20"/>
      <c r="KNV78" s="20"/>
      <c r="KNW78" s="20"/>
      <c r="KNX78" s="20"/>
      <c r="KNY78" s="20"/>
      <c r="KNZ78" s="20"/>
      <c r="KOA78" s="20"/>
      <c r="KOB78" s="20"/>
      <c r="KOC78" s="20"/>
      <c r="KOD78" s="20"/>
      <c r="KOE78" s="20"/>
      <c r="KOF78" s="20"/>
      <c r="KOG78" s="20"/>
      <c r="KOH78" s="20"/>
      <c r="KOI78" s="20"/>
      <c r="KOJ78" s="20"/>
      <c r="KOK78" s="20"/>
      <c r="KOL78" s="20"/>
      <c r="KOM78" s="20"/>
      <c r="KON78" s="20"/>
      <c r="KOO78" s="20"/>
      <c r="KOP78" s="20"/>
      <c r="KOQ78" s="20"/>
      <c r="KOR78" s="20"/>
      <c r="KOS78" s="20"/>
      <c r="KOT78" s="20"/>
      <c r="KOU78" s="20"/>
      <c r="KOV78" s="20"/>
      <c r="KOW78" s="20"/>
      <c r="KOX78" s="20"/>
      <c r="KOY78" s="20"/>
      <c r="KOZ78" s="20"/>
      <c r="KPA78" s="20"/>
      <c r="KPB78" s="20"/>
      <c r="KPC78" s="20"/>
      <c r="KPD78" s="20"/>
      <c r="KPE78" s="20"/>
      <c r="KPF78" s="20"/>
      <c r="KPG78" s="20"/>
      <c r="KPH78" s="20"/>
      <c r="KPI78" s="20"/>
      <c r="KPJ78" s="20"/>
      <c r="KPK78" s="20"/>
      <c r="KPL78" s="20"/>
      <c r="KPM78" s="20"/>
      <c r="KPN78" s="20"/>
      <c r="KPO78" s="20"/>
      <c r="KPP78" s="20"/>
      <c r="KPQ78" s="20"/>
      <c r="KPR78" s="20"/>
      <c r="KPS78" s="20"/>
      <c r="KPT78" s="20"/>
      <c r="KPU78" s="20"/>
      <c r="KPV78" s="20"/>
      <c r="KPW78" s="20"/>
      <c r="KPX78" s="20"/>
      <c r="KPY78" s="20"/>
      <c r="KPZ78" s="20"/>
      <c r="KQA78" s="20"/>
      <c r="KQB78" s="20"/>
      <c r="KQC78" s="20"/>
      <c r="KQD78" s="20"/>
      <c r="KQE78" s="20"/>
      <c r="KQF78" s="20"/>
      <c r="KQG78" s="20"/>
      <c r="KQH78" s="20"/>
      <c r="KQI78" s="20"/>
      <c r="KQJ78" s="20"/>
      <c r="KQK78" s="20"/>
      <c r="KQL78" s="20"/>
      <c r="KQM78" s="20"/>
      <c r="KQN78" s="20"/>
      <c r="KQO78" s="20"/>
      <c r="KQP78" s="20"/>
      <c r="KQQ78" s="20"/>
      <c r="KQR78" s="20"/>
      <c r="KQS78" s="20"/>
      <c r="KQT78" s="20"/>
      <c r="KQU78" s="20"/>
      <c r="KQV78" s="20"/>
      <c r="KQW78" s="20"/>
      <c r="KQX78" s="20"/>
      <c r="KQY78" s="20"/>
      <c r="KQZ78" s="20"/>
      <c r="KRA78" s="20"/>
      <c r="KRB78" s="20"/>
      <c r="KRC78" s="20"/>
      <c r="KRD78" s="20"/>
      <c r="KRE78" s="20"/>
      <c r="KRF78" s="20"/>
      <c r="KRG78" s="20"/>
      <c r="KRH78" s="20"/>
      <c r="KRI78" s="20"/>
      <c r="KRJ78" s="20"/>
      <c r="KRK78" s="20"/>
      <c r="KRL78" s="20"/>
      <c r="KRM78" s="20"/>
      <c r="KRN78" s="20"/>
      <c r="KRO78" s="20"/>
      <c r="KRP78" s="20"/>
      <c r="KRQ78" s="20"/>
      <c r="KRR78" s="20"/>
      <c r="KRS78" s="20"/>
      <c r="KRT78" s="20"/>
      <c r="KRU78" s="20"/>
      <c r="KRV78" s="20"/>
      <c r="KRW78" s="20"/>
      <c r="KRX78" s="20"/>
      <c r="KRY78" s="20"/>
      <c r="KRZ78" s="20"/>
      <c r="KSA78" s="20"/>
      <c r="KSB78" s="20"/>
      <c r="KSC78" s="20"/>
      <c r="KSD78" s="20"/>
      <c r="KSE78" s="20"/>
      <c r="KSF78" s="20"/>
      <c r="KSG78" s="20"/>
      <c r="KSH78" s="20"/>
      <c r="KSI78" s="20"/>
      <c r="KSJ78" s="20"/>
      <c r="KSK78" s="20"/>
      <c r="KSL78" s="20"/>
      <c r="KSM78" s="20"/>
      <c r="KSN78" s="20"/>
      <c r="KSO78" s="20"/>
      <c r="KSP78" s="20"/>
      <c r="KSQ78" s="20"/>
      <c r="KSR78" s="20"/>
      <c r="KSS78" s="20"/>
      <c r="KST78" s="20"/>
      <c r="KSU78" s="20"/>
      <c r="KSV78" s="20"/>
      <c r="KSW78" s="20"/>
      <c r="KSX78" s="20"/>
      <c r="KSY78" s="20"/>
      <c r="KSZ78" s="20"/>
      <c r="KTA78" s="20"/>
      <c r="KTB78" s="20"/>
      <c r="KTC78" s="20"/>
      <c r="KTD78" s="20"/>
      <c r="KTE78" s="20"/>
      <c r="KTF78" s="20"/>
      <c r="KTG78" s="20"/>
      <c r="KTH78" s="20"/>
      <c r="KTI78" s="20"/>
      <c r="KTJ78" s="20"/>
      <c r="KTK78" s="20"/>
      <c r="KTL78" s="20"/>
      <c r="KTM78" s="20"/>
      <c r="KTN78" s="20"/>
      <c r="KTO78" s="20"/>
      <c r="KTP78" s="20"/>
      <c r="KTQ78" s="20"/>
      <c r="KTR78" s="20"/>
      <c r="KTS78" s="20"/>
      <c r="KTT78" s="20"/>
      <c r="KTU78" s="20"/>
      <c r="KTV78" s="20"/>
      <c r="KTW78" s="20"/>
      <c r="KTX78" s="20"/>
      <c r="KTY78" s="20"/>
      <c r="KTZ78" s="20"/>
      <c r="KUA78" s="20"/>
      <c r="KUB78" s="20"/>
      <c r="KUC78" s="20"/>
      <c r="KUD78" s="20"/>
      <c r="KUE78" s="20"/>
      <c r="KUF78" s="20"/>
      <c r="KUG78" s="20"/>
      <c r="KUH78" s="20"/>
      <c r="KUI78" s="20"/>
      <c r="KUJ78" s="20"/>
      <c r="KUK78" s="20"/>
      <c r="KUL78" s="20"/>
      <c r="KUM78" s="20"/>
      <c r="KUN78" s="20"/>
      <c r="KUO78" s="20"/>
      <c r="KUP78" s="20"/>
      <c r="KUQ78" s="20"/>
      <c r="KUR78" s="20"/>
      <c r="KUS78" s="20"/>
      <c r="KUT78" s="20"/>
      <c r="KUU78" s="20"/>
      <c r="KUV78" s="20"/>
      <c r="KUW78" s="20"/>
      <c r="KUX78" s="20"/>
      <c r="KUY78" s="20"/>
      <c r="KUZ78" s="20"/>
      <c r="KVA78" s="20"/>
      <c r="KVB78" s="20"/>
      <c r="KVC78" s="20"/>
      <c r="KVD78" s="20"/>
      <c r="KVE78" s="20"/>
      <c r="KVF78" s="20"/>
      <c r="KVG78" s="20"/>
      <c r="KVH78" s="20"/>
      <c r="KVI78" s="20"/>
      <c r="KVJ78" s="20"/>
      <c r="KVK78" s="20"/>
      <c r="KVL78" s="20"/>
      <c r="KVM78" s="20"/>
      <c r="KVN78" s="20"/>
      <c r="KVO78" s="20"/>
      <c r="KVP78" s="20"/>
      <c r="KVQ78" s="20"/>
      <c r="KVR78" s="20"/>
      <c r="KVS78" s="20"/>
      <c r="KVT78" s="20"/>
      <c r="KVU78" s="20"/>
      <c r="KVV78" s="20"/>
      <c r="KVW78" s="20"/>
      <c r="KVX78" s="20"/>
      <c r="KVY78" s="20"/>
      <c r="KVZ78" s="20"/>
      <c r="KWA78" s="20"/>
      <c r="KWB78" s="20"/>
      <c r="KWC78" s="20"/>
      <c r="KWD78" s="20"/>
      <c r="KWE78" s="20"/>
      <c r="KWF78" s="20"/>
      <c r="KWG78" s="20"/>
      <c r="KWH78" s="20"/>
      <c r="KWI78" s="20"/>
      <c r="KWJ78" s="20"/>
      <c r="KWK78" s="20"/>
      <c r="KWL78" s="20"/>
      <c r="KWM78" s="20"/>
      <c r="KWN78" s="20"/>
      <c r="KWO78" s="20"/>
      <c r="KWP78" s="20"/>
      <c r="KWQ78" s="20"/>
      <c r="KWR78" s="20"/>
      <c r="KWS78" s="20"/>
      <c r="KWT78" s="20"/>
      <c r="KWU78" s="20"/>
      <c r="KWV78" s="20"/>
      <c r="KWW78" s="20"/>
      <c r="KWX78" s="20"/>
      <c r="KWY78" s="20"/>
      <c r="KWZ78" s="20"/>
      <c r="KXA78" s="20"/>
      <c r="KXB78" s="20"/>
      <c r="KXC78" s="20"/>
      <c r="KXD78" s="20"/>
      <c r="KXE78" s="20"/>
      <c r="KXF78" s="20"/>
      <c r="KXG78" s="20"/>
      <c r="KXH78" s="20"/>
      <c r="KXI78" s="20"/>
      <c r="KXJ78" s="20"/>
      <c r="KXK78" s="20"/>
      <c r="KXL78" s="20"/>
      <c r="KXM78" s="20"/>
      <c r="KXN78" s="20"/>
      <c r="KXO78" s="20"/>
      <c r="KXP78" s="20"/>
      <c r="KXQ78" s="20"/>
      <c r="KXR78" s="20"/>
      <c r="KXS78" s="20"/>
      <c r="KXT78" s="20"/>
      <c r="KXU78" s="20"/>
      <c r="KXV78" s="20"/>
      <c r="KXW78" s="20"/>
      <c r="KXX78" s="20"/>
      <c r="KXY78" s="20"/>
      <c r="KXZ78" s="20"/>
      <c r="KYA78" s="20"/>
      <c r="KYB78" s="20"/>
      <c r="KYC78" s="20"/>
      <c r="KYD78" s="20"/>
      <c r="KYE78" s="20"/>
      <c r="KYF78" s="20"/>
      <c r="KYG78" s="20"/>
      <c r="KYH78" s="20"/>
      <c r="KYI78" s="20"/>
      <c r="KYJ78" s="20"/>
      <c r="KYK78" s="20"/>
      <c r="KYL78" s="20"/>
      <c r="KYM78" s="20"/>
      <c r="KYN78" s="20"/>
      <c r="KYO78" s="20"/>
      <c r="KYP78" s="20"/>
      <c r="KYQ78" s="20"/>
      <c r="KYR78" s="20"/>
      <c r="KYS78" s="20"/>
      <c r="KYT78" s="20"/>
      <c r="KYU78" s="20"/>
      <c r="KYV78" s="20"/>
      <c r="KYW78" s="20"/>
      <c r="KYX78" s="20"/>
      <c r="KYY78" s="20"/>
      <c r="KYZ78" s="20"/>
      <c r="KZA78" s="20"/>
      <c r="KZB78" s="20"/>
      <c r="KZC78" s="20"/>
      <c r="KZD78" s="20"/>
      <c r="KZE78" s="20"/>
      <c r="KZF78" s="20"/>
      <c r="KZG78" s="20"/>
      <c r="KZH78" s="20"/>
      <c r="KZI78" s="20"/>
      <c r="KZJ78" s="20"/>
      <c r="KZK78" s="20"/>
      <c r="KZL78" s="20"/>
      <c r="KZM78" s="20"/>
      <c r="KZN78" s="20"/>
      <c r="KZO78" s="20"/>
      <c r="KZP78" s="20"/>
      <c r="KZQ78" s="20"/>
      <c r="KZR78" s="20"/>
      <c r="KZS78" s="20"/>
      <c r="KZT78" s="20"/>
      <c r="KZU78" s="20"/>
      <c r="KZV78" s="20"/>
      <c r="KZW78" s="20"/>
      <c r="KZX78" s="20"/>
      <c r="KZY78" s="20"/>
      <c r="KZZ78" s="20"/>
      <c r="LAA78" s="20"/>
      <c r="LAB78" s="20"/>
      <c r="LAC78" s="20"/>
      <c r="LAD78" s="20"/>
      <c r="LAE78" s="20"/>
      <c r="LAF78" s="20"/>
      <c r="LAG78" s="20"/>
      <c r="LAH78" s="20"/>
      <c r="LAI78" s="20"/>
      <c r="LAJ78" s="20"/>
      <c r="LAK78" s="20"/>
      <c r="LAL78" s="20"/>
      <c r="LAM78" s="20"/>
      <c r="LAN78" s="20"/>
      <c r="LAO78" s="20"/>
      <c r="LAP78" s="20"/>
      <c r="LAQ78" s="20"/>
      <c r="LAR78" s="20"/>
      <c r="LAS78" s="20"/>
      <c r="LAT78" s="20"/>
      <c r="LAU78" s="20"/>
      <c r="LAV78" s="20"/>
      <c r="LAW78" s="20"/>
      <c r="LAX78" s="20"/>
      <c r="LAY78" s="20"/>
      <c r="LAZ78" s="20"/>
      <c r="LBA78" s="20"/>
      <c r="LBB78" s="20"/>
      <c r="LBC78" s="20"/>
      <c r="LBD78" s="20"/>
      <c r="LBE78" s="20"/>
      <c r="LBF78" s="20"/>
      <c r="LBG78" s="20"/>
      <c r="LBH78" s="20"/>
      <c r="LBI78" s="20"/>
      <c r="LBJ78" s="20"/>
      <c r="LBK78" s="20"/>
      <c r="LBL78" s="20"/>
      <c r="LBM78" s="20"/>
      <c r="LBN78" s="20"/>
      <c r="LBO78" s="20"/>
      <c r="LBP78" s="20"/>
      <c r="LBQ78" s="20"/>
      <c r="LBR78" s="20"/>
      <c r="LBS78" s="20"/>
      <c r="LBT78" s="20"/>
      <c r="LBU78" s="20"/>
      <c r="LBV78" s="20"/>
      <c r="LBW78" s="20"/>
      <c r="LBX78" s="20"/>
      <c r="LBY78" s="20"/>
      <c r="LBZ78" s="20"/>
      <c r="LCA78" s="20"/>
      <c r="LCB78" s="20"/>
      <c r="LCC78" s="20"/>
      <c r="LCD78" s="20"/>
      <c r="LCE78" s="20"/>
      <c r="LCF78" s="20"/>
      <c r="LCG78" s="20"/>
      <c r="LCH78" s="20"/>
      <c r="LCI78" s="20"/>
      <c r="LCJ78" s="20"/>
      <c r="LCK78" s="20"/>
      <c r="LCL78" s="20"/>
      <c r="LCM78" s="20"/>
      <c r="LCN78" s="20"/>
      <c r="LCO78" s="20"/>
      <c r="LCP78" s="20"/>
      <c r="LCQ78" s="20"/>
      <c r="LCR78" s="20"/>
      <c r="LCS78" s="20"/>
      <c r="LCT78" s="20"/>
      <c r="LCU78" s="20"/>
      <c r="LCV78" s="20"/>
      <c r="LCW78" s="20"/>
      <c r="LCX78" s="20"/>
      <c r="LCY78" s="20"/>
      <c r="LCZ78" s="20"/>
      <c r="LDA78" s="20"/>
      <c r="LDB78" s="20"/>
      <c r="LDC78" s="20"/>
      <c r="LDD78" s="20"/>
      <c r="LDE78" s="20"/>
      <c r="LDF78" s="20"/>
      <c r="LDG78" s="20"/>
      <c r="LDH78" s="20"/>
      <c r="LDI78" s="20"/>
      <c r="LDJ78" s="20"/>
      <c r="LDK78" s="20"/>
      <c r="LDL78" s="20"/>
      <c r="LDM78" s="20"/>
      <c r="LDN78" s="20"/>
      <c r="LDO78" s="20"/>
      <c r="LDP78" s="20"/>
      <c r="LDQ78" s="20"/>
      <c r="LDR78" s="20"/>
      <c r="LDS78" s="20"/>
      <c r="LDT78" s="20"/>
      <c r="LDU78" s="20"/>
      <c r="LDV78" s="20"/>
      <c r="LDW78" s="20"/>
      <c r="LDX78" s="20"/>
      <c r="LDY78" s="20"/>
      <c r="LDZ78" s="20"/>
      <c r="LEA78" s="20"/>
      <c r="LEB78" s="20"/>
      <c r="LEC78" s="20"/>
      <c r="LED78" s="20"/>
      <c r="LEE78" s="20"/>
      <c r="LEF78" s="20"/>
      <c r="LEG78" s="20"/>
      <c r="LEH78" s="20"/>
      <c r="LEI78" s="20"/>
      <c r="LEJ78" s="20"/>
      <c r="LEK78" s="20"/>
      <c r="LEL78" s="20"/>
      <c r="LEM78" s="20"/>
      <c r="LEN78" s="20"/>
      <c r="LEO78" s="20"/>
      <c r="LEP78" s="20"/>
      <c r="LEQ78" s="20"/>
      <c r="LER78" s="20"/>
      <c r="LES78" s="20"/>
      <c r="LET78" s="20"/>
      <c r="LEU78" s="20"/>
      <c r="LEV78" s="20"/>
      <c r="LEW78" s="20"/>
      <c r="LEX78" s="20"/>
      <c r="LEY78" s="20"/>
      <c r="LEZ78" s="20"/>
      <c r="LFA78" s="20"/>
      <c r="LFB78" s="20"/>
      <c r="LFC78" s="20"/>
      <c r="LFD78" s="20"/>
      <c r="LFE78" s="20"/>
      <c r="LFF78" s="20"/>
      <c r="LFG78" s="20"/>
      <c r="LFH78" s="20"/>
      <c r="LFI78" s="20"/>
      <c r="LFJ78" s="20"/>
      <c r="LFK78" s="20"/>
      <c r="LFL78" s="20"/>
      <c r="LFM78" s="20"/>
      <c r="LFN78" s="20"/>
      <c r="LFO78" s="20"/>
      <c r="LFP78" s="20"/>
      <c r="LFQ78" s="20"/>
      <c r="LFR78" s="20"/>
      <c r="LFS78" s="20"/>
      <c r="LFT78" s="20"/>
      <c r="LFU78" s="20"/>
      <c r="LFV78" s="20"/>
      <c r="LFW78" s="20"/>
      <c r="LFX78" s="20"/>
      <c r="LFY78" s="20"/>
      <c r="LFZ78" s="20"/>
      <c r="LGA78" s="20"/>
      <c r="LGB78" s="20"/>
      <c r="LGC78" s="20"/>
      <c r="LGD78" s="20"/>
      <c r="LGE78" s="20"/>
      <c r="LGF78" s="20"/>
      <c r="LGG78" s="20"/>
      <c r="LGH78" s="20"/>
      <c r="LGI78" s="20"/>
      <c r="LGJ78" s="20"/>
      <c r="LGK78" s="20"/>
      <c r="LGL78" s="20"/>
      <c r="LGM78" s="20"/>
      <c r="LGN78" s="20"/>
      <c r="LGO78" s="20"/>
      <c r="LGP78" s="20"/>
      <c r="LGQ78" s="20"/>
      <c r="LGR78" s="20"/>
      <c r="LGS78" s="20"/>
      <c r="LGT78" s="20"/>
      <c r="LGU78" s="20"/>
      <c r="LGV78" s="20"/>
      <c r="LGW78" s="20"/>
      <c r="LGX78" s="20"/>
      <c r="LGY78" s="20"/>
      <c r="LGZ78" s="20"/>
      <c r="LHA78" s="20"/>
      <c r="LHB78" s="20"/>
      <c r="LHC78" s="20"/>
      <c r="LHD78" s="20"/>
      <c r="LHE78" s="20"/>
      <c r="LHF78" s="20"/>
      <c r="LHG78" s="20"/>
      <c r="LHH78" s="20"/>
      <c r="LHI78" s="20"/>
      <c r="LHJ78" s="20"/>
      <c r="LHK78" s="20"/>
      <c r="LHL78" s="20"/>
      <c r="LHM78" s="20"/>
      <c r="LHN78" s="20"/>
      <c r="LHO78" s="20"/>
      <c r="LHP78" s="20"/>
      <c r="LHQ78" s="20"/>
      <c r="LHR78" s="20"/>
      <c r="LHS78" s="20"/>
      <c r="LHT78" s="20"/>
      <c r="LHU78" s="20"/>
      <c r="LHV78" s="20"/>
      <c r="LHW78" s="20"/>
      <c r="LHX78" s="20"/>
      <c r="LHY78" s="20"/>
      <c r="LHZ78" s="20"/>
      <c r="LIA78" s="20"/>
      <c r="LIB78" s="20"/>
      <c r="LIC78" s="20"/>
      <c r="LID78" s="20"/>
      <c r="LIE78" s="20"/>
      <c r="LIF78" s="20"/>
      <c r="LIG78" s="20"/>
      <c r="LIH78" s="20"/>
      <c r="LII78" s="20"/>
      <c r="LIJ78" s="20"/>
      <c r="LIK78" s="20"/>
      <c r="LIL78" s="20"/>
      <c r="LIM78" s="20"/>
      <c r="LIN78" s="20"/>
      <c r="LIO78" s="20"/>
      <c r="LIP78" s="20"/>
      <c r="LIQ78" s="20"/>
      <c r="LIR78" s="20"/>
      <c r="LIS78" s="20"/>
      <c r="LIT78" s="20"/>
      <c r="LIU78" s="20"/>
      <c r="LIV78" s="20"/>
      <c r="LIW78" s="20"/>
      <c r="LIX78" s="20"/>
      <c r="LIY78" s="20"/>
      <c r="LIZ78" s="20"/>
      <c r="LJA78" s="20"/>
      <c r="LJB78" s="20"/>
      <c r="LJC78" s="20"/>
      <c r="LJD78" s="20"/>
      <c r="LJE78" s="20"/>
      <c r="LJF78" s="20"/>
      <c r="LJG78" s="20"/>
      <c r="LJH78" s="20"/>
      <c r="LJI78" s="20"/>
      <c r="LJJ78" s="20"/>
      <c r="LJK78" s="20"/>
      <c r="LJL78" s="20"/>
      <c r="LJM78" s="20"/>
      <c r="LJN78" s="20"/>
      <c r="LJO78" s="20"/>
      <c r="LJP78" s="20"/>
      <c r="LJQ78" s="20"/>
      <c r="LJR78" s="20"/>
      <c r="LJS78" s="20"/>
      <c r="LJT78" s="20"/>
      <c r="LJU78" s="20"/>
      <c r="LJV78" s="20"/>
      <c r="LJW78" s="20"/>
      <c r="LJX78" s="20"/>
      <c r="LJY78" s="20"/>
      <c r="LJZ78" s="20"/>
      <c r="LKA78" s="20"/>
      <c r="LKB78" s="20"/>
      <c r="LKC78" s="20"/>
      <c r="LKD78" s="20"/>
      <c r="LKE78" s="20"/>
      <c r="LKF78" s="20"/>
      <c r="LKG78" s="20"/>
      <c r="LKH78" s="20"/>
      <c r="LKI78" s="20"/>
      <c r="LKJ78" s="20"/>
      <c r="LKK78" s="20"/>
      <c r="LKL78" s="20"/>
      <c r="LKM78" s="20"/>
      <c r="LKN78" s="20"/>
      <c r="LKO78" s="20"/>
      <c r="LKP78" s="20"/>
      <c r="LKQ78" s="20"/>
      <c r="LKR78" s="20"/>
      <c r="LKS78" s="20"/>
      <c r="LKT78" s="20"/>
      <c r="LKU78" s="20"/>
      <c r="LKV78" s="20"/>
      <c r="LKW78" s="20"/>
      <c r="LKX78" s="20"/>
      <c r="LKY78" s="20"/>
      <c r="LKZ78" s="20"/>
      <c r="LLA78" s="20"/>
      <c r="LLB78" s="20"/>
      <c r="LLC78" s="20"/>
      <c r="LLD78" s="20"/>
      <c r="LLE78" s="20"/>
      <c r="LLF78" s="20"/>
      <c r="LLG78" s="20"/>
      <c r="LLH78" s="20"/>
      <c r="LLI78" s="20"/>
      <c r="LLJ78" s="20"/>
      <c r="LLK78" s="20"/>
      <c r="LLL78" s="20"/>
      <c r="LLM78" s="20"/>
      <c r="LLN78" s="20"/>
      <c r="LLO78" s="20"/>
      <c r="LLP78" s="20"/>
      <c r="LLQ78" s="20"/>
      <c r="LLR78" s="20"/>
      <c r="LLS78" s="20"/>
      <c r="LLT78" s="20"/>
      <c r="LLU78" s="20"/>
      <c r="LLV78" s="20"/>
      <c r="LLW78" s="20"/>
      <c r="LLX78" s="20"/>
      <c r="LLY78" s="20"/>
      <c r="LLZ78" s="20"/>
      <c r="LMA78" s="20"/>
      <c r="LMB78" s="20"/>
      <c r="LMC78" s="20"/>
      <c r="LMD78" s="20"/>
      <c r="LME78" s="20"/>
      <c r="LMF78" s="20"/>
      <c r="LMG78" s="20"/>
      <c r="LMH78" s="20"/>
      <c r="LMI78" s="20"/>
      <c r="LMJ78" s="20"/>
      <c r="LMK78" s="20"/>
      <c r="LML78" s="20"/>
      <c r="LMM78" s="20"/>
      <c r="LMN78" s="20"/>
      <c r="LMO78" s="20"/>
      <c r="LMP78" s="20"/>
      <c r="LMQ78" s="20"/>
      <c r="LMR78" s="20"/>
      <c r="LMS78" s="20"/>
      <c r="LMT78" s="20"/>
      <c r="LMU78" s="20"/>
      <c r="LMV78" s="20"/>
      <c r="LMW78" s="20"/>
      <c r="LMX78" s="20"/>
      <c r="LMY78" s="20"/>
      <c r="LMZ78" s="20"/>
      <c r="LNA78" s="20"/>
      <c r="LNB78" s="20"/>
      <c r="LNC78" s="20"/>
      <c r="LND78" s="20"/>
      <c r="LNE78" s="20"/>
      <c r="LNF78" s="20"/>
      <c r="LNG78" s="20"/>
      <c r="LNH78" s="20"/>
      <c r="LNI78" s="20"/>
      <c r="LNJ78" s="20"/>
      <c r="LNK78" s="20"/>
      <c r="LNL78" s="20"/>
      <c r="LNM78" s="20"/>
      <c r="LNN78" s="20"/>
      <c r="LNO78" s="20"/>
      <c r="LNP78" s="20"/>
      <c r="LNQ78" s="20"/>
      <c r="LNR78" s="20"/>
      <c r="LNS78" s="20"/>
      <c r="LNT78" s="20"/>
      <c r="LNU78" s="20"/>
      <c r="LNV78" s="20"/>
      <c r="LNW78" s="20"/>
      <c r="LNX78" s="20"/>
      <c r="LNY78" s="20"/>
      <c r="LNZ78" s="20"/>
      <c r="LOA78" s="20"/>
      <c r="LOB78" s="20"/>
      <c r="LOC78" s="20"/>
      <c r="LOD78" s="20"/>
      <c r="LOE78" s="20"/>
      <c r="LOF78" s="20"/>
      <c r="LOG78" s="20"/>
      <c r="LOH78" s="20"/>
      <c r="LOI78" s="20"/>
      <c r="LOJ78" s="20"/>
      <c r="LOK78" s="20"/>
      <c r="LOL78" s="20"/>
      <c r="LOM78" s="20"/>
      <c r="LON78" s="20"/>
      <c r="LOO78" s="20"/>
      <c r="LOP78" s="20"/>
      <c r="LOQ78" s="20"/>
      <c r="LOR78" s="20"/>
      <c r="LOS78" s="20"/>
      <c r="LOT78" s="20"/>
      <c r="LOU78" s="20"/>
      <c r="LOV78" s="20"/>
      <c r="LOW78" s="20"/>
      <c r="LOX78" s="20"/>
      <c r="LOY78" s="20"/>
      <c r="LOZ78" s="20"/>
      <c r="LPA78" s="20"/>
      <c r="LPB78" s="20"/>
      <c r="LPC78" s="20"/>
      <c r="LPD78" s="20"/>
      <c r="LPE78" s="20"/>
      <c r="LPF78" s="20"/>
      <c r="LPG78" s="20"/>
      <c r="LPH78" s="20"/>
      <c r="LPI78" s="20"/>
      <c r="LPJ78" s="20"/>
      <c r="LPK78" s="20"/>
      <c r="LPL78" s="20"/>
      <c r="LPM78" s="20"/>
      <c r="LPN78" s="20"/>
      <c r="LPO78" s="20"/>
      <c r="LPP78" s="20"/>
      <c r="LPQ78" s="20"/>
      <c r="LPR78" s="20"/>
      <c r="LPS78" s="20"/>
      <c r="LPT78" s="20"/>
      <c r="LPU78" s="20"/>
      <c r="LPV78" s="20"/>
      <c r="LPW78" s="20"/>
      <c r="LPX78" s="20"/>
      <c r="LPY78" s="20"/>
      <c r="LPZ78" s="20"/>
      <c r="LQA78" s="20"/>
      <c r="LQB78" s="20"/>
      <c r="LQC78" s="20"/>
      <c r="LQD78" s="20"/>
      <c r="LQE78" s="20"/>
      <c r="LQF78" s="20"/>
      <c r="LQG78" s="20"/>
      <c r="LQH78" s="20"/>
      <c r="LQI78" s="20"/>
      <c r="LQJ78" s="20"/>
      <c r="LQK78" s="20"/>
      <c r="LQL78" s="20"/>
      <c r="LQM78" s="20"/>
      <c r="LQN78" s="20"/>
      <c r="LQO78" s="20"/>
      <c r="LQP78" s="20"/>
      <c r="LQQ78" s="20"/>
      <c r="LQR78" s="20"/>
      <c r="LQS78" s="20"/>
      <c r="LQT78" s="20"/>
      <c r="LQU78" s="20"/>
      <c r="LQV78" s="20"/>
      <c r="LQW78" s="20"/>
      <c r="LQX78" s="20"/>
      <c r="LQY78" s="20"/>
      <c r="LQZ78" s="20"/>
      <c r="LRA78" s="20"/>
      <c r="LRB78" s="20"/>
      <c r="LRC78" s="20"/>
      <c r="LRD78" s="20"/>
      <c r="LRE78" s="20"/>
      <c r="LRF78" s="20"/>
      <c r="LRG78" s="20"/>
      <c r="LRH78" s="20"/>
      <c r="LRI78" s="20"/>
      <c r="LRJ78" s="20"/>
      <c r="LRK78" s="20"/>
      <c r="LRL78" s="20"/>
      <c r="LRM78" s="20"/>
      <c r="LRN78" s="20"/>
      <c r="LRO78" s="20"/>
      <c r="LRP78" s="20"/>
      <c r="LRQ78" s="20"/>
      <c r="LRR78" s="20"/>
      <c r="LRS78" s="20"/>
      <c r="LRT78" s="20"/>
      <c r="LRU78" s="20"/>
      <c r="LRV78" s="20"/>
      <c r="LRW78" s="20"/>
      <c r="LRX78" s="20"/>
      <c r="LRY78" s="20"/>
      <c r="LRZ78" s="20"/>
      <c r="LSA78" s="20"/>
      <c r="LSB78" s="20"/>
      <c r="LSC78" s="20"/>
      <c r="LSD78" s="20"/>
      <c r="LSE78" s="20"/>
      <c r="LSF78" s="20"/>
      <c r="LSG78" s="20"/>
      <c r="LSH78" s="20"/>
      <c r="LSI78" s="20"/>
      <c r="LSJ78" s="20"/>
      <c r="LSK78" s="20"/>
      <c r="LSL78" s="20"/>
      <c r="LSM78" s="20"/>
      <c r="LSN78" s="20"/>
      <c r="LSO78" s="20"/>
      <c r="LSP78" s="20"/>
      <c r="LSQ78" s="20"/>
      <c r="LSR78" s="20"/>
      <c r="LSS78" s="20"/>
      <c r="LST78" s="20"/>
      <c r="LSU78" s="20"/>
      <c r="LSV78" s="20"/>
      <c r="LSW78" s="20"/>
      <c r="LSX78" s="20"/>
      <c r="LSY78" s="20"/>
      <c r="LSZ78" s="20"/>
      <c r="LTA78" s="20"/>
      <c r="LTB78" s="20"/>
      <c r="LTC78" s="20"/>
      <c r="LTD78" s="20"/>
      <c r="LTE78" s="20"/>
      <c r="LTF78" s="20"/>
      <c r="LTG78" s="20"/>
      <c r="LTH78" s="20"/>
      <c r="LTI78" s="20"/>
      <c r="LTJ78" s="20"/>
      <c r="LTK78" s="20"/>
      <c r="LTL78" s="20"/>
      <c r="LTM78" s="20"/>
      <c r="LTN78" s="20"/>
      <c r="LTO78" s="20"/>
      <c r="LTP78" s="20"/>
      <c r="LTQ78" s="20"/>
      <c r="LTR78" s="20"/>
      <c r="LTS78" s="20"/>
      <c r="LTT78" s="20"/>
      <c r="LTU78" s="20"/>
      <c r="LTV78" s="20"/>
      <c r="LTW78" s="20"/>
      <c r="LTX78" s="20"/>
      <c r="LTY78" s="20"/>
      <c r="LTZ78" s="20"/>
      <c r="LUA78" s="20"/>
      <c r="LUB78" s="20"/>
      <c r="LUC78" s="20"/>
      <c r="LUD78" s="20"/>
      <c r="LUE78" s="20"/>
      <c r="LUF78" s="20"/>
      <c r="LUG78" s="20"/>
      <c r="LUH78" s="20"/>
      <c r="LUI78" s="20"/>
      <c r="LUJ78" s="20"/>
      <c r="LUK78" s="20"/>
      <c r="LUL78" s="20"/>
      <c r="LUM78" s="20"/>
      <c r="LUN78" s="20"/>
      <c r="LUO78" s="20"/>
      <c r="LUP78" s="20"/>
      <c r="LUQ78" s="20"/>
      <c r="LUR78" s="20"/>
      <c r="LUS78" s="20"/>
      <c r="LUT78" s="20"/>
      <c r="LUU78" s="20"/>
      <c r="LUV78" s="20"/>
      <c r="LUW78" s="20"/>
      <c r="LUX78" s="20"/>
      <c r="LUY78" s="20"/>
      <c r="LUZ78" s="20"/>
      <c r="LVA78" s="20"/>
      <c r="LVB78" s="20"/>
      <c r="LVC78" s="20"/>
      <c r="LVD78" s="20"/>
      <c r="LVE78" s="20"/>
      <c r="LVF78" s="20"/>
      <c r="LVG78" s="20"/>
      <c r="LVH78" s="20"/>
      <c r="LVI78" s="20"/>
      <c r="LVJ78" s="20"/>
      <c r="LVK78" s="20"/>
      <c r="LVL78" s="20"/>
      <c r="LVM78" s="20"/>
      <c r="LVN78" s="20"/>
      <c r="LVO78" s="20"/>
      <c r="LVP78" s="20"/>
      <c r="LVQ78" s="20"/>
      <c r="LVR78" s="20"/>
      <c r="LVS78" s="20"/>
      <c r="LVT78" s="20"/>
      <c r="LVU78" s="20"/>
      <c r="LVV78" s="20"/>
      <c r="LVW78" s="20"/>
      <c r="LVX78" s="20"/>
      <c r="LVY78" s="20"/>
      <c r="LVZ78" s="20"/>
      <c r="LWA78" s="20"/>
      <c r="LWB78" s="20"/>
      <c r="LWC78" s="20"/>
      <c r="LWD78" s="20"/>
      <c r="LWE78" s="20"/>
      <c r="LWF78" s="20"/>
      <c r="LWG78" s="20"/>
      <c r="LWH78" s="20"/>
      <c r="LWI78" s="20"/>
      <c r="LWJ78" s="20"/>
      <c r="LWK78" s="20"/>
      <c r="LWL78" s="20"/>
      <c r="LWM78" s="20"/>
      <c r="LWN78" s="20"/>
      <c r="LWO78" s="20"/>
      <c r="LWP78" s="20"/>
      <c r="LWQ78" s="20"/>
      <c r="LWR78" s="20"/>
      <c r="LWS78" s="20"/>
      <c r="LWT78" s="20"/>
      <c r="LWU78" s="20"/>
      <c r="LWV78" s="20"/>
      <c r="LWW78" s="20"/>
      <c r="LWX78" s="20"/>
      <c r="LWY78" s="20"/>
      <c r="LWZ78" s="20"/>
      <c r="LXA78" s="20"/>
      <c r="LXB78" s="20"/>
      <c r="LXC78" s="20"/>
      <c r="LXD78" s="20"/>
      <c r="LXE78" s="20"/>
      <c r="LXF78" s="20"/>
      <c r="LXG78" s="20"/>
      <c r="LXH78" s="20"/>
      <c r="LXI78" s="20"/>
      <c r="LXJ78" s="20"/>
      <c r="LXK78" s="20"/>
      <c r="LXL78" s="20"/>
      <c r="LXM78" s="20"/>
      <c r="LXN78" s="20"/>
      <c r="LXO78" s="20"/>
      <c r="LXP78" s="20"/>
      <c r="LXQ78" s="20"/>
      <c r="LXR78" s="20"/>
      <c r="LXS78" s="20"/>
      <c r="LXT78" s="20"/>
      <c r="LXU78" s="20"/>
      <c r="LXV78" s="20"/>
      <c r="LXW78" s="20"/>
      <c r="LXX78" s="20"/>
      <c r="LXY78" s="20"/>
      <c r="LXZ78" s="20"/>
      <c r="LYA78" s="20"/>
      <c r="LYB78" s="20"/>
      <c r="LYC78" s="20"/>
      <c r="LYD78" s="20"/>
      <c r="LYE78" s="20"/>
      <c r="LYF78" s="20"/>
      <c r="LYG78" s="20"/>
      <c r="LYH78" s="20"/>
      <c r="LYI78" s="20"/>
      <c r="LYJ78" s="20"/>
      <c r="LYK78" s="20"/>
      <c r="LYL78" s="20"/>
      <c r="LYM78" s="20"/>
      <c r="LYN78" s="20"/>
      <c r="LYO78" s="20"/>
      <c r="LYP78" s="20"/>
      <c r="LYQ78" s="20"/>
      <c r="LYR78" s="20"/>
      <c r="LYS78" s="20"/>
      <c r="LYT78" s="20"/>
      <c r="LYU78" s="20"/>
      <c r="LYV78" s="20"/>
      <c r="LYW78" s="20"/>
      <c r="LYX78" s="20"/>
      <c r="LYY78" s="20"/>
      <c r="LYZ78" s="20"/>
      <c r="LZA78" s="20"/>
      <c r="LZB78" s="20"/>
      <c r="LZC78" s="20"/>
      <c r="LZD78" s="20"/>
      <c r="LZE78" s="20"/>
      <c r="LZF78" s="20"/>
      <c r="LZG78" s="20"/>
      <c r="LZH78" s="20"/>
      <c r="LZI78" s="20"/>
      <c r="LZJ78" s="20"/>
      <c r="LZK78" s="20"/>
      <c r="LZL78" s="20"/>
      <c r="LZM78" s="20"/>
      <c r="LZN78" s="20"/>
      <c r="LZO78" s="20"/>
      <c r="LZP78" s="20"/>
      <c r="LZQ78" s="20"/>
      <c r="LZR78" s="20"/>
      <c r="LZS78" s="20"/>
      <c r="LZT78" s="20"/>
      <c r="LZU78" s="20"/>
      <c r="LZV78" s="20"/>
      <c r="LZW78" s="20"/>
      <c r="LZX78" s="20"/>
      <c r="LZY78" s="20"/>
      <c r="LZZ78" s="20"/>
      <c r="MAA78" s="20"/>
      <c r="MAB78" s="20"/>
      <c r="MAC78" s="20"/>
      <c r="MAD78" s="20"/>
      <c r="MAE78" s="20"/>
      <c r="MAF78" s="20"/>
      <c r="MAG78" s="20"/>
      <c r="MAH78" s="20"/>
      <c r="MAI78" s="20"/>
      <c r="MAJ78" s="20"/>
      <c r="MAK78" s="20"/>
      <c r="MAL78" s="20"/>
      <c r="MAM78" s="20"/>
      <c r="MAN78" s="20"/>
      <c r="MAO78" s="20"/>
      <c r="MAP78" s="20"/>
      <c r="MAQ78" s="20"/>
      <c r="MAR78" s="20"/>
      <c r="MAS78" s="20"/>
      <c r="MAT78" s="20"/>
      <c r="MAU78" s="20"/>
      <c r="MAV78" s="20"/>
      <c r="MAW78" s="20"/>
      <c r="MAX78" s="20"/>
      <c r="MAY78" s="20"/>
      <c r="MAZ78" s="20"/>
      <c r="MBA78" s="20"/>
      <c r="MBB78" s="20"/>
      <c r="MBC78" s="20"/>
      <c r="MBD78" s="20"/>
      <c r="MBE78" s="20"/>
      <c r="MBF78" s="20"/>
      <c r="MBG78" s="20"/>
      <c r="MBH78" s="20"/>
      <c r="MBI78" s="20"/>
      <c r="MBJ78" s="20"/>
      <c r="MBK78" s="20"/>
      <c r="MBL78" s="20"/>
      <c r="MBM78" s="20"/>
      <c r="MBN78" s="20"/>
      <c r="MBO78" s="20"/>
      <c r="MBP78" s="20"/>
      <c r="MBQ78" s="20"/>
      <c r="MBR78" s="20"/>
      <c r="MBS78" s="20"/>
      <c r="MBT78" s="20"/>
      <c r="MBU78" s="20"/>
      <c r="MBV78" s="20"/>
      <c r="MBW78" s="20"/>
      <c r="MBX78" s="20"/>
      <c r="MBY78" s="20"/>
      <c r="MBZ78" s="20"/>
      <c r="MCA78" s="20"/>
      <c r="MCB78" s="20"/>
      <c r="MCC78" s="20"/>
      <c r="MCD78" s="20"/>
      <c r="MCE78" s="20"/>
      <c r="MCF78" s="20"/>
      <c r="MCG78" s="20"/>
      <c r="MCH78" s="20"/>
      <c r="MCI78" s="20"/>
      <c r="MCJ78" s="20"/>
      <c r="MCK78" s="20"/>
      <c r="MCL78" s="20"/>
      <c r="MCM78" s="20"/>
      <c r="MCN78" s="20"/>
      <c r="MCO78" s="20"/>
      <c r="MCP78" s="20"/>
      <c r="MCQ78" s="20"/>
      <c r="MCR78" s="20"/>
      <c r="MCS78" s="20"/>
      <c r="MCT78" s="20"/>
      <c r="MCU78" s="20"/>
      <c r="MCV78" s="20"/>
      <c r="MCW78" s="20"/>
      <c r="MCX78" s="20"/>
      <c r="MCY78" s="20"/>
      <c r="MCZ78" s="20"/>
      <c r="MDA78" s="20"/>
      <c r="MDB78" s="20"/>
      <c r="MDC78" s="20"/>
      <c r="MDD78" s="20"/>
      <c r="MDE78" s="20"/>
      <c r="MDF78" s="20"/>
      <c r="MDG78" s="20"/>
      <c r="MDH78" s="20"/>
      <c r="MDI78" s="20"/>
      <c r="MDJ78" s="20"/>
      <c r="MDK78" s="20"/>
      <c r="MDL78" s="20"/>
      <c r="MDM78" s="20"/>
      <c r="MDN78" s="20"/>
      <c r="MDO78" s="20"/>
      <c r="MDP78" s="20"/>
      <c r="MDQ78" s="20"/>
      <c r="MDR78" s="20"/>
      <c r="MDS78" s="20"/>
      <c r="MDT78" s="20"/>
      <c r="MDU78" s="20"/>
      <c r="MDV78" s="20"/>
      <c r="MDW78" s="20"/>
      <c r="MDX78" s="20"/>
      <c r="MDY78" s="20"/>
      <c r="MDZ78" s="20"/>
      <c r="MEA78" s="20"/>
      <c r="MEB78" s="20"/>
      <c r="MEC78" s="20"/>
      <c r="MED78" s="20"/>
      <c r="MEE78" s="20"/>
      <c r="MEF78" s="20"/>
      <c r="MEG78" s="20"/>
      <c r="MEH78" s="20"/>
      <c r="MEI78" s="20"/>
      <c r="MEJ78" s="20"/>
      <c r="MEK78" s="20"/>
      <c r="MEL78" s="20"/>
      <c r="MEM78" s="20"/>
      <c r="MEN78" s="20"/>
      <c r="MEO78" s="20"/>
      <c r="MEP78" s="20"/>
      <c r="MEQ78" s="20"/>
      <c r="MER78" s="20"/>
      <c r="MES78" s="20"/>
      <c r="MET78" s="20"/>
      <c r="MEU78" s="20"/>
      <c r="MEV78" s="20"/>
      <c r="MEW78" s="20"/>
      <c r="MEX78" s="20"/>
      <c r="MEY78" s="20"/>
      <c r="MEZ78" s="20"/>
      <c r="MFA78" s="20"/>
      <c r="MFB78" s="20"/>
      <c r="MFC78" s="20"/>
      <c r="MFD78" s="20"/>
      <c r="MFE78" s="20"/>
      <c r="MFF78" s="20"/>
      <c r="MFG78" s="20"/>
      <c r="MFH78" s="20"/>
      <c r="MFI78" s="20"/>
      <c r="MFJ78" s="20"/>
      <c r="MFK78" s="20"/>
      <c r="MFL78" s="20"/>
      <c r="MFM78" s="20"/>
      <c r="MFN78" s="20"/>
      <c r="MFO78" s="20"/>
      <c r="MFP78" s="20"/>
      <c r="MFQ78" s="20"/>
      <c r="MFR78" s="20"/>
      <c r="MFS78" s="20"/>
      <c r="MFT78" s="20"/>
      <c r="MFU78" s="20"/>
      <c r="MFV78" s="20"/>
      <c r="MFW78" s="20"/>
      <c r="MFX78" s="20"/>
      <c r="MFY78" s="20"/>
      <c r="MFZ78" s="20"/>
      <c r="MGA78" s="20"/>
      <c r="MGB78" s="20"/>
      <c r="MGC78" s="20"/>
      <c r="MGD78" s="20"/>
      <c r="MGE78" s="20"/>
      <c r="MGF78" s="20"/>
      <c r="MGG78" s="20"/>
      <c r="MGH78" s="20"/>
      <c r="MGI78" s="20"/>
      <c r="MGJ78" s="20"/>
      <c r="MGK78" s="20"/>
      <c r="MGL78" s="20"/>
      <c r="MGM78" s="20"/>
      <c r="MGN78" s="20"/>
      <c r="MGO78" s="20"/>
      <c r="MGP78" s="20"/>
      <c r="MGQ78" s="20"/>
      <c r="MGR78" s="20"/>
      <c r="MGS78" s="20"/>
      <c r="MGT78" s="20"/>
      <c r="MGU78" s="20"/>
      <c r="MGV78" s="20"/>
      <c r="MGW78" s="20"/>
      <c r="MGX78" s="20"/>
      <c r="MGY78" s="20"/>
      <c r="MGZ78" s="20"/>
      <c r="MHA78" s="20"/>
      <c r="MHB78" s="20"/>
      <c r="MHC78" s="20"/>
      <c r="MHD78" s="20"/>
      <c r="MHE78" s="20"/>
      <c r="MHF78" s="20"/>
      <c r="MHG78" s="20"/>
      <c r="MHH78" s="20"/>
      <c r="MHI78" s="20"/>
      <c r="MHJ78" s="20"/>
      <c r="MHK78" s="20"/>
      <c r="MHL78" s="20"/>
      <c r="MHM78" s="20"/>
      <c r="MHN78" s="20"/>
      <c r="MHO78" s="20"/>
      <c r="MHP78" s="20"/>
      <c r="MHQ78" s="20"/>
      <c r="MHR78" s="20"/>
      <c r="MHS78" s="20"/>
      <c r="MHT78" s="20"/>
      <c r="MHU78" s="20"/>
      <c r="MHV78" s="20"/>
      <c r="MHW78" s="20"/>
      <c r="MHX78" s="20"/>
      <c r="MHY78" s="20"/>
      <c r="MHZ78" s="20"/>
      <c r="MIA78" s="20"/>
      <c r="MIB78" s="20"/>
      <c r="MIC78" s="20"/>
      <c r="MID78" s="20"/>
      <c r="MIE78" s="20"/>
      <c r="MIF78" s="20"/>
      <c r="MIG78" s="20"/>
      <c r="MIH78" s="20"/>
      <c r="MII78" s="20"/>
      <c r="MIJ78" s="20"/>
      <c r="MIK78" s="20"/>
      <c r="MIL78" s="20"/>
      <c r="MIM78" s="20"/>
      <c r="MIN78" s="20"/>
      <c r="MIO78" s="20"/>
      <c r="MIP78" s="20"/>
      <c r="MIQ78" s="20"/>
      <c r="MIR78" s="20"/>
      <c r="MIS78" s="20"/>
      <c r="MIT78" s="20"/>
      <c r="MIU78" s="20"/>
      <c r="MIV78" s="20"/>
      <c r="MIW78" s="20"/>
      <c r="MIX78" s="20"/>
      <c r="MIY78" s="20"/>
      <c r="MIZ78" s="20"/>
      <c r="MJA78" s="20"/>
      <c r="MJB78" s="20"/>
      <c r="MJC78" s="20"/>
      <c r="MJD78" s="20"/>
      <c r="MJE78" s="20"/>
      <c r="MJF78" s="20"/>
      <c r="MJG78" s="20"/>
      <c r="MJH78" s="20"/>
      <c r="MJI78" s="20"/>
      <c r="MJJ78" s="20"/>
      <c r="MJK78" s="20"/>
      <c r="MJL78" s="20"/>
      <c r="MJM78" s="20"/>
      <c r="MJN78" s="20"/>
      <c r="MJO78" s="20"/>
      <c r="MJP78" s="20"/>
      <c r="MJQ78" s="20"/>
      <c r="MJR78" s="20"/>
      <c r="MJS78" s="20"/>
      <c r="MJT78" s="20"/>
      <c r="MJU78" s="20"/>
      <c r="MJV78" s="20"/>
      <c r="MJW78" s="20"/>
      <c r="MJX78" s="20"/>
      <c r="MJY78" s="20"/>
      <c r="MJZ78" s="20"/>
      <c r="MKA78" s="20"/>
      <c r="MKB78" s="20"/>
      <c r="MKC78" s="20"/>
      <c r="MKD78" s="20"/>
      <c r="MKE78" s="20"/>
      <c r="MKF78" s="20"/>
      <c r="MKG78" s="20"/>
      <c r="MKH78" s="20"/>
      <c r="MKI78" s="20"/>
      <c r="MKJ78" s="20"/>
      <c r="MKK78" s="20"/>
      <c r="MKL78" s="20"/>
      <c r="MKM78" s="20"/>
      <c r="MKN78" s="20"/>
      <c r="MKO78" s="20"/>
      <c r="MKP78" s="20"/>
      <c r="MKQ78" s="20"/>
      <c r="MKR78" s="20"/>
      <c r="MKS78" s="20"/>
      <c r="MKT78" s="20"/>
      <c r="MKU78" s="20"/>
      <c r="MKV78" s="20"/>
      <c r="MKW78" s="20"/>
      <c r="MKX78" s="20"/>
      <c r="MKY78" s="20"/>
      <c r="MKZ78" s="20"/>
      <c r="MLA78" s="20"/>
      <c r="MLB78" s="20"/>
      <c r="MLC78" s="20"/>
      <c r="MLD78" s="20"/>
      <c r="MLE78" s="20"/>
      <c r="MLF78" s="20"/>
      <c r="MLG78" s="20"/>
      <c r="MLH78" s="20"/>
      <c r="MLI78" s="20"/>
      <c r="MLJ78" s="20"/>
      <c r="MLK78" s="20"/>
      <c r="MLL78" s="20"/>
      <c r="MLM78" s="20"/>
      <c r="MLN78" s="20"/>
      <c r="MLO78" s="20"/>
      <c r="MLP78" s="20"/>
      <c r="MLQ78" s="20"/>
      <c r="MLR78" s="20"/>
      <c r="MLS78" s="20"/>
      <c r="MLT78" s="20"/>
      <c r="MLU78" s="20"/>
      <c r="MLV78" s="20"/>
      <c r="MLW78" s="20"/>
      <c r="MLX78" s="20"/>
      <c r="MLY78" s="20"/>
      <c r="MLZ78" s="20"/>
      <c r="MMA78" s="20"/>
      <c r="MMB78" s="20"/>
      <c r="MMC78" s="20"/>
      <c r="MMD78" s="20"/>
      <c r="MME78" s="20"/>
      <c r="MMF78" s="20"/>
      <c r="MMG78" s="20"/>
      <c r="MMH78" s="20"/>
      <c r="MMI78" s="20"/>
      <c r="MMJ78" s="20"/>
      <c r="MMK78" s="20"/>
      <c r="MML78" s="20"/>
      <c r="MMM78" s="20"/>
      <c r="MMN78" s="20"/>
      <c r="MMO78" s="20"/>
      <c r="MMP78" s="20"/>
      <c r="MMQ78" s="20"/>
      <c r="MMR78" s="20"/>
      <c r="MMS78" s="20"/>
      <c r="MMT78" s="20"/>
      <c r="MMU78" s="20"/>
      <c r="MMV78" s="20"/>
      <c r="MMW78" s="20"/>
      <c r="MMX78" s="20"/>
      <c r="MMY78" s="20"/>
      <c r="MMZ78" s="20"/>
      <c r="MNA78" s="20"/>
      <c r="MNB78" s="20"/>
      <c r="MNC78" s="20"/>
      <c r="MND78" s="20"/>
      <c r="MNE78" s="20"/>
      <c r="MNF78" s="20"/>
      <c r="MNG78" s="20"/>
      <c r="MNH78" s="20"/>
      <c r="MNI78" s="20"/>
      <c r="MNJ78" s="20"/>
      <c r="MNK78" s="20"/>
      <c r="MNL78" s="20"/>
      <c r="MNM78" s="20"/>
      <c r="MNN78" s="20"/>
      <c r="MNO78" s="20"/>
      <c r="MNP78" s="20"/>
      <c r="MNQ78" s="20"/>
      <c r="MNR78" s="20"/>
      <c r="MNS78" s="20"/>
      <c r="MNT78" s="20"/>
      <c r="MNU78" s="20"/>
      <c r="MNV78" s="20"/>
      <c r="MNW78" s="20"/>
      <c r="MNX78" s="20"/>
      <c r="MNY78" s="20"/>
      <c r="MNZ78" s="20"/>
      <c r="MOA78" s="20"/>
      <c r="MOB78" s="20"/>
      <c r="MOC78" s="20"/>
      <c r="MOD78" s="20"/>
      <c r="MOE78" s="20"/>
      <c r="MOF78" s="20"/>
      <c r="MOG78" s="20"/>
      <c r="MOH78" s="20"/>
      <c r="MOI78" s="20"/>
      <c r="MOJ78" s="20"/>
      <c r="MOK78" s="20"/>
      <c r="MOL78" s="20"/>
      <c r="MOM78" s="20"/>
      <c r="MON78" s="20"/>
      <c r="MOO78" s="20"/>
      <c r="MOP78" s="20"/>
      <c r="MOQ78" s="20"/>
      <c r="MOR78" s="20"/>
      <c r="MOS78" s="20"/>
      <c r="MOT78" s="20"/>
      <c r="MOU78" s="20"/>
      <c r="MOV78" s="20"/>
      <c r="MOW78" s="20"/>
      <c r="MOX78" s="20"/>
      <c r="MOY78" s="20"/>
      <c r="MOZ78" s="20"/>
      <c r="MPA78" s="20"/>
      <c r="MPB78" s="20"/>
      <c r="MPC78" s="20"/>
      <c r="MPD78" s="20"/>
      <c r="MPE78" s="20"/>
      <c r="MPF78" s="20"/>
      <c r="MPG78" s="20"/>
      <c r="MPH78" s="20"/>
      <c r="MPI78" s="20"/>
      <c r="MPJ78" s="20"/>
      <c r="MPK78" s="20"/>
      <c r="MPL78" s="20"/>
      <c r="MPM78" s="20"/>
      <c r="MPN78" s="20"/>
      <c r="MPO78" s="20"/>
      <c r="MPP78" s="20"/>
      <c r="MPQ78" s="20"/>
      <c r="MPR78" s="20"/>
      <c r="MPS78" s="20"/>
      <c r="MPT78" s="20"/>
      <c r="MPU78" s="20"/>
      <c r="MPV78" s="20"/>
      <c r="MPW78" s="20"/>
      <c r="MPX78" s="20"/>
      <c r="MPY78" s="20"/>
      <c r="MPZ78" s="20"/>
      <c r="MQA78" s="20"/>
      <c r="MQB78" s="20"/>
      <c r="MQC78" s="20"/>
      <c r="MQD78" s="20"/>
      <c r="MQE78" s="20"/>
      <c r="MQF78" s="20"/>
      <c r="MQG78" s="20"/>
      <c r="MQH78" s="20"/>
      <c r="MQI78" s="20"/>
      <c r="MQJ78" s="20"/>
      <c r="MQK78" s="20"/>
      <c r="MQL78" s="20"/>
      <c r="MQM78" s="20"/>
      <c r="MQN78" s="20"/>
      <c r="MQO78" s="20"/>
      <c r="MQP78" s="20"/>
      <c r="MQQ78" s="20"/>
      <c r="MQR78" s="20"/>
      <c r="MQS78" s="20"/>
      <c r="MQT78" s="20"/>
      <c r="MQU78" s="20"/>
      <c r="MQV78" s="20"/>
      <c r="MQW78" s="20"/>
      <c r="MQX78" s="20"/>
      <c r="MQY78" s="20"/>
      <c r="MQZ78" s="20"/>
      <c r="MRA78" s="20"/>
      <c r="MRB78" s="20"/>
      <c r="MRC78" s="20"/>
      <c r="MRD78" s="20"/>
      <c r="MRE78" s="20"/>
      <c r="MRF78" s="20"/>
      <c r="MRG78" s="20"/>
      <c r="MRH78" s="20"/>
      <c r="MRI78" s="20"/>
      <c r="MRJ78" s="20"/>
      <c r="MRK78" s="20"/>
      <c r="MRL78" s="20"/>
      <c r="MRM78" s="20"/>
      <c r="MRN78" s="20"/>
      <c r="MRO78" s="20"/>
      <c r="MRP78" s="20"/>
      <c r="MRQ78" s="20"/>
      <c r="MRR78" s="20"/>
      <c r="MRS78" s="20"/>
      <c r="MRT78" s="20"/>
      <c r="MRU78" s="20"/>
      <c r="MRV78" s="20"/>
      <c r="MRW78" s="20"/>
      <c r="MRX78" s="20"/>
      <c r="MRY78" s="20"/>
      <c r="MRZ78" s="20"/>
      <c r="MSA78" s="20"/>
      <c r="MSB78" s="20"/>
      <c r="MSC78" s="20"/>
      <c r="MSD78" s="20"/>
      <c r="MSE78" s="20"/>
      <c r="MSF78" s="20"/>
      <c r="MSG78" s="20"/>
      <c r="MSH78" s="20"/>
      <c r="MSI78" s="20"/>
      <c r="MSJ78" s="20"/>
      <c r="MSK78" s="20"/>
      <c r="MSL78" s="20"/>
      <c r="MSM78" s="20"/>
      <c r="MSN78" s="20"/>
      <c r="MSO78" s="20"/>
      <c r="MSP78" s="20"/>
      <c r="MSQ78" s="20"/>
      <c r="MSR78" s="20"/>
      <c r="MSS78" s="20"/>
      <c r="MST78" s="20"/>
      <c r="MSU78" s="20"/>
      <c r="MSV78" s="20"/>
      <c r="MSW78" s="20"/>
      <c r="MSX78" s="20"/>
      <c r="MSY78" s="20"/>
      <c r="MSZ78" s="20"/>
      <c r="MTA78" s="20"/>
      <c r="MTB78" s="20"/>
      <c r="MTC78" s="20"/>
      <c r="MTD78" s="20"/>
      <c r="MTE78" s="20"/>
      <c r="MTF78" s="20"/>
      <c r="MTG78" s="20"/>
      <c r="MTH78" s="20"/>
      <c r="MTI78" s="20"/>
      <c r="MTJ78" s="20"/>
      <c r="MTK78" s="20"/>
      <c r="MTL78" s="20"/>
      <c r="MTM78" s="20"/>
      <c r="MTN78" s="20"/>
      <c r="MTO78" s="20"/>
      <c r="MTP78" s="20"/>
      <c r="MTQ78" s="20"/>
      <c r="MTR78" s="20"/>
      <c r="MTS78" s="20"/>
      <c r="MTT78" s="20"/>
      <c r="MTU78" s="20"/>
      <c r="MTV78" s="20"/>
      <c r="MTW78" s="20"/>
      <c r="MTX78" s="20"/>
      <c r="MTY78" s="20"/>
      <c r="MTZ78" s="20"/>
      <c r="MUA78" s="20"/>
      <c r="MUB78" s="20"/>
      <c r="MUC78" s="20"/>
      <c r="MUD78" s="20"/>
      <c r="MUE78" s="20"/>
      <c r="MUF78" s="20"/>
      <c r="MUG78" s="20"/>
      <c r="MUH78" s="20"/>
      <c r="MUI78" s="20"/>
      <c r="MUJ78" s="20"/>
      <c r="MUK78" s="20"/>
      <c r="MUL78" s="20"/>
      <c r="MUM78" s="20"/>
      <c r="MUN78" s="20"/>
      <c r="MUO78" s="20"/>
      <c r="MUP78" s="20"/>
      <c r="MUQ78" s="20"/>
      <c r="MUR78" s="20"/>
      <c r="MUS78" s="20"/>
      <c r="MUT78" s="20"/>
      <c r="MUU78" s="20"/>
      <c r="MUV78" s="20"/>
      <c r="MUW78" s="20"/>
      <c r="MUX78" s="20"/>
      <c r="MUY78" s="20"/>
      <c r="MUZ78" s="20"/>
      <c r="MVA78" s="20"/>
      <c r="MVB78" s="20"/>
      <c r="MVC78" s="20"/>
      <c r="MVD78" s="20"/>
      <c r="MVE78" s="20"/>
      <c r="MVF78" s="20"/>
      <c r="MVG78" s="20"/>
      <c r="MVH78" s="20"/>
      <c r="MVI78" s="20"/>
      <c r="MVJ78" s="20"/>
      <c r="MVK78" s="20"/>
      <c r="MVL78" s="20"/>
      <c r="MVM78" s="20"/>
      <c r="MVN78" s="20"/>
      <c r="MVO78" s="20"/>
      <c r="MVP78" s="20"/>
      <c r="MVQ78" s="20"/>
      <c r="MVR78" s="20"/>
      <c r="MVS78" s="20"/>
      <c r="MVT78" s="20"/>
      <c r="MVU78" s="20"/>
      <c r="MVV78" s="20"/>
      <c r="MVW78" s="20"/>
      <c r="MVX78" s="20"/>
      <c r="MVY78" s="20"/>
      <c r="MVZ78" s="20"/>
      <c r="MWA78" s="20"/>
      <c r="MWB78" s="20"/>
      <c r="MWC78" s="20"/>
      <c r="MWD78" s="20"/>
      <c r="MWE78" s="20"/>
      <c r="MWF78" s="20"/>
      <c r="MWG78" s="20"/>
      <c r="MWH78" s="20"/>
      <c r="MWI78" s="20"/>
      <c r="MWJ78" s="20"/>
      <c r="MWK78" s="20"/>
      <c r="MWL78" s="20"/>
      <c r="MWM78" s="20"/>
      <c r="MWN78" s="20"/>
      <c r="MWO78" s="20"/>
      <c r="MWP78" s="20"/>
      <c r="MWQ78" s="20"/>
      <c r="MWR78" s="20"/>
      <c r="MWS78" s="20"/>
      <c r="MWT78" s="20"/>
      <c r="MWU78" s="20"/>
      <c r="MWV78" s="20"/>
      <c r="MWW78" s="20"/>
      <c r="MWX78" s="20"/>
      <c r="MWY78" s="20"/>
      <c r="MWZ78" s="20"/>
      <c r="MXA78" s="20"/>
      <c r="MXB78" s="20"/>
      <c r="MXC78" s="20"/>
      <c r="MXD78" s="20"/>
      <c r="MXE78" s="20"/>
      <c r="MXF78" s="20"/>
      <c r="MXG78" s="20"/>
      <c r="MXH78" s="20"/>
      <c r="MXI78" s="20"/>
      <c r="MXJ78" s="20"/>
      <c r="MXK78" s="20"/>
      <c r="MXL78" s="20"/>
      <c r="MXM78" s="20"/>
      <c r="MXN78" s="20"/>
      <c r="MXO78" s="20"/>
      <c r="MXP78" s="20"/>
      <c r="MXQ78" s="20"/>
      <c r="MXR78" s="20"/>
      <c r="MXS78" s="20"/>
      <c r="MXT78" s="20"/>
      <c r="MXU78" s="20"/>
      <c r="MXV78" s="20"/>
      <c r="MXW78" s="20"/>
      <c r="MXX78" s="20"/>
      <c r="MXY78" s="20"/>
      <c r="MXZ78" s="20"/>
      <c r="MYA78" s="20"/>
      <c r="MYB78" s="20"/>
      <c r="MYC78" s="20"/>
      <c r="MYD78" s="20"/>
      <c r="MYE78" s="20"/>
      <c r="MYF78" s="20"/>
      <c r="MYG78" s="20"/>
      <c r="MYH78" s="20"/>
      <c r="MYI78" s="20"/>
      <c r="MYJ78" s="20"/>
      <c r="MYK78" s="20"/>
      <c r="MYL78" s="20"/>
      <c r="MYM78" s="20"/>
      <c r="MYN78" s="20"/>
      <c r="MYO78" s="20"/>
      <c r="MYP78" s="20"/>
      <c r="MYQ78" s="20"/>
      <c r="MYR78" s="20"/>
      <c r="MYS78" s="20"/>
      <c r="MYT78" s="20"/>
      <c r="MYU78" s="20"/>
      <c r="MYV78" s="20"/>
      <c r="MYW78" s="20"/>
      <c r="MYX78" s="20"/>
      <c r="MYY78" s="20"/>
      <c r="MYZ78" s="20"/>
      <c r="MZA78" s="20"/>
      <c r="MZB78" s="20"/>
      <c r="MZC78" s="20"/>
      <c r="MZD78" s="20"/>
      <c r="MZE78" s="20"/>
      <c r="MZF78" s="20"/>
      <c r="MZG78" s="20"/>
      <c r="MZH78" s="20"/>
      <c r="MZI78" s="20"/>
      <c r="MZJ78" s="20"/>
      <c r="MZK78" s="20"/>
      <c r="MZL78" s="20"/>
      <c r="MZM78" s="20"/>
      <c r="MZN78" s="20"/>
      <c r="MZO78" s="20"/>
      <c r="MZP78" s="20"/>
      <c r="MZQ78" s="20"/>
      <c r="MZR78" s="20"/>
      <c r="MZS78" s="20"/>
      <c r="MZT78" s="20"/>
      <c r="MZU78" s="20"/>
      <c r="MZV78" s="20"/>
      <c r="MZW78" s="20"/>
      <c r="MZX78" s="20"/>
      <c r="MZY78" s="20"/>
      <c r="MZZ78" s="20"/>
      <c r="NAA78" s="20"/>
      <c r="NAB78" s="20"/>
      <c r="NAC78" s="20"/>
      <c r="NAD78" s="20"/>
      <c r="NAE78" s="20"/>
      <c r="NAF78" s="20"/>
      <c r="NAG78" s="20"/>
      <c r="NAH78" s="20"/>
      <c r="NAI78" s="20"/>
      <c r="NAJ78" s="20"/>
      <c r="NAK78" s="20"/>
      <c r="NAL78" s="20"/>
      <c r="NAM78" s="20"/>
      <c r="NAN78" s="20"/>
      <c r="NAO78" s="20"/>
      <c r="NAP78" s="20"/>
      <c r="NAQ78" s="20"/>
      <c r="NAR78" s="20"/>
      <c r="NAS78" s="20"/>
      <c r="NAT78" s="20"/>
      <c r="NAU78" s="20"/>
      <c r="NAV78" s="20"/>
      <c r="NAW78" s="20"/>
      <c r="NAX78" s="20"/>
      <c r="NAY78" s="20"/>
      <c r="NAZ78" s="20"/>
      <c r="NBA78" s="20"/>
      <c r="NBB78" s="20"/>
      <c r="NBC78" s="20"/>
      <c r="NBD78" s="20"/>
      <c r="NBE78" s="20"/>
      <c r="NBF78" s="20"/>
      <c r="NBG78" s="20"/>
      <c r="NBH78" s="20"/>
      <c r="NBI78" s="20"/>
      <c r="NBJ78" s="20"/>
      <c r="NBK78" s="20"/>
      <c r="NBL78" s="20"/>
      <c r="NBM78" s="20"/>
      <c r="NBN78" s="20"/>
      <c r="NBO78" s="20"/>
      <c r="NBP78" s="20"/>
      <c r="NBQ78" s="20"/>
      <c r="NBR78" s="20"/>
      <c r="NBS78" s="20"/>
      <c r="NBT78" s="20"/>
      <c r="NBU78" s="20"/>
      <c r="NBV78" s="20"/>
      <c r="NBW78" s="20"/>
      <c r="NBX78" s="20"/>
      <c r="NBY78" s="20"/>
      <c r="NBZ78" s="20"/>
      <c r="NCA78" s="20"/>
      <c r="NCB78" s="20"/>
      <c r="NCC78" s="20"/>
      <c r="NCD78" s="20"/>
      <c r="NCE78" s="20"/>
      <c r="NCF78" s="20"/>
      <c r="NCG78" s="20"/>
      <c r="NCH78" s="20"/>
      <c r="NCI78" s="20"/>
      <c r="NCJ78" s="20"/>
      <c r="NCK78" s="20"/>
      <c r="NCL78" s="20"/>
      <c r="NCM78" s="20"/>
      <c r="NCN78" s="20"/>
      <c r="NCO78" s="20"/>
      <c r="NCP78" s="20"/>
      <c r="NCQ78" s="20"/>
      <c r="NCR78" s="20"/>
      <c r="NCS78" s="20"/>
      <c r="NCT78" s="20"/>
      <c r="NCU78" s="20"/>
      <c r="NCV78" s="20"/>
      <c r="NCW78" s="20"/>
      <c r="NCX78" s="20"/>
      <c r="NCY78" s="20"/>
      <c r="NCZ78" s="20"/>
      <c r="NDA78" s="20"/>
      <c r="NDB78" s="20"/>
      <c r="NDC78" s="20"/>
      <c r="NDD78" s="20"/>
      <c r="NDE78" s="20"/>
      <c r="NDF78" s="20"/>
      <c r="NDG78" s="20"/>
      <c r="NDH78" s="20"/>
      <c r="NDI78" s="20"/>
      <c r="NDJ78" s="20"/>
      <c r="NDK78" s="20"/>
      <c r="NDL78" s="20"/>
      <c r="NDM78" s="20"/>
      <c r="NDN78" s="20"/>
      <c r="NDO78" s="20"/>
      <c r="NDP78" s="20"/>
      <c r="NDQ78" s="20"/>
      <c r="NDR78" s="20"/>
      <c r="NDS78" s="20"/>
      <c r="NDT78" s="20"/>
      <c r="NDU78" s="20"/>
      <c r="NDV78" s="20"/>
      <c r="NDW78" s="20"/>
      <c r="NDX78" s="20"/>
      <c r="NDY78" s="20"/>
      <c r="NDZ78" s="20"/>
      <c r="NEA78" s="20"/>
      <c r="NEB78" s="20"/>
      <c r="NEC78" s="20"/>
      <c r="NED78" s="20"/>
      <c r="NEE78" s="20"/>
      <c r="NEF78" s="20"/>
      <c r="NEG78" s="20"/>
      <c r="NEH78" s="20"/>
      <c r="NEI78" s="20"/>
      <c r="NEJ78" s="20"/>
      <c r="NEK78" s="20"/>
      <c r="NEL78" s="20"/>
      <c r="NEM78" s="20"/>
      <c r="NEN78" s="20"/>
      <c r="NEO78" s="20"/>
      <c r="NEP78" s="20"/>
      <c r="NEQ78" s="20"/>
      <c r="NER78" s="20"/>
      <c r="NES78" s="20"/>
      <c r="NET78" s="20"/>
      <c r="NEU78" s="20"/>
      <c r="NEV78" s="20"/>
      <c r="NEW78" s="20"/>
      <c r="NEX78" s="20"/>
      <c r="NEY78" s="20"/>
      <c r="NEZ78" s="20"/>
      <c r="NFA78" s="20"/>
      <c r="NFB78" s="20"/>
      <c r="NFC78" s="20"/>
      <c r="NFD78" s="20"/>
      <c r="NFE78" s="20"/>
      <c r="NFF78" s="20"/>
      <c r="NFG78" s="20"/>
      <c r="NFH78" s="20"/>
      <c r="NFI78" s="20"/>
      <c r="NFJ78" s="20"/>
      <c r="NFK78" s="20"/>
      <c r="NFL78" s="20"/>
      <c r="NFM78" s="20"/>
      <c r="NFN78" s="20"/>
      <c r="NFO78" s="20"/>
      <c r="NFP78" s="20"/>
      <c r="NFQ78" s="20"/>
      <c r="NFR78" s="20"/>
      <c r="NFS78" s="20"/>
      <c r="NFT78" s="20"/>
      <c r="NFU78" s="20"/>
      <c r="NFV78" s="20"/>
      <c r="NFW78" s="20"/>
      <c r="NFX78" s="20"/>
      <c r="NFY78" s="20"/>
      <c r="NFZ78" s="20"/>
      <c r="NGA78" s="20"/>
      <c r="NGB78" s="20"/>
      <c r="NGC78" s="20"/>
      <c r="NGD78" s="20"/>
      <c r="NGE78" s="20"/>
      <c r="NGF78" s="20"/>
      <c r="NGG78" s="20"/>
      <c r="NGH78" s="20"/>
      <c r="NGI78" s="20"/>
      <c r="NGJ78" s="20"/>
      <c r="NGK78" s="20"/>
      <c r="NGL78" s="20"/>
      <c r="NGM78" s="20"/>
      <c r="NGN78" s="20"/>
      <c r="NGO78" s="20"/>
      <c r="NGP78" s="20"/>
      <c r="NGQ78" s="20"/>
      <c r="NGR78" s="20"/>
      <c r="NGS78" s="20"/>
      <c r="NGT78" s="20"/>
      <c r="NGU78" s="20"/>
      <c r="NGV78" s="20"/>
      <c r="NGW78" s="20"/>
      <c r="NGX78" s="20"/>
      <c r="NGY78" s="20"/>
      <c r="NGZ78" s="20"/>
      <c r="NHA78" s="20"/>
      <c r="NHB78" s="20"/>
      <c r="NHC78" s="20"/>
      <c r="NHD78" s="20"/>
      <c r="NHE78" s="20"/>
      <c r="NHF78" s="20"/>
      <c r="NHG78" s="20"/>
      <c r="NHH78" s="20"/>
      <c r="NHI78" s="20"/>
      <c r="NHJ78" s="20"/>
      <c r="NHK78" s="20"/>
      <c r="NHL78" s="20"/>
      <c r="NHM78" s="20"/>
      <c r="NHN78" s="20"/>
      <c r="NHO78" s="20"/>
      <c r="NHP78" s="20"/>
      <c r="NHQ78" s="20"/>
      <c r="NHR78" s="20"/>
      <c r="NHS78" s="20"/>
      <c r="NHT78" s="20"/>
      <c r="NHU78" s="20"/>
      <c r="NHV78" s="20"/>
      <c r="NHW78" s="20"/>
      <c r="NHX78" s="20"/>
      <c r="NHY78" s="20"/>
      <c r="NHZ78" s="20"/>
      <c r="NIA78" s="20"/>
      <c r="NIB78" s="20"/>
      <c r="NIC78" s="20"/>
      <c r="NID78" s="20"/>
      <c r="NIE78" s="20"/>
      <c r="NIF78" s="20"/>
      <c r="NIG78" s="20"/>
      <c r="NIH78" s="20"/>
      <c r="NII78" s="20"/>
      <c r="NIJ78" s="20"/>
      <c r="NIK78" s="20"/>
      <c r="NIL78" s="20"/>
      <c r="NIM78" s="20"/>
      <c r="NIN78" s="20"/>
      <c r="NIO78" s="20"/>
      <c r="NIP78" s="20"/>
      <c r="NIQ78" s="20"/>
      <c r="NIR78" s="20"/>
      <c r="NIS78" s="20"/>
      <c r="NIT78" s="20"/>
      <c r="NIU78" s="20"/>
      <c r="NIV78" s="20"/>
      <c r="NIW78" s="20"/>
      <c r="NIX78" s="20"/>
      <c r="NIY78" s="20"/>
      <c r="NIZ78" s="20"/>
      <c r="NJA78" s="20"/>
      <c r="NJB78" s="20"/>
      <c r="NJC78" s="20"/>
      <c r="NJD78" s="20"/>
      <c r="NJE78" s="20"/>
      <c r="NJF78" s="20"/>
      <c r="NJG78" s="20"/>
      <c r="NJH78" s="20"/>
      <c r="NJI78" s="20"/>
      <c r="NJJ78" s="20"/>
      <c r="NJK78" s="20"/>
      <c r="NJL78" s="20"/>
      <c r="NJM78" s="20"/>
      <c r="NJN78" s="20"/>
      <c r="NJO78" s="20"/>
      <c r="NJP78" s="20"/>
      <c r="NJQ78" s="20"/>
      <c r="NJR78" s="20"/>
      <c r="NJS78" s="20"/>
      <c r="NJT78" s="20"/>
      <c r="NJU78" s="20"/>
      <c r="NJV78" s="20"/>
      <c r="NJW78" s="20"/>
      <c r="NJX78" s="20"/>
      <c r="NJY78" s="20"/>
      <c r="NJZ78" s="20"/>
      <c r="NKA78" s="20"/>
      <c r="NKB78" s="20"/>
      <c r="NKC78" s="20"/>
      <c r="NKD78" s="20"/>
      <c r="NKE78" s="20"/>
      <c r="NKF78" s="20"/>
      <c r="NKG78" s="20"/>
      <c r="NKH78" s="20"/>
      <c r="NKI78" s="20"/>
      <c r="NKJ78" s="20"/>
      <c r="NKK78" s="20"/>
      <c r="NKL78" s="20"/>
      <c r="NKM78" s="20"/>
      <c r="NKN78" s="20"/>
      <c r="NKO78" s="20"/>
      <c r="NKP78" s="20"/>
      <c r="NKQ78" s="20"/>
      <c r="NKR78" s="20"/>
      <c r="NKS78" s="20"/>
      <c r="NKT78" s="20"/>
      <c r="NKU78" s="20"/>
      <c r="NKV78" s="20"/>
      <c r="NKW78" s="20"/>
      <c r="NKX78" s="20"/>
      <c r="NKY78" s="20"/>
      <c r="NKZ78" s="20"/>
      <c r="NLA78" s="20"/>
      <c r="NLB78" s="20"/>
      <c r="NLC78" s="20"/>
      <c r="NLD78" s="20"/>
      <c r="NLE78" s="20"/>
      <c r="NLF78" s="20"/>
      <c r="NLG78" s="20"/>
      <c r="NLH78" s="20"/>
      <c r="NLI78" s="20"/>
      <c r="NLJ78" s="20"/>
      <c r="NLK78" s="20"/>
      <c r="NLL78" s="20"/>
      <c r="NLM78" s="20"/>
      <c r="NLN78" s="20"/>
      <c r="NLO78" s="20"/>
      <c r="NLP78" s="20"/>
      <c r="NLQ78" s="20"/>
      <c r="NLR78" s="20"/>
      <c r="NLS78" s="20"/>
      <c r="NLT78" s="20"/>
      <c r="NLU78" s="20"/>
      <c r="NLV78" s="20"/>
      <c r="NLW78" s="20"/>
      <c r="NLX78" s="20"/>
      <c r="NLY78" s="20"/>
      <c r="NLZ78" s="20"/>
      <c r="NMA78" s="20"/>
      <c r="NMB78" s="20"/>
      <c r="NMC78" s="20"/>
      <c r="NMD78" s="20"/>
      <c r="NME78" s="20"/>
      <c r="NMF78" s="20"/>
      <c r="NMG78" s="20"/>
      <c r="NMH78" s="20"/>
      <c r="NMI78" s="20"/>
      <c r="NMJ78" s="20"/>
      <c r="NMK78" s="20"/>
      <c r="NML78" s="20"/>
      <c r="NMM78" s="20"/>
      <c r="NMN78" s="20"/>
      <c r="NMO78" s="20"/>
      <c r="NMP78" s="20"/>
      <c r="NMQ78" s="20"/>
      <c r="NMR78" s="20"/>
      <c r="NMS78" s="20"/>
      <c r="NMT78" s="20"/>
      <c r="NMU78" s="20"/>
      <c r="NMV78" s="20"/>
      <c r="NMW78" s="20"/>
      <c r="NMX78" s="20"/>
      <c r="NMY78" s="20"/>
      <c r="NMZ78" s="20"/>
      <c r="NNA78" s="20"/>
      <c r="NNB78" s="20"/>
      <c r="NNC78" s="20"/>
      <c r="NND78" s="20"/>
      <c r="NNE78" s="20"/>
      <c r="NNF78" s="20"/>
      <c r="NNG78" s="20"/>
      <c r="NNH78" s="20"/>
      <c r="NNI78" s="20"/>
      <c r="NNJ78" s="20"/>
      <c r="NNK78" s="20"/>
      <c r="NNL78" s="20"/>
      <c r="NNM78" s="20"/>
      <c r="NNN78" s="20"/>
      <c r="NNO78" s="20"/>
      <c r="NNP78" s="20"/>
      <c r="NNQ78" s="20"/>
      <c r="NNR78" s="20"/>
      <c r="NNS78" s="20"/>
      <c r="NNT78" s="20"/>
      <c r="NNU78" s="20"/>
      <c r="NNV78" s="20"/>
      <c r="NNW78" s="20"/>
      <c r="NNX78" s="20"/>
      <c r="NNY78" s="20"/>
      <c r="NNZ78" s="20"/>
      <c r="NOA78" s="20"/>
      <c r="NOB78" s="20"/>
      <c r="NOC78" s="20"/>
      <c r="NOD78" s="20"/>
      <c r="NOE78" s="20"/>
      <c r="NOF78" s="20"/>
      <c r="NOG78" s="20"/>
      <c r="NOH78" s="20"/>
      <c r="NOI78" s="20"/>
      <c r="NOJ78" s="20"/>
      <c r="NOK78" s="20"/>
      <c r="NOL78" s="20"/>
      <c r="NOM78" s="20"/>
      <c r="NON78" s="20"/>
      <c r="NOO78" s="20"/>
      <c r="NOP78" s="20"/>
      <c r="NOQ78" s="20"/>
      <c r="NOR78" s="20"/>
      <c r="NOS78" s="20"/>
      <c r="NOT78" s="20"/>
      <c r="NOU78" s="20"/>
      <c r="NOV78" s="20"/>
      <c r="NOW78" s="20"/>
      <c r="NOX78" s="20"/>
      <c r="NOY78" s="20"/>
      <c r="NOZ78" s="20"/>
      <c r="NPA78" s="20"/>
      <c r="NPB78" s="20"/>
      <c r="NPC78" s="20"/>
      <c r="NPD78" s="20"/>
      <c r="NPE78" s="20"/>
      <c r="NPF78" s="20"/>
      <c r="NPG78" s="20"/>
      <c r="NPH78" s="20"/>
      <c r="NPI78" s="20"/>
      <c r="NPJ78" s="20"/>
      <c r="NPK78" s="20"/>
      <c r="NPL78" s="20"/>
      <c r="NPM78" s="20"/>
      <c r="NPN78" s="20"/>
      <c r="NPO78" s="20"/>
      <c r="NPP78" s="20"/>
      <c r="NPQ78" s="20"/>
      <c r="NPR78" s="20"/>
      <c r="NPS78" s="20"/>
      <c r="NPT78" s="20"/>
      <c r="NPU78" s="20"/>
      <c r="NPV78" s="20"/>
      <c r="NPW78" s="20"/>
      <c r="NPX78" s="20"/>
      <c r="NPY78" s="20"/>
      <c r="NPZ78" s="20"/>
      <c r="NQA78" s="20"/>
      <c r="NQB78" s="20"/>
      <c r="NQC78" s="20"/>
      <c r="NQD78" s="20"/>
      <c r="NQE78" s="20"/>
      <c r="NQF78" s="20"/>
      <c r="NQG78" s="20"/>
      <c r="NQH78" s="20"/>
      <c r="NQI78" s="20"/>
      <c r="NQJ78" s="20"/>
      <c r="NQK78" s="20"/>
      <c r="NQL78" s="20"/>
      <c r="NQM78" s="20"/>
      <c r="NQN78" s="20"/>
      <c r="NQO78" s="20"/>
      <c r="NQP78" s="20"/>
      <c r="NQQ78" s="20"/>
      <c r="NQR78" s="20"/>
      <c r="NQS78" s="20"/>
      <c r="NQT78" s="20"/>
      <c r="NQU78" s="20"/>
      <c r="NQV78" s="20"/>
      <c r="NQW78" s="20"/>
      <c r="NQX78" s="20"/>
      <c r="NQY78" s="20"/>
      <c r="NQZ78" s="20"/>
      <c r="NRA78" s="20"/>
      <c r="NRB78" s="20"/>
      <c r="NRC78" s="20"/>
      <c r="NRD78" s="20"/>
      <c r="NRE78" s="20"/>
      <c r="NRF78" s="20"/>
      <c r="NRG78" s="20"/>
      <c r="NRH78" s="20"/>
      <c r="NRI78" s="20"/>
      <c r="NRJ78" s="20"/>
      <c r="NRK78" s="20"/>
      <c r="NRL78" s="20"/>
      <c r="NRM78" s="20"/>
      <c r="NRN78" s="20"/>
      <c r="NRO78" s="20"/>
      <c r="NRP78" s="20"/>
      <c r="NRQ78" s="20"/>
      <c r="NRR78" s="20"/>
      <c r="NRS78" s="20"/>
      <c r="NRT78" s="20"/>
      <c r="NRU78" s="20"/>
      <c r="NRV78" s="20"/>
      <c r="NRW78" s="20"/>
      <c r="NRX78" s="20"/>
      <c r="NRY78" s="20"/>
      <c r="NRZ78" s="20"/>
      <c r="NSA78" s="20"/>
      <c r="NSB78" s="20"/>
      <c r="NSC78" s="20"/>
      <c r="NSD78" s="20"/>
      <c r="NSE78" s="20"/>
      <c r="NSF78" s="20"/>
      <c r="NSG78" s="20"/>
      <c r="NSH78" s="20"/>
      <c r="NSI78" s="20"/>
      <c r="NSJ78" s="20"/>
      <c r="NSK78" s="20"/>
      <c r="NSL78" s="20"/>
      <c r="NSM78" s="20"/>
      <c r="NSN78" s="20"/>
      <c r="NSO78" s="20"/>
      <c r="NSP78" s="20"/>
      <c r="NSQ78" s="20"/>
      <c r="NSR78" s="20"/>
      <c r="NSS78" s="20"/>
      <c r="NST78" s="20"/>
      <c r="NSU78" s="20"/>
      <c r="NSV78" s="20"/>
      <c r="NSW78" s="20"/>
      <c r="NSX78" s="20"/>
      <c r="NSY78" s="20"/>
      <c r="NSZ78" s="20"/>
      <c r="NTA78" s="20"/>
      <c r="NTB78" s="20"/>
      <c r="NTC78" s="20"/>
      <c r="NTD78" s="20"/>
      <c r="NTE78" s="20"/>
      <c r="NTF78" s="20"/>
      <c r="NTG78" s="20"/>
      <c r="NTH78" s="20"/>
      <c r="NTI78" s="20"/>
      <c r="NTJ78" s="20"/>
      <c r="NTK78" s="20"/>
      <c r="NTL78" s="20"/>
      <c r="NTM78" s="20"/>
      <c r="NTN78" s="20"/>
      <c r="NTO78" s="20"/>
      <c r="NTP78" s="20"/>
      <c r="NTQ78" s="20"/>
      <c r="NTR78" s="20"/>
      <c r="NTS78" s="20"/>
      <c r="NTT78" s="20"/>
      <c r="NTU78" s="20"/>
      <c r="NTV78" s="20"/>
      <c r="NTW78" s="20"/>
      <c r="NTX78" s="20"/>
      <c r="NTY78" s="20"/>
      <c r="NTZ78" s="20"/>
      <c r="NUA78" s="20"/>
      <c r="NUB78" s="20"/>
      <c r="NUC78" s="20"/>
      <c r="NUD78" s="20"/>
      <c r="NUE78" s="20"/>
      <c r="NUF78" s="20"/>
      <c r="NUG78" s="20"/>
      <c r="NUH78" s="20"/>
      <c r="NUI78" s="20"/>
      <c r="NUJ78" s="20"/>
      <c r="NUK78" s="20"/>
      <c r="NUL78" s="20"/>
      <c r="NUM78" s="20"/>
      <c r="NUN78" s="20"/>
      <c r="NUO78" s="20"/>
      <c r="NUP78" s="20"/>
      <c r="NUQ78" s="20"/>
      <c r="NUR78" s="20"/>
      <c r="NUS78" s="20"/>
      <c r="NUT78" s="20"/>
      <c r="NUU78" s="20"/>
      <c r="NUV78" s="20"/>
      <c r="NUW78" s="20"/>
      <c r="NUX78" s="20"/>
      <c r="NUY78" s="20"/>
      <c r="NUZ78" s="20"/>
      <c r="NVA78" s="20"/>
      <c r="NVB78" s="20"/>
      <c r="NVC78" s="20"/>
      <c r="NVD78" s="20"/>
      <c r="NVE78" s="20"/>
      <c r="NVF78" s="20"/>
      <c r="NVG78" s="20"/>
      <c r="NVH78" s="20"/>
      <c r="NVI78" s="20"/>
      <c r="NVJ78" s="20"/>
      <c r="NVK78" s="20"/>
      <c r="NVL78" s="20"/>
      <c r="NVM78" s="20"/>
      <c r="NVN78" s="20"/>
      <c r="NVO78" s="20"/>
      <c r="NVP78" s="20"/>
      <c r="NVQ78" s="20"/>
      <c r="NVR78" s="20"/>
      <c r="NVS78" s="20"/>
      <c r="NVT78" s="20"/>
      <c r="NVU78" s="20"/>
      <c r="NVV78" s="20"/>
      <c r="NVW78" s="20"/>
      <c r="NVX78" s="20"/>
      <c r="NVY78" s="20"/>
      <c r="NVZ78" s="20"/>
      <c r="NWA78" s="20"/>
      <c r="NWB78" s="20"/>
      <c r="NWC78" s="20"/>
      <c r="NWD78" s="20"/>
      <c r="NWE78" s="20"/>
      <c r="NWF78" s="20"/>
      <c r="NWG78" s="20"/>
      <c r="NWH78" s="20"/>
      <c r="NWI78" s="20"/>
      <c r="NWJ78" s="20"/>
      <c r="NWK78" s="20"/>
      <c r="NWL78" s="20"/>
      <c r="NWM78" s="20"/>
      <c r="NWN78" s="20"/>
      <c r="NWO78" s="20"/>
      <c r="NWP78" s="20"/>
      <c r="NWQ78" s="20"/>
      <c r="NWR78" s="20"/>
      <c r="NWS78" s="20"/>
      <c r="NWT78" s="20"/>
      <c r="NWU78" s="20"/>
      <c r="NWV78" s="20"/>
      <c r="NWW78" s="20"/>
      <c r="NWX78" s="20"/>
      <c r="NWY78" s="20"/>
      <c r="NWZ78" s="20"/>
      <c r="NXA78" s="20"/>
      <c r="NXB78" s="20"/>
      <c r="NXC78" s="20"/>
      <c r="NXD78" s="20"/>
      <c r="NXE78" s="20"/>
      <c r="NXF78" s="20"/>
      <c r="NXG78" s="20"/>
      <c r="NXH78" s="20"/>
      <c r="NXI78" s="20"/>
      <c r="NXJ78" s="20"/>
      <c r="NXK78" s="20"/>
      <c r="NXL78" s="20"/>
      <c r="NXM78" s="20"/>
      <c r="NXN78" s="20"/>
      <c r="NXO78" s="20"/>
      <c r="NXP78" s="20"/>
      <c r="NXQ78" s="20"/>
      <c r="NXR78" s="20"/>
      <c r="NXS78" s="20"/>
      <c r="NXT78" s="20"/>
      <c r="NXU78" s="20"/>
      <c r="NXV78" s="20"/>
      <c r="NXW78" s="20"/>
      <c r="NXX78" s="20"/>
      <c r="NXY78" s="20"/>
      <c r="NXZ78" s="20"/>
      <c r="NYA78" s="20"/>
      <c r="NYB78" s="20"/>
      <c r="NYC78" s="20"/>
      <c r="NYD78" s="20"/>
      <c r="NYE78" s="20"/>
      <c r="NYF78" s="20"/>
      <c r="NYG78" s="20"/>
      <c r="NYH78" s="20"/>
      <c r="NYI78" s="20"/>
      <c r="NYJ78" s="20"/>
      <c r="NYK78" s="20"/>
      <c r="NYL78" s="20"/>
      <c r="NYM78" s="20"/>
      <c r="NYN78" s="20"/>
      <c r="NYO78" s="20"/>
      <c r="NYP78" s="20"/>
      <c r="NYQ78" s="20"/>
      <c r="NYR78" s="20"/>
      <c r="NYS78" s="20"/>
      <c r="NYT78" s="20"/>
      <c r="NYU78" s="20"/>
      <c r="NYV78" s="20"/>
      <c r="NYW78" s="20"/>
      <c r="NYX78" s="20"/>
      <c r="NYY78" s="20"/>
      <c r="NYZ78" s="20"/>
      <c r="NZA78" s="20"/>
      <c r="NZB78" s="20"/>
      <c r="NZC78" s="20"/>
      <c r="NZD78" s="20"/>
      <c r="NZE78" s="20"/>
      <c r="NZF78" s="20"/>
      <c r="NZG78" s="20"/>
      <c r="NZH78" s="20"/>
      <c r="NZI78" s="20"/>
      <c r="NZJ78" s="20"/>
      <c r="NZK78" s="20"/>
      <c r="NZL78" s="20"/>
      <c r="NZM78" s="20"/>
      <c r="NZN78" s="20"/>
      <c r="NZO78" s="20"/>
      <c r="NZP78" s="20"/>
      <c r="NZQ78" s="20"/>
      <c r="NZR78" s="20"/>
      <c r="NZS78" s="20"/>
      <c r="NZT78" s="20"/>
      <c r="NZU78" s="20"/>
      <c r="NZV78" s="20"/>
      <c r="NZW78" s="20"/>
      <c r="NZX78" s="20"/>
      <c r="NZY78" s="20"/>
      <c r="NZZ78" s="20"/>
      <c r="OAA78" s="20"/>
      <c r="OAB78" s="20"/>
      <c r="OAC78" s="20"/>
      <c r="OAD78" s="20"/>
      <c r="OAE78" s="20"/>
      <c r="OAF78" s="20"/>
      <c r="OAG78" s="20"/>
      <c r="OAH78" s="20"/>
      <c r="OAI78" s="20"/>
      <c r="OAJ78" s="20"/>
      <c r="OAK78" s="20"/>
      <c r="OAL78" s="20"/>
      <c r="OAM78" s="20"/>
      <c r="OAN78" s="20"/>
      <c r="OAO78" s="20"/>
      <c r="OAP78" s="20"/>
      <c r="OAQ78" s="20"/>
      <c r="OAR78" s="20"/>
      <c r="OAS78" s="20"/>
      <c r="OAT78" s="20"/>
      <c r="OAU78" s="20"/>
      <c r="OAV78" s="20"/>
      <c r="OAW78" s="20"/>
      <c r="OAX78" s="20"/>
      <c r="OAY78" s="20"/>
      <c r="OAZ78" s="20"/>
      <c r="OBA78" s="20"/>
      <c r="OBB78" s="20"/>
      <c r="OBC78" s="20"/>
      <c r="OBD78" s="20"/>
      <c r="OBE78" s="20"/>
      <c r="OBF78" s="20"/>
      <c r="OBG78" s="20"/>
      <c r="OBH78" s="20"/>
      <c r="OBI78" s="20"/>
      <c r="OBJ78" s="20"/>
      <c r="OBK78" s="20"/>
      <c r="OBL78" s="20"/>
      <c r="OBM78" s="20"/>
      <c r="OBN78" s="20"/>
      <c r="OBO78" s="20"/>
      <c r="OBP78" s="20"/>
      <c r="OBQ78" s="20"/>
      <c r="OBR78" s="20"/>
      <c r="OBS78" s="20"/>
      <c r="OBT78" s="20"/>
      <c r="OBU78" s="20"/>
      <c r="OBV78" s="20"/>
      <c r="OBW78" s="20"/>
      <c r="OBX78" s="20"/>
      <c r="OBY78" s="20"/>
      <c r="OBZ78" s="20"/>
      <c r="OCA78" s="20"/>
      <c r="OCB78" s="20"/>
      <c r="OCC78" s="20"/>
      <c r="OCD78" s="20"/>
      <c r="OCE78" s="20"/>
      <c r="OCF78" s="20"/>
      <c r="OCG78" s="20"/>
      <c r="OCH78" s="20"/>
      <c r="OCI78" s="20"/>
      <c r="OCJ78" s="20"/>
      <c r="OCK78" s="20"/>
      <c r="OCL78" s="20"/>
      <c r="OCM78" s="20"/>
      <c r="OCN78" s="20"/>
      <c r="OCO78" s="20"/>
      <c r="OCP78" s="20"/>
      <c r="OCQ78" s="20"/>
      <c r="OCR78" s="20"/>
      <c r="OCS78" s="20"/>
      <c r="OCT78" s="20"/>
      <c r="OCU78" s="20"/>
      <c r="OCV78" s="20"/>
      <c r="OCW78" s="20"/>
      <c r="OCX78" s="20"/>
      <c r="OCY78" s="20"/>
      <c r="OCZ78" s="20"/>
      <c r="ODA78" s="20"/>
      <c r="ODB78" s="20"/>
      <c r="ODC78" s="20"/>
      <c r="ODD78" s="20"/>
      <c r="ODE78" s="20"/>
      <c r="ODF78" s="20"/>
      <c r="ODG78" s="20"/>
      <c r="ODH78" s="20"/>
      <c r="ODI78" s="20"/>
      <c r="ODJ78" s="20"/>
      <c r="ODK78" s="20"/>
      <c r="ODL78" s="20"/>
      <c r="ODM78" s="20"/>
      <c r="ODN78" s="20"/>
      <c r="ODO78" s="20"/>
      <c r="ODP78" s="20"/>
      <c r="ODQ78" s="20"/>
      <c r="ODR78" s="20"/>
      <c r="ODS78" s="20"/>
      <c r="ODT78" s="20"/>
      <c r="ODU78" s="20"/>
      <c r="ODV78" s="20"/>
      <c r="ODW78" s="20"/>
      <c r="ODX78" s="20"/>
      <c r="ODY78" s="20"/>
      <c r="ODZ78" s="20"/>
      <c r="OEA78" s="20"/>
      <c r="OEB78" s="20"/>
      <c r="OEC78" s="20"/>
      <c r="OED78" s="20"/>
      <c r="OEE78" s="20"/>
      <c r="OEF78" s="20"/>
      <c r="OEG78" s="20"/>
      <c r="OEH78" s="20"/>
      <c r="OEI78" s="20"/>
      <c r="OEJ78" s="20"/>
      <c r="OEK78" s="20"/>
      <c r="OEL78" s="20"/>
      <c r="OEM78" s="20"/>
      <c r="OEN78" s="20"/>
      <c r="OEO78" s="20"/>
      <c r="OEP78" s="20"/>
      <c r="OEQ78" s="20"/>
      <c r="OER78" s="20"/>
      <c r="OES78" s="20"/>
      <c r="OET78" s="20"/>
      <c r="OEU78" s="20"/>
      <c r="OEV78" s="20"/>
      <c r="OEW78" s="20"/>
      <c r="OEX78" s="20"/>
      <c r="OEY78" s="20"/>
      <c r="OEZ78" s="20"/>
      <c r="OFA78" s="20"/>
      <c r="OFB78" s="20"/>
      <c r="OFC78" s="20"/>
      <c r="OFD78" s="20"/>
      <c r="OFE78" s="20"/>
      <c r="OFF78" s="20"/>
      <c r="OFG78" s="20"/>
      <c r="OFH78" s="20"/>
      <c r="OFI78" s="20"/>
      <c r="OFJ78" s="20"/>
      <c r="OFK78" s="20"/>
      <c r="OFL78" s="20"/>
      <c r="OFM78" s="20"/>
      <c r="OFN78" s="20"/>
      <c r="OFO78" s="20"/>
      <c r="OFP78" s="20"/>
      <c r="OFQ78" s="20"/>
      <c r="OFR78" s="20"/>
      <c r="OFS78" s="20"/>
      <c r="OFT78" s="20"/>
      <c r="OFU78" s="20"/>
      <c r="OFV78" s="20"/>
      <c r="OFW78" s="20"/>
      <c r="OFX78" s="20"/>
      <c r="OFY78" s="20"/>
      <c r="OFZ78" s="20"/>
      <c r="OGA78" s="20"/>
      <c r="OGB78" s="20"/>
      <c r="OGC78" s="20"/>
      <c r="OGD78" s="20"/>
      <c r="OGE78" s="20"/>
      <c r="OGF78" s="20"/>
      <c r="OGG78" s="20"/>
      <c r="OGH78" s="20"/>
      <c r="OGI78" s="20"/>
      <c r="OGJ78" s="20"/>
      <c r="OGK78" s="20"/>
      <c r="OGL78" s="20"/>
      <c r="OGM78" s="20"/>
      <c r="OGN78" s="20"/>
      <c r="OGO78" s="20"/>
      <c r="OGP78" s="20"/>
      <c r="OGQ78" s="20"/>
      <c r="OGR78" s="20"/>
      <c r="OGS78" s="20"/>
      <c r="OGT78" s="20"/>
      <c r="OGU78" s="20"/>
      <c r="OGV78" s="20"/>
      <c r="OGW78" s="20"/>
      <c r="OGX78" s="20"/>
      <c r="OGY78" s="20"/>
      <c r="OGZ78" s="20"/>
      <c r="OHA78" s="20"/>
      <c r="OHB78" s="20"/>
      <c r="OHC78" s="20"/>
      <c r="OHD78" s="20"/>
      <c r="OHE78" s="20"/>
      <c r="OHF78" s="20"/>
      <c r="OHG78" s="20"/>
      <c r="OHH78" s="20"/>
      <c r="OHI78" s="20"/>
      <c r="OHJ78" s="20"/>
      <c r="OHK78" s="20"/>
      <c r="OHL78" s="20"/>
      <c r="OHM78" s="20"/>
      <c r="OHN78" s="20"/>
      <c r="OHO78" s="20"/>
      <c r="OHP78" s="20"/>
      <c r="OHQ78" s="20"/>
      <c r="OHR78" s="20"/>
      <c r="OHS78" s="20"/>
      <c r="OHT78" s="20"/>
      <c r="OHU78" s="20"/>
      <c r="OHV78" s="20"/>
      <c r="OHW78" s="20"/>
      <c r="OHX78" s="20"/>
      <c r="OHY78" s="20"/>
      <c r="OHZ78" s="20"/>
      <c r="OIA78" s="20"/>
      <c r="OIB78" s="20"/>
      <c r="OIC78" s="20"/>
      <c r="OID78" s="20"/>
      <c r="OIE78" s="20"/>
      <c r="OIF78" s="20"/>
      <c r="OIG78" s="20"/>
      <c r="OIH78" s="20"/>
      <c r="OII78" s="20"/>
      <c r="OIJ78" s="20"/>
      <c r="OIK78" s="20"/>
      <c r="OIL78" s="20"/>
      <c r="OIM78" s="20"/>
      <c r="OIN78" s="20"/>
      <c r="OIO78" s="20"/>
      <c r="OIP78" s="20"/>
      <c r="OIQ78" s="20"/>
      <c r="OIR78" s="20"/>
      <c r="OIS78" s="20"/>
      <c r="OIT78" s="20"/>
      <c r="OIU78" s="20"/>
      <c r="OIV78" s="20"/>
      <c r="OIW78" s="20"/>
      <c r="OIX78" s="20"/>
      <c r="OIY78" s="20"/>
      <c r="OIZ78" s="20"/>
      <c r="OJA78" s="20"/>
      <c r="OJB78" s="20"/>
      <c r="OJC78" s="20"/>
      <c r="OJD78" s="20"/>
      <c r="OJE78" s="20"/>
      <c r="OJF78" s="20"/>
      <c r="OJG78" s="20"/>
      <c r="OJH78" s="20"/>
      <c r="OJI78" s="20"/>
      <c r="OJJ78" s="20"/>
      <c r="OJK78" s="20"/>
      <c r="OJL78" s="20"/>
      <c r="OJM78" s="20"/>
      <c r="OJN78" s="20"/>
      <c r="OJO78" s="20"/>
      <c r="OJP78" s="20"/>
      <c r="OJQ78" s="20"/>
      <c r="OJR78" s="20"/>
      <c r="OJS78" s="20"/>
      <c r="OJT78" s="20"/>
      <c r="OJU78" s="20"/>
      <c r="OJV78" s="20"/>
      <c r="OJW78" s="20"/>
      <c r="OJX78" s="20"/>
      <c r="OJY78" s="20"/>
      <c r="OJZ78" s="20"/>
      <c r="OKA78" s="20"/>
      <c r="OKB78" s="20"/>
      <c r="OKC78" s="20"/>
      <c r="OKD78" s="20"/>
      <c r="OKE78" s="20"/>
      <c r="OKF78" s="20"/>
      <c r="OKG78" s="20"/>
      <c r="OKH78" s="20"/>
      <c r="OKI78" s="20"/>
      <c r="OKJ78" s="20"/>
      <c r="OKK78" s="20"/>
      <c r="OKL78" s="20"/>
      <c r="OKM78" s="20"/>
      <c r="OKN78" s="20"/>
      <c r="OKO78" s="20"/>
      <c r="OKP78" s="20"/>
      <c r="OKQ78" s="20"/>
      <c r="OKR78" s="20"/>
      <c r="OKS78" s="20"/>
      <c r="OKT78" s="20"/>
      <c r="OKU78" s="20"/>
      <c r="OKV78" s="20"/>
      <c r="OKW78" s="20"/>
      <c r="OKX78" s="20"/>
      <c r="OKY78" s="20"/>
      <c r="OKZ78" s="20"/>
      <c r="OLA78" s="20"/>
      <c r="OLB78" s="20"/>
      <c r="OLC78" s="20"/>
      <c r="OLD78" s="20"/>
      <c r="OLE78" s="20"/>
      <c r="OLF78" s="20"/>
      <c r="OLG78" s="20"/>
      <c r="OLH78" s="20"/>
      <c r="OLI78" s="20"/>
      <c r="OLJ78" s="20"/>
      <c r="OLK78" s="20"/>
      <c r="OLL78" s="20"/>
      <c r="OLM78" s="20"/>
      <c r="OLN78" s="20"/>
      <c r="OLO78" s="20"/>
      <c r="OLP78" s="20"/>
      <c r="OLQ78" s="20"/>
      <c r="OLR78" s="20"/>
      <c r="OLS78" s="20"/>
      <c r="OLT78" s="20"/>
      <c r="OLU78" s="20"/>
      <c r="OLV78" s="20"/>
      <c r="OLW78" s="20"/>
      <c r="OLX78" s="20"/>
      <c r="OLY78" s="20"/>
      <c r="OLZ78" s="20"/>
      <c r="OMA78" s="20"/>
      <c r="OMB78" s="20"/>
      <c r="OMC78" s="20"/>
      <c r="OMD78" s="20"/>
      <c r="OME78" s="20"/>
      <c r="OMF78" s="20"/>
      <c r="OMG78" s="20"/>
      <c r="OMH78" s="20"/>
      <c r="OMI78" s="20"/>
      <c r="OMJ78" s="20"/>
      <c r="OMK78" s="20"/>
      <c r="OML78" s="20"/>
      <c r="OMM78" s="20"/>
      <c r="OMN78" s="20"/>
      <c r="OMO78" s="20"/>
      <c r="OMP78" s="20"/>
      <c r="OMQ78" s="20"/>
      <c r="OMR78" s="20"/>
      <c r="OMS78" s="20"/>
      <c r="OMT78" s="20"/>
      <c r="OMU78" s="20"/>
      <c r="OMV78" s="20"/>
      <c r="OMW78" s="20"/>
      <c r="OMX78" s="20"/>
      <c r="OMY78" s="20"/>
      <c r="OMZ78" s="20"/>
      <c r="ONA78" s="20"/>
      <c r="ONB78" s="20"/>
      <c r="ONC78" s="20"/>
      <c r="OND78" s="20"/>
      <c r="ONE78" s="20"/>
      <c r="ONF78" s="20"/>
      <c r="ONG78" s="20"/>
      <c r="ONH78" s="20"/>
      <c r="ONI78" s="20"/>
      <c r="ONJ78" s="20"/>
      <c r="ONK78" s="20"/>
      <c r="ONL78" s="20"/>
      <c r="ONM78" s="20"/>
      <c r="ONN78" s="20"/>
      <c r="ONO78" s="20"/>
      <c r="ONP78" s="20"/>
      <c r="ONQ78" s="20"/>
      <c r="ONR78" s="20"/>
      <c r="ONS78" s="20"/>
      <c r="ONT78" s="20"/>
      <c r="ONU78" s="20"/>
      <c r="ONV78" s="20"/>
      <c r="ONW78" s="20"/>
      <c r="ONX78" s="20"/>
      <c r="ONY78" s="20"/>
      <c r="ONZ78" s="20"/>
      <c r="OOA78" s="20"/>
      <c r="OOB78" s="20"/>
      <c r="OOC78" s="20"/>
      <c r="OOD78" s="20"/>
      <c r="OOE78" s="20"/>
      <c r="OOF78" s="20"/>
      <c r="OOG78" s="20"/>
      <c r="OOH78" s="20"/>
      <c r="OOI78" s="20"/>
      <c r="OOJ78" s="20"/>
      <c r="OOK78" s="20"/>
      <c r="OOL78" s="20"/>
      <c r="OOM78" s="20"/>
      <c r="OON78" s="20"/>
      <c r="OOO78" s="20"/>
      <c r="OOP78" s="20"/>
      <c r="OOQ78" s="20"/>
      <c r="OOR78" s="20"/>
      <c r="OOS78" s="20"/>
      <c r="OOT78" s="20"/>
      <c r="OOU78" s="20"/>
      <c r="OOV78" s="20"/>
      <c r="OOW78" s="20"/>
      <c r="OOX78" s="20"/>
      <c r="OOY78" s="20"/>
      <c r="OOZ78" s="20"/>
      <c r="OPA78" s="20"/>
      <c r="OPB78" s="20"/>
      <c r="OPC78" s="20"/>
      <c r="OPD78" s="20"/>
      <c r="OPE78" s="20"/>
      <c r="OPF78" s="20"/>
      <c r="OPG78" s="20"/>
      <c r="OPH78" s="20"/>
      <c r="OPI78" s="20"/>
      <c r="OPJ78" s="20"/>
      <c r="OPK78" s="20"/>
      <c r="OPL78" s="20"/>
      <c r="OPM78" s="20"/>
      <c r="OPN78" s="20"/>
      <c r="OPO78" s="20"/>
      <c r="OPP78" s="20"/>
      <c r="OPQ78" s="20"/>
      <c r="OPR78" s="20"/>
      <c r="OPS78" s="20"/>
      <c r="OPT78" s="20"/>
      <c r="OPU78" s="20"/>
      <c r="OPV78" s="20"/>
      <c r="OPW78" s="20"/>
      <c r="OPX78" s="20"/>
      <c r="OPY78" s="20"/>
      <c r="OPZ78" s="20"/>
      <c r="OQA78" s="20"/>
      <c r="OQB78" s="20"/>
      <c r="OQC78" s="20"/>
      <c r="OQD78" s="20"/>
      <c r="OQE78" s="20"/>
      <c r="OQF78" s="20"/>
      <c r="OQG78" s="20"/>
      <c r="OQH78" s="20"/>
      <c r="OQI78" s="20"/>
      <c r="OQJ78" s="20"/>
      <c r="OQK78" s="20"/>
      <c r="OQL78" s="20"/>
      <c r="OQM78" s="20"/>
      <c r="OQN78" s="20"/>
      <c r="OQO78" s="20"/>
      <c r="OQP78" s="20"/>
      <c r="OQQ78" s="20"/>
      <c r="OQR78" s="20"/>
      <c r="OQS78" s="20"/>
      <c r="OQT78" s="20"/>
      <c r="OQU78" s="20"/>
      <c r="OQV78" s="20"/>
      <c r="OQW78" s="20"/>
      <c r="OQX78" s="20"/>
      <c r="OQY78" s="20"/>
      <c r="OQZ78" s="20"/>
      <c r="ORA78" s="20"/>
      <c r="ORB78" s="20"/>
      <c r="ORC78" s="20"/>
      <c r="ORD78" s="20"/>
      <c r="ORE78" s="20"/>
      <c r="ORF78" s="20"/>
      <c r="ORG78" s="20"/>
      <c r="ORH78" s="20"/>
      <c r="ORI78" s="20"/>
      <c r="ORJ78" s="20"/>
      <c r="ORK78" s="20"/>
      <c r="ORL78" s="20"/>
      <c r="ORM78" s="20"/>
      <c r="ORN78" s="20"/>
      <c r="ORO78" s="20"/>
      <c r="ORP78" s="20"/>
      <c r="ORQ78" s="20"/>
      <c r="ORR78" s="20"/>
      <c r="ORS78" s="20"/>
      <c r="ORT78" s="20"/>
      <c r="ORU78" s="20"/>
      <c r="ORV78" s="20"/>
      <c r="ORW78" s="20"/>
      <c r="ORX78" s="20"/>
      <c r="ORY78" s="20"/>
      <c r="ORZ78" s="20"/>
      <c r="OSA78" s="20"/>
      <c r="OSB78" s="20"/>
      <c r="OSC78" s="20"/>
      <c r="OSD78" s="20"/>
      <c r="OSE78" s="20"/>
      <c r="OSF78" s="20"/>
      <c r="OSG78" s="20"/>
      <c r="OSH78" s="20"/>
      <c r="OSI78" s="20"/>
      <c r="OSJ78" s="20"/>
      <c r="OSK78" s="20"/>
      <c r="OSL78" s="20"/>
      <c r="OSM78" s="20"/>
      <c r="OSN78" s="20"/>
      <c r="OSO78" s="20"/>
      <c r="OSP78" s="20"/>
      <c r="OSQ78" s="20"/>
      <c r="OSR78" s="20"/>
      <c r="OSS78" s="20"/>
      <c r="OST78" s="20"/>
      <c r="OSU78" s="20"/>
      <c r="OSV78" s="20"/>
      <c r="OSW78" s="20"/>
      <c r="OSX78" s="20"/>
      <c r="OSY78" s="20"/>
      <c r="OSZ78" s="20"/>
      <c r="OTA78" s="20"/>
      <c r="OTB78" s="20"/>
      <c r="OTC78" s="20"/>
      <c r="OTD78" s="20"/>
      <c r="OTE78" s="20"/>
      <c r="OTF78" s="20"/>
      <c r="OTG78" s="20"/>
      <c r="OTH78" s="20"/>
      <c r="OTI78" s="20"/>
      <c r="OTJ78" s="20"/>
      <c r="OTK78" s="20"/>
      <c r="OTL78" s="20"/>
      <c r="OTM78" s="20"/>
      <c r="OTN78" s="20"/>
      <c r="OTO78" s="20"/>
      <c r="OTP78" s="20"/>
      <c r="OTQ78" s="20"/>
      <c r="OTR78" s="20"/>
      <c r="OTS78" s="20"/>
      <c r="OTT78" s="20"/>
      <c r="OTU78" s="20"/>
      <c r="OTV78" s="20"/>
      <c r="OTW78" s="20"/>
      <c r="OTX78" s="20"/>
      <c r="OTY78" s="20"/>
      <c r="OTZ78" s="20"/>
      <c r="OUA78" s="20"/>
      <c r="OUB78" s="20"/>
      <c r="OUC78" s="20"/>
      <c r="OUD78" s="20"/>
      <c r="OUE78" s="20"/>
      <c r="OUF78" s="20"/>
      <c r="OUG78" s="20"/>
      <c r="OUH78" s="20"/>
      <c r="OUI78" s="20"/>
      <c r="OUJ78" s="20"/>
      <c r="OUK78" s="20"/>
      <c r="OUL78" s="20"/>
      <c r="OUM78" s="20"/>
      <c r="OUN78" s="20"/>
      <c r="OUO78" s="20"/>
      <c r="OUP78" s="20"/>
      <c r="OUQ78" s="20"/>
      <c r="OUR78" s="20"/>
      <c r="OUS78" s="20"/>
      <c r="OUT78" s="20"/>
      <c r="OUU78" s="20"/>
      <c r="OUV78" s="20"/>
      <c r="OUW78" s="20"/>
      <c r="OUX78" s="20"/>
      <c r="OUY78" s="20"/>
      <c r="OUZ78" s="20"/>
      <c r="OVA78" s="20"/>
      <c r="OVB78" s="20"/>
      <c r="OVC78" s="20"/>
      <c r="OVD78" s="20"/>
      <c r="OVE78" s="20"/>
      <c r="OVF78" s="20"/>
      <c r="OVG78" s="20"/>
      <c r="OVH78" s="20"/>
      <c r="OVI78" s="20"/>
      <c r="OVJ78" s="20"/>
      <c r="OVK78" s="20"/>
      <c r="OVL78" s="20"/>
      <c r="OVM78" s="20"/>
      <c r="OVN78" s="20"/>
      <c r="OVO78" s="20"/>
      <c r="OVP78" s="20"/>
      <c r="OVQ78" s="20"/>
      <c r="OVR78" s="20"/>
      <c r="OVS78" s="20"/>
      <c r="OVT78" s="20"/>
      <c r="OVU78" s="20"/>
      <c r="OVV78" s="20"/>
      <c r="OVW78" s="20"/>
      <c r="OVX78" s="20"/>
      <c r="OVY78" s="20"/>
      <c r="OVZ78" s="20"/>
      <c r="OWA78" s="20"/>
      <c r="OWB78" s="20"/>
      <c r="OWC78" s="20"/>
      <c r="OWD78" s="20"/>
      <c r="OWE78" s="20"/>
      <c r="OWF78" s="20"/>
      <c r="OWG78" s="20"/>
      <c r="OWH78" s="20"/>
      <c r="OWI78" s="20"/>
      <c r="OWJ78" s="20"/>
      <c r="OWK78" s="20"/>
      <c r="OWL78" s="20"/>
      <c r="OWM78" s="20"/>
      <c r="OWN78" s="20"/>
      <c r="OWO78" s="20"/>
      <c r="OWP78" s="20"/>
      <c r="OWQ78" s="20"/>
      <c r="OWR78" s="20"/>
      <c r="OWS78" s="20"/>
      <c r="OWT78" s="20"/>
      <c r="OWU78" s="20"/>
      <c r="OWV78" s="20"/>
      <c r="OWW78" s="20"/>
      <c r="OWX78" s="20"/>
      <c r="OWY78" s="20"/>
      <c r="OWZ78" s="20"/>
      <c r="OXA78" s="20"/>
      <c r="OXB78" s="20"/>
      <c r="OXC78" s="20"/>
      <c r="OXD78" s="20"/>
      <c r="OXE78" s="20"/>
      <c r="OXF78" s="20"/>
      <c r="OXG78" s="20"/>
      <c r="OXH78" s="20"/>
      <c r="OXI78" s="20"/>
      <c r="OXJ78" s="20"/>
      <c r="OXK78" s="20"/>
      <c r="OXL78" s="20"/>
      <c r="OXM78" s="20"/>
      <c r="OXN78" s="20"/>
      <c r="OXO78" s="20"/>
      <c r="OXP78" s="20"/>
      <c r="OXQ78" s="20"/>
      <c r="OXR78" s="20"/>
      <c r="OXS78" s="20"/>
      <c r="OXT78" s="20"/>
      <c r="OXU78" s="20"/>
      <c r="OXV78" s="20"/>
      <c r="OXW78" s="20"/>
      <c r="OXX78" s="20"/>
      <c r="OXY78" s="20"/>
      <c r="OXZ78" s="20"/>
      <c r="OYA78" s="20"/>
      <c r="OYB78" s="20"/>
      <c r="OYC78" s="20"/>
      <c r="OYD78" s="20"/>
      <c r="OYE78" s="20"/>
      <c r="OYF78" s="20"/>
      <c r="OYG78" s="20"/>
      <c r="OYH78" s="20"/>
      <c r="OYI78" s="20"/>
      <c r="OYJ78" s="20"/>
      <c r="OYK78" s="20"/>
      <c r="OYL78" s="20"/>
      <c r="OYM78" s="20"/>
      <c r="OYN78" s="20"/>
      <c r="OYO78" s="20"/>
      <c r="OYP78" s="20"/>
      <c r="OYQ78" s="20"/>
      <c r="OYR78" s="20"/>
      <c r="OYS78" s="20"/>
      <c r="OYT78" s="20"/>
      <c r="OYU78" s="20"/>
      <c r="OYV78" s="20"/>
      <c r="OYW78" s="20"/>
      <c r="OYX78" s="20"/>
      <c r="OYY78" s="20"/>
      <c r="OYZ78" s="20"/>
      <c r="OZA78" s="20"/>
      <c r="OZB78" s="20"/>
      <c r="OZC78" s="20"/>
      <c r="OZD78" s="20"/>
      <c r="OZE78" s="20"/>
      <c r="OZF78" s="20"/>
      <c r="OZG78" s="20"/>
      <c r="OZH78" s="20"/>
      <c r="OZI78" s="20"/>
      <c r="OZJ78" s="20"/>
      <c r="OZK78" s="20"/>
      <c r="OZL78" s="20"/>
      <c r="OZM78" s="20"/>
      <c r="OZN78" s="20"/>
      <c r="OZO78" s="20"/>
      <c r="OZP78" s="20"/>
      <c r="OZQ78" s="20"/>
      <c r="OZR78" s="20"/>
      <c r="OZS78" s="20"/>
      <c r="OZT78" s="20"/>
      <c r="OZU78" s="20"/>
      <c r="OZV78" s="20"/>
      <c r="OZW78" s="20"/>
      <c r="OZX78" s="20"/>
      <c r="OZY78" s="20"/>
      <c r="OZZ78" s="20"/>
      <c r="PAA78" s="20"/>
      <c r="PAB78" s="20"/>
      <c r="PAC78" s="20"/>
      <c r="PAD78" s="20"/>
      <c r="PAE78" s="20"/>
      <c r="PAF78" s="20"/>
      <c r="PAG78" s="20"/>
      <c r="PAH78" s="20"/>
      <c r="PAI78" s="20"/>
      <c r="PAJ78" s="20"/>
      <c r="PAK78" s="20"/>
      <c r="PAL78" s="20"/>
      <c r="PAM78" s="20"/>
      <c r="PAN78" s="20"/>
      <c r="PAO78" s="20"/>
      <c r="PAP78" s="20"/>
      <c r="PAQ78" s="20"/>
      <c r="PAR78" s="20"/>
      <c r="PAS78" s="20"/>
      <c r="PAT78" s="20"/>
      <c r="PAU78" s="20"/>
      <c r="PAV78" s="20"/>
      <c r="PAW78" s="20"/>
      <c r="PAX78" s="20"/>
      <c r="PAY78" s="20"/>
      <c r="PAZ78" s="20"/>
      <c r="PBA78" s="20"/>
      <c r="PBB78" s="20"/>
      <c r="PBC78" s="20"/>
      <c r="PBD78" s="20"/>
      <c r="PBE78" s="20"/>
      <c r="PBF78" s="20"/>
      <c r="PBG78" s="20"/>
      <c r="PBH78" s="20"/>
      <c r="PBI78" s="20"/>
      <c r="PBJ78" s="20"/>
      <c r="PBK78" s="20"/>
      <c r="PBL78" s="20"/>
      <c r="PBM78" s="20"/>
      <c r="PBN78" s="20"/>
      <c r="PBO78" s="20"/>
      <c r="PBP78" s="20"/>
      <c r="PBQ78" s="20"/>
      <c r="PBR78" s="20"/>
      <c r="PBS78" s="20"/>
      <c r="PBT78" s="20"/>
      <c r="PBU78" s="20"/>
      <c r="PBV78" s="20"/>
      <c r="PBW78" s="20"/>
      <c r="PBX78" s="20"/>
      <c r="PBY78" s="20"/>
      <c r="PBZ78" s="20"/>
      <c r="PCA78" s="20"/>
      <c r="PCB78" s="20"/>
      <c r="PCC78" s="20"/>
      <c r="PCD78" s="20"/>
      <c r="PCE78" s="20"/>
      <c r="PCF78" s="20"/>
      <c r="PCG78" s="20"/>
      <c r="PCH78" s="20"/>
      <c r="PCI78" s="20"/>
      <c r="PCJ78" s="20"/>
      <c r="PCK78" s="20"/>
      <c r="PCL78" s="20"/>
      <c r="PCM78" s="20"/>
      <c r="PCN78" s="20"/>
      <c r="PCO78" s="20"/>
      <c r="PCP78" s="20"/>
      <c r="PCQ78" s="20"/>
      <c r="PCR78" s="20"/>
      <c r="PCS78" s="20"/>
      <c r="PCT78" s="20"/>
      <c r="PCU78" s="20"/>
      <c r="PCV78" s="20"/>
      <c r="PCW78" s="20"/>
      <c r="PCX78" s="20"/>
      <c r="PCY78" s="20"/>
      <c r="PCZ78" s="20"/>
      <c r="PDA78" s="20"/>
      <c r="PDB78" s="20"/>
      <c r="PDC78" s="20"/>
      <c r="PDD78" s="20"/>
      <c r="PDE78" s="20"/>
      <c r="PDF78" s="20"/>
      <c r="PDG78" s="20"/>
      <c r="PDH78" s="20"/>
      <c r="PDI78" s="20"/>
      <c r="PDJ78" s="20"/>
      <c r="PDK78" s="20"/>
      <c r="PDL78" s="20"/>
      <c r="PDM78" s="20"/>
      <c r="PDN78" s="20"/>
      <c r="PDO78" s="20"/>
      <c r="PDP78" s="20"/>
      <c r="PDQ78" s="20"/>
      <c r="PDR78" s="20"/>
      <c r="PDS78" s="20"/>
      <c r="PDT78" s="20"/>
      <c r="PDU78" s="20"/>
      <c r="PDV78" s="20"/>
      <c r="PDW78" s="20"/>
      <c r="PDX78" s="20"/>
      <c r="PDY78" s="20"/>
      <c r="PDZ78" s="20"/>
      <c r="PEA78" s="20"/>
      <c r="PEB78" s="20"/>
      <c r="PEC78" s="20"/>
      <c r="PED78" s="20"/>
      <c r="PEE78" s="20"/>
      <c r="PEF78" s="20"/>
      <c r="PEG78" s="20"/>
      <c r="PEH78" s="20"/>
      <c r="PEI78" s="20"/>
      <c r="PEJ78" s="20"/>
      <c r="PEK78" s="20"/>
      <c r="PEL78" s="20"/>
      <c r="PEM78" s="20"/>
      <c r="PEN78" s="20"/>
      <c r="PEO78" s="20"/>
      <c r="PEP78" s="20"/>
      <c r="PEQ78" s="20"/>
      <c r="PER78" s="20"/>
      <c r="PES78" s="20"/>
      <c r="PET78" s="20"/>
      <c r="PEU78" s="20"/>
      <c r="PEV78" s="20"/>
      <c r="PEW78" s="20"/>
      <c r="PEX78" s="20"/>
      <c r="PEY78" s="20"/>
      <c r="PEZ78" s="20"/>
      <c r="PFA78" s="20"/>
      <c r="PFB78" s="20"/>
      <c r="PFC78" s="20"/>
      <c r="PFD78" s="20"/>
      <c r="PFE78" s="20"/>
      <c r="PFF78" s="20"/>
      <c r="PFG78" s="20"/>
      <c r="PFH78" s="20"/>
      <c r="PFI78" s="20"/>
      <c r="PFJ78" s="20"/>
      <c r="PFK78" s="20"/>
      <c r="PFL78" s="20"/>
      <c r="PFM78" s="20"/>
      <c r="PFN78" s="20"/>
      <c r="PFO78" s="20"/>
      <c r="PFP78" s="20"/>
      <c r="PFQ78" s="20"/>
      <c r="PFR78" s="20"/>
      <c r="PFS78" s="20"/>
      <c r="PFT78" s="20"/>
      <c r="PFU78" s="20"/>
      <c r="PFV78" s="20"/>
      <c r="PFW78" s="20"/>
      <c r="PFX78" s="20"/>
      <c r="PFY78" s="20"/>
      <c r="PFZ78" s="20"/>
      <c r="PGA78" s="20"/>
      <c r="PGB78" s="20"/>
      <c r="PGC78" s="20"/>
      <c r="PGD78" s="20"/>
      <c r="PGE78" s="20"/>
      <c r="PGF78" s="20"/>
      <c r="PGG78" s="20"/>
      <c r="PGH78" s="20"/>
      <c r="PGI78" s="20"/>
      <c r="PGJ78" s="20"/>
      <c r="PGK78" s="20"/>
      <c r="PGL78" s="20"/>
      <c r="PGM78" s="20"/>
      <c r="PGN78" s="20"/>
      <c r="PGO78" s="20"/>
      <c r="PGP78" s="20"/>
      <c r="PGQ78" s="20"/>
      <c r="PGR78" s="20"/>
      <c r="PGS78" s="20"/>
      <c r="PGT78" s="20"/>
      <c r="PGU78" s="20"/>
      <c r="PGV78" s="20"/>
      <c r="PGW78" s="20"/>
      <c r="PGX78" s="20"/>
      <c r="PGY78" s="20"/>
      <c r="PGZ78" s="20"/>
      <c r="PHA78" s="20"/>
      <c r="PHB78" s="20"/>
      <c r="PHC78" s="20"/>
      <c r="PHD78" s="20"/>
      <c r="PHE78" s="20"/>
      <c r="PHF78" s="20"/>
      <c r="PHG78" s="20"/>
      <c r="PHH78" s="20"/>
      <c r="PHI78" s="20"/>
      <c r="PHJ78" s="20"/>
      <c r="PHK78" s="20"/>
      <c r="PHL78" s="20"/>
      <c r="PHM78" s="20"/>
      <c r="PHN78" s="20"/>
      <c r="PHO78" s="20"/>
      <c r="PHP78" s="20"/>
      <c r="PHQ78" s="20"/>
      <c r="PHR78" s="20"/>
      <c r="PHS78" s="20"/>
      <c r="PHT78" s="20"/>
      <c r="PHU78" s="20"/>
      <c r="PHV78" s="20"/>
      <c r="PHW78" s="20"/>
      <c r="PHX78" s="20"/>
      <c r="PHY78" s="20"/>
      <c r="PHZ78" s="20"/>
      <c r="PIA78" s="20"/>
      <c r="PIB78" s="20"/>
      <c r="PIC78" s="20"/>
      <c r="PID78" s="20"/>
      <c r="PIE78" s="20"/>
      <c r="PIF78" s="20"/>
      <c r="PIG78" s="20"/>
      <c r="PIH78" s="20"/>
      <c r="PII78" s="20"/>
      <c r="PIJ78" s="20"/>
      <c r="PIK78" s="20"/>
      <c r="PIL78" s="20"/>
      <c r="PIM78" s="20"/>
      <c r="PIN78" s="20"/>
      <c r="PIO78" s="20"/>
      <c r="PIP78" s="20"/>
      <c r="PIQ78" s="20"/>
      <c r="PIR78" s="20"/>
      <c r="PIS78" s="20"/>
      <c r="PIT78" s="20"/>
      <c r="PIU78" s="20"/>
      <c r="PIV78" s="20"/>
      <c r="PIW78" s="20"/>
      <c r="PIX78" s="20"/>
      <c r="PIY78" s="20"/>
      <c r="PIZ78" s="20"/>
      <c r="PJA78" s="20"/>
      <c r="PJB78" s="20"/>
      <c r="PJC78" s="20"/>
      <c r="PJD78" s="20"/>
      <c r="PJE78" s="20"/>
      <c r="PJF78" s="20"/>
      <c r="PJG78" s="20"/>
      <c r="PJH78" s="20"/>
      <c r="PJI78" s="20"/>
      <c r="PJJ78" s="20"/>
      <c r="PJK78" s="20"/>
      <c r="PJL78" s="20"/>
      <c r="PJM78" s="20"/>
      <c r="PJN78" s="20"/>
      <c r="PJO78" s="20"/>
      <c r="PJP78" s="20"/>
      <c r="PJQ78" s="20"/>
      <c r="PJR78" s="20"/>
      <c r="PJS78" s="20"/>
      <c r="PJT78" s="20"/>
      <c r="PJU78" s="20"/>
      <c r="PJV78" s="20"/>
      <c r="PJW78" s="20"/>
      <c r="PJX78" s="20"/>
      <c r="PJY78" s="20"/>
      <c r="PJZ78" s="20"/>
      <c r="PKA78" s="20"/>
      <c r="PKB78" s="20"/>
      <c r="PKC78" s="20"/>
      <c r="PKD78" s="20"/>
      <c r="PKE78" s="20"/>
      <c r="PKF78" s="20"/>
      <c r="PKG78" s="20"/>
      <c r="PKH78" s="20"/>
      <c r="PKI78" s="20"/>
      <c r="PKJ78" s="20"/>
      <c r="PKK78" s="20"/>
      <c r="PKL78" s="20"/>
      <c r="PKM78" s="20"/>
      <c r="PKN78" s="20"/>
      <c r="PKO78" s="20"/>
      <c r="PKP78" s="20"/>
      <c r="PKQ78" s="20"/>
      <c r="PKR78" s="20"/>
      <c r="PKS78" s="20"/>
      <c r="PKT78" s="20"/>
      <c r="PKU78" s="20"/>
      <c r="PKV78" s="20"/>
      <c r="PKW78" s="20"/>
      <c r="PKX78" s="20"/>
      <c r="PKY78" s="20"/>
      <c r="PKZ78" s="20"/>
      <c r="PLA78" s="20"/>
      <c r="PLB78" s="20"/>
      <c r="PLC78" s="20"/>
      <c r="PLD78" s="20"/>
      <c r="PLE78" s="20"/>
      <c r="PLF78" s="20"/>
      <c r="PLG78" s="20"/>
      <c r="PLH78" s="20"/>
      <c r="PLI78" s="20"/>
      <c r="PLJ78" s="20"/>
      <c r="PLK78" s="20"/>
      <c r="PLL78" s="20"/>
      <c r="PLM78" s="20"/>
      <c r="PLN78" s="20"/>
      <c r="PLO78" s="20"/>
      <c r="PLP78" s="20"/>
      <c r="PLQ78" s="20"/>
      <c r="PLR78" s="20"/>
      <c r="PLS78" s="20"/>
      <c r="PLT78" s="20"/>
      <c r="PLU78" s="20"/>
      <c r="PLV78" s="20"/>
      <c r="PLW78" s="20"/>
      <c r="PLX78" s="20"/>
      <c r="PLY78" s="20"/>
      <c r="PLZ78" s="20"/>
      <c r="PMA78" s="20"/>
      <c r="PMB78" s="20"/>
      <c r="PMC78" s="20"/>
      <c r="PMD78" s="20"/>
      <c r="PME78" s="20"/>
      <c r="PMF78" s="20"/>
      <c r="PMG78" s="20"/>
      <c r="PMH78" s="20"/>
      <c r="PMI78" s="20"/>
      <c r="PMJ78" s="20"/>
      <c r="PMK78" s="20"/>
      <c r="PML78" s="20"/>
      <c r="PMM78" s="20"/>
      <c r="PMN78" s="20"/>
      <c r="PMO78" s="20"/>
      <c r="PMP78" s="20"/>
      <c r="PMQ78" s="20"/>
      <c r="PMR78" s="20"/>
      <c r="PMS78" s="20"/>
      <c r="PMT78" s="20"/>
      <c r="PMU78" s="20"/>
      <c r="PMV78" s="20"/>
      <c r="PMW78" s="20"/>
      <c r="PMX78" s="20"/>
      <c r="PMY78" s="20"/>
      <c r="PMZ78" s="20"/>
      <c r="PNA78" s="20"/>
      <c r="PNB78" s="20"/>
      <c r="PNC78" s="20"/>
      <c r="PND78" s="20"/>
      <c r="PNE78" s="20"/>
      <c r="PNF78" s="20"/>
      <c r="PNG78" s="20"/>
      <c r="PNH78" s="20"/>
      <c r="PNI78" s="20"/>
      <c r="PNJ78" s="20"/>
      <c r="PNK78" s="20"/>
      <c r="PNL78" s="20"/>
      <c r="PNM78" s="20"/>
      <c r="PNN78" s="20"/>
      <c r="PNO78" s="20"/>
      <c r="PNP78" s="20"/>
      <c r="PNQ78" s="20"/>
      <c r="PNR78" s="20"/>
      <c r="PNS78" s="20"/>
      <c r="PNT78" s="20"/>
      <c r="PNU78" s="20"/>
      <c r="PNV78" s="20"/>
      <c r="PNW78" s="20"/>
      <c r="PNX78" s="20"/>
      <c r="PNY78" s="20"/>
      <c r="PNZ78" s="20"/>
      <c r="POA78" s="20"/>
      <c r="POB78" s="20"/>
      <c r="POC78" s="20"/>
      <c r="POD78" s="20"/>
      <c r="POE78" s="20"/>
      <c r="POF78" s="20"/>
      <c r="POG78" s="20"/>
      <c r="POH78" s="20"/>
      <c r="POI78" s="20"/>
      <c r="POJ78" s="20"/>
      <c r="POK78" s="20"/>
      <c r="POL78" s="20"/>
      <c r="POM78" s="20"/>
      <c r="PON78" s="20"/>
      <c r="POO78" s="20"/>
      <c r="POP78" s="20"/>
      <c r="POQ78" s="20"/>
      <c r="POR78" s="20"/>
      <c r="POS78" s="20"/>
      <c r="POT78" s="20"/>
      <c r="POU78" s="20"/>
      <c r="POV78" s="20"/>
      <c r="POW78" s="20"/>
      <c r="POX78" s="20"/>
      <c r="POY78" s="20"/>
      <c r="POZ78" s="20"/>
      <c r="PPA78" s="20"/>
      <c r="PPB78" s="20"/>
      <c r="PPC78" s="20"/>
      <c r="PPD78" s="20"/>
      <c r="PPE78" s="20"/>
      <c r="PPF78" s="20"/>
      <c r="PPG78" s="20"/>
      <c r="PPH78" s="20"/>
      <c r="PPI78" s="20"/>
      <c r="PPJ78" s="20"/>
      <c r="PPK78" s="20"/>
      <c r="PPL78" s="20"/>
      <c r="PPM78" s="20"/>
      <c r="PPN78" s="20"/>
      <c r="PPO78" s="20"/>
      <c r="PPP78" s="20"/>
      <c r="PPQ78" s="20"/>
      <c r="PPR78" s="20"/>
      <c r="PPS78" s="20"/>
      <c r="PPT78" s="20"/>
      <c r="PPU78" s="20"/>
      <c r="PPV78" s="20"/>
      <c r="PPW78" s="20"/>
      <c r="PPX78" s="20"/>
      <c r="PPY78" s="20"/>
      <c r="PPZ78" s="20"/>
      <c r="PQA78" s="20"/>
      <c r="PQB78" s="20"/>
      <c r="PQC78" s="20"/>
      <c r="PQD78" s="20"/>
      <c r="PQE78" s="20"/>
      <c r="PQF78" s="20"/>
      <c r="PQG78" s="20"/>
      <c r="PQH78" s="20"/>
      <c r="PQI78" s="20"/>
      <c r="PQJ78" s="20"/>
      <c r="PQK78" s="20"/>
      <c r="PQL78" s="20"/>
      <c r="PQM78" s="20"/>
      <c r="PQN78" s="20"/>
      <c r="PQO78" s="20"/>
      <c r="PQP78" s="20"/>
      <c r="PQQ78" s="20"/>
      <c r="PQR78" s="20"/>
      <c r="PQS78" s="20"/>
      <c r="PQT78" s="20"/>
      <c r="PQU78" s="20"/>
      <c r="PQV78" s="20"/>
      <c r="PQW78" s="20"/>
      <c r="PQX78" s="20"/>
      <c r="PQY78" s="20"/>
      <c r="PQZ78" s="20"/>
      <c r="PRA78" s="20"/>
      <c r="PRB78" s="20"/>
      <c r="PRC78" s="20"/>
      <c r="PRD78" s="20"/>
      <c r="PRE78" s="20"/>
      <c r="PRF78" s="20"/>
      <c r="PRG78" s="20"/>
      <c r="PRH78" s="20"/>
      <c r="PRI78" s="20"/>
      <c r="PRJ78" s="20"/>
      <c r="PRK78" s="20"/>
      <c r="PRL78" s="20"/>
      <c r="PRM78" s="20"/>
      <c r="PRN78" s="20"/>
      <c r="PRO78" s="20"/>
      <c r="PRP78" s="20"/>
      <c r="PRQ78" s="20"/>
      <c r="PRR78" s="20"/>
      <c r="PRS78" s="20"/>
      <c r="PRT78" s="20"/>
      <c r="PRU78" s="20"/>
      <c r="PRV78" s="20"/>
      <c r="PRW78" s="20"/>
      <c r="PRX78" s="20"/>
      <c r="PRY78" s="20"/>
      <c r="PRZ78" s="20"/>
      <c r="PSA78" s="20"/>
      <c r="PSB78" s="20"/>
      <c r="PSC78" s="20"/>
      <c r="PSD78" s="20"/>
      <c r="PSE78" s="20"/>
      <c r="PSF78" s="20"/>
      <c r="PSG78" s="20"/>
      <c r="PSH78" s="20"/>
      <c r="PSI78" s="20"/>
      <c r="PSJ78" s="20"/>
      <c r="PSK78" s="20"/>
      <c r="PSL78" s="20"/>
      <c r="PSM78" s="20"/>
      <c r="PSN78" s="20"/>
      <c r="PSO78" s="20"/>
      <c r="PSP78" s="20"/>
      <c r="PSQ78" s="20"/>
      <c r="PSR78" s="20"/>
      <c r="PSS78" s="20"/>
      <c r="PST78" s="20"/>
      <c r="PSU78" s="20"/>
      <c r="PSV78" s="20"/>
      <c r="PSW78" s="20"/>
      <c r="PSX78" s="20"/>
      <c r="PSY78" s="20"/>
      <c r="PSZ78" s="20"/>
      <c r="PTA78" s="20"/>
      <c r="PTB78" s="20"/>
      <c r="PTC78" s="20"/>
      <c r="PTD78" s="20"/>
      <c r="PTE78" s="20"/>
      <c r="PTF78" s="20"/>
      <c r="PTG78" s="20"/>
      <c r="PTH78" s="20"/>
      <c r="PTI78" s="20"/>
      <c r="PTJ78" s="20"/>
      <c r="PTK78" s="20"/>
      <c r="PTL78" s="20"/>
      <c r="PTM78" s="20"/>
      <c r="PTN78" s="20"/>
      <c r="PTO78" s="20"/>
      <c r="PTP78" s="20"/>
      <c r="PTQ78" s="20"/>
      <c r="PTR78" s="20"/>
      <c r="PTS78" s="20"/>
      <c r="PTT78" s="20"/>
      <c r="PTU78" s="20"/>
      <c r="PTV78" s="20"/>
      <c r="PTW78" s="20"/>
      <c r="PTX78" s="20"/>
      <c r="PTY78" s="20"/>
      <c r="PTZ78" s="20"/>
      <c r="PUA78" s="20"/>
      <c r="PUB78" s="20"/>
      <c r="PUC78" s="20"/>
      <c r="PUD78" s="20"/>
      <c r="PUE78" s="20"/>
      <c r="PUF78" s="20"/>
      <c r="PUG78" s="20"/>
      <c r="PUH78" s="20"/>
      <c r="PUI78" s="20"/>
      <c r="PUJ78" s="20"/>
      <c r="PUK78" s="20"/>
      <c r="PUL78" s="20"/>
      <c r="PUM78" s="20"/>
      <c r="PUN78" s="20"/>
      <c r="PUO78" s="20"/>
      <c r="PUP78" s="20"/>
      <c r="PUQ78" s="20"/>
      <c r="PUR78" s="20"/>
      <c r="PUS78" s="20"/>
      <c r="PUT78" s="20"/>
      <c r="PUU78" s="20"/>
      <c r="PUV78" s="20"/>
      <c r="PUW78" s="20"/>
      <c r="PUX78" s="20"/>
      <c r="PUY78" s="20"/>
      <c r="PUZ78" s="20"/>
      <c r="PVA78" s="20"/>
      <c r="PVB78" s="20"/>
      <c r="PVC78" s="20"/>
      <c r="PVD78" s="20"/>
      <c r="PVE78" s="20"/>
      <c r="PVF78" s="20"/>
      <c r="PVG78" s="20"/>
      <c r="PVH78" s="20"/>
      <c r="PVI78" s="20"/>
      <c r="PVJ78" s="20"/>
      <c r="PVK78" s="20"/>
      <c r="PVL78" s="20"/>
      <c r="PVM78" s="20"/>
      <c r="PVN78" s="20"/>
      <c r="PVO78" s="20"/>
      <c r="PVP78" s="20"/>
      <c r="PVQ78" s="20"/>
      <c r="PVR78" s="20"/>
      <c r="PVS78" s="20"/>
      <c r="PVT78" s="20"/>
      <c r="PVU78" s="20"/>
      <c r="PVV78" s="20"/>
      <c r="PVW78" s="20"/>
      <c r="PVX78" s="20"/>
      <c r="PVY78" s="20"/>
      <c r="PVZ78" s="20"/>
      <c r="PWA78" s="20"/>
      <c r="PWB78" s="20"/>
      <c r="PWC78" s="20"/>
      <c r="PWD78" s="20"/>
      <c r="PWE78" s="20"/>
      <c r="PWF78" s="20"/>
      <c r="PWG78" s="20"/>
      <c r="PWH78" s="20"/>
      <c r="PWI78" s="20"/>
      <c r="PWJ78" s="20"/>
      <c r="PWK78" s="20"/>
      <c r="PWL78" s="20"/>
      <c r="PWM78" s="20"/>
      <c r="PWN78" s="20"/>
      <c r="PWO78" s="20"/>
      <c r="PWP78" s="20"/>
      <c r="PWQ78" s="20"/>
      <c r="PWR78" s="20"/>
      <c r="PWS78" s="20"/>
      <c r="PWT78" s="20"/>
      <c r="PWU78" s="20"/>
      <c r="PWV78" s="20"/>
      <c r="PWW78" s="20"/>
      <c r="PWX78" s="20"/>
      <c r="PWY78" s="20"/>
      <c r="PWZ78" s="20"/>
      <c r="PXA78" s="20"/>
      <c r="PXB78" s="20"/>
      <c r="PXC78" s="20"/>
      <c r="PXD78" s="20"/>
      <c r="PXE78" s="20"/>
      <c r="PXF78" s="20"/>
      <c r="PXG78" s="20"/>
      <c r="PXH78" s="20"/>
      <c r="PXI78" s="20"/>
      <c r="PXJ78" s="20"/>
      <c r="PXK78" s="20"/>
      <c r="PXL78" s="20"/>
      <c r="PXM78" s="20"/>
      <c r="PXN78" s="20"/>
      <c r="PXO78" s="20"/>
      <c r="PXP78" s="20"/>
      <c r="PXQ78" s="20"/>
      <c r="PXR78" s="20"/>
      <c r="PXS78" s="20"/>
      <c r="PXT78" s="20"/>
      <c r="PXU78" s="20"/>
      <c r="PXV78" s="20"/>
      <c r="PXW78" s="20"/>
      <c r="PXX78" s="20"/>
      <c r="PXY78" s="20"/>
      <c r="PXZ78" s="20"/>
      <c r="PYA78" s="20"/>
      <c r="PYB78" s="20"/>
      <c r="PYC78" s="20"/>
      <c r="PYD78" s="20"/>
      <c r="PYE78" s="20"/>
      <c r="PYF78" s="20"/>
      <c r="PYG78" s="20"/>
      <c r="PYH78" s="20"/>
      <c r="PYI78" s="20"/>
      <c r="PYJ78" s="20"/>
      <c r="PYK78" s="20"/>
      <c r="PYL78" s="20"/>
      <c r="PYM78" s="20"/>
      <c r="PYN78" s="20"/>
      <c r="PYO78" s="20"/>
      <c r="PYP78" s="20"/>
      <c r="PYQ78" s="20"/>
      <c r="PYR78" s="20"/>
      <c r="PYS78" s="20"/>
      <c r="PYT78" s="20"/>
      <c r="PYU78" s="20"/>
      <c r="PYV78" s="20"/>
      <c r="PYW78" s="20"/>
      <c r="PYX78" s="20"/>
      <c r="PYY78" s="20"/>
      <c r="PYZ78" s="20"/>
      <c r="PZA78" s="20"/>
      <c r="PZB78" s="20"/>
      <c r="PZC78" s="20"/>
      <c r="PZD78" s="20"/>
      <c r="PZE78" s="20"/>
      <c r="PZF78" s="20"/>
      <c r="PZG78" s="20"/>
      <c r="PZH78" s="20"/>
      <c r="PZI78" s="20"/>
      <c r="PZJ78" s="20"/>
      <c r="PZK78" s="20"/>
      <c r="PZL78" s="20"/>
      <c r="PZM78" s="20"/>
      <c r="PZN78" s="20"/>
      <c r="PZO78" s="20"/>
      <c r="PZP78" s="20"/>
      <c r="PZQ78" s="20"/>
      <c r="PZR78" s="20"/>
      <c r="PZS78" s="20"/>
      <c r="PZT78" s="20"/>
      <c r="PZU78" s="20"/>
      <c r="PZV78" s="20"/>
      <c r="PZW78" s="20"/>
      <c r="PZX78" s="20"/>
      <c r="PZY78" s="20"/>
      <c r="PZZ78" s="20"/>
      <c r="QAA78" s="20"/>
      <c r="QAB78" s="20"/>
      <c r="QAC78" s="20"/>
      <c r="QAD78" s="20"/>
      <c r="QAE78" s="20"/>
      <c r="QAF78" s="20"/>
      <c r="QAG78" s="20"/>
      <c r="QAH78" s="20"/>
      <c r="QAI78" s="20"/>
      <c r="QAJ78" s="20"/>
      <c r="QAK78" s="20"/>
      <c r="QAL78" s="20"/>
      <c r="QAM78" s="20"/>
      <c r="QAN78" s="20"/>
      <c r="QAO78" s="20"/>
      <c r="QAP78" s="20"/>
      <c r="QAQ78" s="20"/>
      <c r="QAR78" s="20"/>
      <c r="QAS78" s="20"/>
      <c r="QAT78" s="20"/>
      <c r="QAU78" s="20"/>
      <c r="QAV78" s="20"/>
      <c r="QAW78" s="20"/>
      <c r="QAX78" s="20"/>
      <c r="QAY78" s="20"/>
      <c r="QAZ78" s="20"/>
      <c r="QBA78" s="20"/>
      <c r="QBB78" s="20"/>
      <c r="QBC78" s="20"/>
      <c r="QBD78" s="20"/>
      <c r="QBE78" s="20"/>
      <c r="QBF78" s="20"/>
      <c r="QBG78" s="20"/>
      <c r="QBH78" s="20"/>
      <c r="QBI78" s="20"/>
      <c r="QBJ78" s="20"/>
      <c r="QBK78" s="20"/>
      <c r="QBL78" s="20"/>
      <c r="QBM78" s="20"/>
      <c r="QBN78" s="20"/>
      <c r="QBO78" s="20"/>
      <c r="QBP78" s="20"/>
      <c r="QBQ78" s="20"/>
      <c r="QBR78" s="20"/>
      <c r="QBS78" s="20"/>
      <c r="QBT78" s="20"/>
      <c r="QBU78" s="20"/>
      <c r="QBV78" s="20"/>
      <c r="QBW78" s="20"/>
      <c r="QBX78" s="20"/>
      <c r="QBY78" s="20"/>
      <c r="QBZ78" s="20"/>
      <c r="QCA78" s="20"/>
      <c r="QCB78" s="20"/>
      <c r="QCC78" s="20"/>
      <c r="QCD78" s="20"/>
      <c r="QCE78" s="20"/>
      <c r="QCF78" s="20"/>
      <c r="QCG78" s="20"/>
      <c r="QCH78" s="20"/>
      <c r="QCI78" s="20"/>
      <c r="QCJ78" s="20"/>
      <c r="QCK78" s="20"/>
      <c r="QCL78" s="20"/>
      <c r="QCM78" s="20"/>
      <c r="QCN78" s="20"/>
      <c r="QCO78" s="20"/>
      <c r="QCP78" s="20"/>
      <c r="QCQ78" s="20"/>
      <c r="QCR78" s="20"/>
      <c r="QCS78" s="20"/>
      <c r="QCT78" s="20"/>
      <c r="QCU78" s="20"/>
      <c r="QCV78" s="20"/>
      <c r="QCW78" s="20"/>
      <c r="QCX78" s="20"/>
      <c r="QCY78" s="20"/>
      <c r="QCZ78" s="20"/>
      <c r="QDA78" s="20"/>
      <c r="QDB78" s="20"/>
      <c r="QDC78" s="20"/>
      <c r="QDD78" s="20"/>
      <c r="QDE78" s="20"/>
      <c r="QDF78" s="20"/>
      <c r="QDG78" s="20"/>
      <c r="QDH78" s="20"/>
      <c r="QDI78" s="20"/>
      <c r="QDJ78" s="20"/>
      <c r="QDK78" s="20"/>
      <c r="QDL78" s="20"/>
      <c r="QDM78" s="20"/>
      <c r="QDN78" s="20"/>
      <c r="QDO78" s="20"/>
      <c r="QDP78" s="20"/>
      <c r="QDQ78" s="20"/>
      <c r="QDR78" s="20"/>
      <c r="QDS78" s="20"/>
      <c r="QDT78" s="20"/>
      <c r="QDU78" s="20"/>
      <c r="QDV78" s="20"/>
      <c r="QDW78" s="20"/>
      <c r="QDX78" s="20"/>
      <c r="QDY78" s="20"/>
      <c r="QDZ78" s="20"/>
      <c r="QEA78" s="20"/>
      <c r="QEB78" s="20"/>
      <c r="QEC78" s="20"/>
      <c r="QED78" s="20"/>
      <c r="QEE78" s="20"/>
      <c r="QEF78" s="20"/>
      <c r="QEG78" s="20"/>
      <c r="QEH78" s="20"/>
      <c r="QEI78" s="20"/>
      <c r="QEJ78" s="20"/>
      <c r="QEK78" s="20"/>
      <c r="QEL78" s="20"/>
      <c r="QEM78" s="20"/>
      <c r="QEN78" s="20"/>
      <c r="QEO78" s="20"/>
      <c r="QEP78" s="20"/>
      <c r="QEQ78" s="20"/>
      <c r="QER78" s="20"/>
      <c r="QES78" s="20"/>
      <c r="QET78" s="20"/>
      <c r="QEU78" s="20"/>
      <c r="QEV78" s="20"/>
      <c r="QEW78" s="20"/>
      <c r="QEX78" s="20"/>
      <c r="QEY78" s="20"/>
      <c r="QEZ78" s="20"/>
      <c r="QFA78" s="20"/>
      <c r="QFB78" s="20"/>
      <c r="QFC78" s="20"/>
      <c r="QFD78" s="20"/>
      <c r="QFE78" s="20"/>
      <c r="QFF78" s="20"/>
      <c r="QFG78" s="20"/>
      <c r="QFH78" s="20"/>
      <c r="QFI78" s="20"/>
      <c r="QFJ78" s="20"/>
      <c r="QFK78" s="20"/>
      <c r="QFL78" s="20"/>
      <c r="QFM78" s="20"/>
      <c r="QFN78" s="20"/>
      <c r="QFO78" s="20"/>
      <c r="QFP78" s="20"/>
      <c r="QFQ78" s="20"/>
      <c r="QFR78" s="20"/>
      <c r="QFS78" s="20"/>
      <c r="QFT78" s="20"/>
      <c r="QFU78" s="20"/>
      <c r="QFV78" s="20"/>
      <c r="QFW78" s="20"/>
      <c r="QFX78" s="20"/>
      <c r="QFY78" s="20"/>
      <c r="QFZ78" s="20"/>
      <c r="QGA78" s="20"/>
      <c r="QGB78" s="20"/>
      <c r="QGC78" s="20"/>
      <c r="QGD78" s="20"/>
      <c r="QGE78" s="20"/>
      <c r="QGF78" s="20"/>
      <c r="QGG78" s="20"/>
      <c r="QGH78" s="20"/>
      <c r="QGI78" s="20"/>
      <c r="QGJ78" s="20"/>
      <c r="QGK78" s="20"/>
      <c r="QGL78" s="20"/>
      <c r="QGM78" s="20"/>
      <c r="QGN78" s="20"/>
      <c r="QGO78" s="20"/>
      <c r="QGP78" s="20"/>
      <c r="QGQ78" s="20"/>
      <c r="QGR78" s="20"/>
      <c r="QGS78" s="20"/>
      <c r="QGT78" s="20"/>
      <c r="QGU78" s="20"/>
      <c r="QGV78" s="20"/>
      <c r="QGW78" s="20"/>
      <c r="QGX78" s="20"/>
      <c r="QGY78" s="20"/>
      <c r="QGZ78" s="20"/>
      <c r="QHA78" s="20"/>
      <c r="QHB78" s="20"/>
      <c r="QHC78" s="20"/>
      <c r="QHD78" s="20"/>
      <c r="QHE78" s="20"/>
      <c r="QHF78" s="20"/>
      <c r="QHG78" s="20"/>
      <c r="QHH78" s="20"/>
      <c r="QHI78" s="20"/>
      <c r="QHJ78" s="20"/>
      <c r="QHK78" s="20"/>
      <c r="QHL78" s="20"/>
      <c r="QHM78" s="20"/>
      <c r="QHN78" s="20"/>
      <c r="QHO78" s="20"/>
      <c r="QHP78" s="20"/>
      <c r="QHQ78" s="20"/>
      <c r="QHR78" s="20"/>
      <c r="QHS78" s="20"/>
      <c r="QHT78" s="20"/>
      <c r="QHU78" s="20"/>
      <c r="QHV78" s="20"/>
      <c r="QHW78" s="20"/>
      <c r="QHX78" s="20"/>
      <c r="QHY78" s="20"/>
      <c r="QHZ78" s="20"/>
      <c r="QIA78" s="20"/>
      <c r="QIB78" s="20"/>
      <c r="QIC78" s="20"/>
      <c r="QID78" s="20"/>
      <c r="QIE78" s="20"/>
      <c r="QIF78" s="20"/>
      <c r="QIG78" s="20"/>
      <c r="QIH78" s="20"/>
      <c r="QII78" s="20"/>
      <c r="QIJ78" s="20"/>
      <c r="QIK78" s="20"/>
      <c r="QIL78" s="20"/>
      <c r="QIM78" s="20"/>
      <c r="QIN78" s="20"/>
      <c r="QIO78" s="20"/>
      <c r="QIP78" s="20"/>
      <c r="QIQ78" s="20"/>
      <c r="QIR78" s="20"/>
      <c r="QIS78" s="20"/>
      <c r="QIT78" s="20"/>
      <c r="QIU78" s="20"/>
      <c r="QIV78" s="20"/>
      <c r="QIW78" s="20"/>
      <c r="QIX78" s="20"/>
      <c r="QIY78" s="20"/>
      <c r="QIZ78" s="20"/>
      <c r="QJA78" s="20"/>
      <c r="QJB78" s="20"/>
      <c r="QJC78" s="20"/>
      <c r="QJD78" s="20"/>
      <c r="QJE78" s="20"/>
      <c r="QJF78" s="20"/>
      <c r="QJG78" s="20"/>
      <c r="QJH78" s="20"/>
      <c r="QJI78" s="20"/>
      <c r="QJJ78" s="20"/>
      <c r="QJK78" s="20"/>
      <c r="QJL78" s="20"/>
      <c r="QJM78" s="20"/>
      <c r="QJN78" s="20"/>
      <c r="QJO78" s="20"/>
      <c r="QJP78" s="20"/>
      <c r="QJQ78" s="20"/>
      <c r="QJR78" s="20"/>
      <c r="QJS78" s="20"/>
      <c r="QJT78" s="20"/>
      <c r="QJU78" s="20"/>
      <c r="QJV78" s="20"/>
      <c r="QJW78" s="20"/>
      <c r="QJX78" s="20"/>
      <c r="QJY78" s="20"/>
      <c r="QJZ78" s="20"/>
      <c r="QKA78" s="20"/>
      <c r="QKB78" s="20"/>
      <c r="QKC78" s="20"/>
      <c r="QKD78" s="20"/>
      <c r="QKE78" s="20"/>
      <c r="QKF78" s="20"/>
      <c r="QKG78" s="20"/>
      <c r="QKH78" s="20"/>
      <c r="QKI78" s="20"/>
      <c r="QKJ78" s="20"/>
      <c r="QKK78" s="20"/>
      <c r="QKL78" s="20"/>
      <c r="QKM78" s="20"/>
      <c r="QKN78" s="20"/>
      <c r="QKO78" s="20"/>
      <c r="QKP78" s="20"/>
      <c r="QKQ78" s="20"/>
      <c r="QKR78" s="20"/>
      <c r="QKS78" s="20"/>
      <c r="QKT78" s="20"/>
      <c r="QKU78" s="20"/>
      <c r="QKV78" s="20"/>
      <c r="QKW78" s="20"/>
      <c r="QKX78" s="20"/>
      <c r="QKY78" s="20"/>
      <c r="QKZ78" s="20"/>
      <c r="QLA78" s="20"/>
      <c r="QLB78" s="20"/>
      <c r="QLC78" s="20"/>
      <c r="QLD78" s="20"/>
      <c r="QLE78" s="20"/>
      <c r="QLF78" s="20"/>
      <c r="QLG78" s="20"/>
      <c r="QLH78" s="20"/>
      <c r="QLI78" s="20"/>
      <c r="QLJ78" s="20"/>
      <c r="QLK78" s="20"/>
      <c r="QLL78" s="20"/>
      <c r="QLM78" s="20"/>
      <c r="QLN78" s="20"/>
      <c r="QLO78" s="20"/>
      <c r="QLP78" s="20"/>
      <c r="QLQ78" s="20"/>
      <c r="QLR78" s="20"/>
      <c r="QLS78" s="20"/>
      <c r="QLT78" s="20"/>
      <c r="QLU78" s="20"/>
      <c r="QLV78" s="20"/>
      <c r="QLW78" s="20"/>
      <c r="QLX78" s="20"/>
      <c r="QLY78" s="20"/>
      <c r="QLZ78" s="20"/>
      <c r="QMA78" s="20"/>
      <c r="QMB78" s="20"/>
      <c r="QMC78" s="20"/>
      <c r="QMD78" s="20"/>
      <c r="QME78" s="20"/>
      <c r="QMF78" s="20"/>
      <c r="QMG78" s="20"/>
      <c r="QMH78" s="20"/>
      <c r="QMI78" s="20"/>
      <c r="QMJ78" s="20"/>
      <c r="QMK78" s="20"/>
      <c r="QML78" s="20"/>
      <c r="QMM78" s="20"/>
      <c r="QMN78" s="20"/>
      <c r="QMO78" s="20"/>
      <c r="QMP78" s="20"/>
      <c r="QMQ78" s="20"/>
      <c r="QMR78" s="20"/>
      <c r="QMS78" s="20"/>
      <c r="QMT78" s="20"/>
      <c r="QMU78" s="20"/>
      <c r="QMV78" s="20"/>
      <c r="QMW78" s="20"/>
      <c r="QMX78" s="20"/>
      <c r="QMY78" s="20"/>
      <c r="QMZ78" s="20"/>
      <c r="QNA78" s="20"/>
      <c r="QNB78" s="20"/>
      <c r="QNC78" s="20"/>
      <c r="QND78" s="20"/>
      <c r="QNE78" s="20"/>
      <c r="QNF78" s="20"/>
      <c r="QNG78" s="20"/>
      <c r="QNH78" s="20"/>
      <c r="QNI78" s="20"/>
      <c r="QNJ78" s="20"/>
      <c r="QNK78" s="20"/>
      <c r="QNL78" s="20"/>
      <c r="QNM78" s="20"/>
      <c r="QNN78" s="20"/>
      <c r="QNO78" s="20"/>
      <c r="QNP78" s="20"/>
      <c r="QNQ78" s="20"/>
      <c r="QNR78" s="20"/>
      <c r="QNS78" s="20"/>
      <c r="QNT78" s="20"/>
      <c r="QNU78" s="20"/>
      <c r="QNV78" s="20"/>
      <c r="QNW78" s="20"/>
      <c r="QNX78" s="20"/>
      <c r="QNY78" s="20"/>
      <c r="QNZ78" s="20"/>
      <c r="QOA78" s="20"/>
      <c r="QOB78" s="20"/>
      <c r="QOC78" s="20"/>
      <c r="QOD78" s="20"/>
      <c r="QOE78" s="20"/>
      <c r="QOF78" s="20"/>
      <c r="QOG78" s="20"/>
      <c r="QOH78" s="20"/>
      <c r="QOI78" s="20"/>
      <c r="QOJ78" s="20"/>
      <c r="QOK78" s="20"/>
      <c r="QOL78" s="20"/>
      <c r="QOM78" s="20"/>
      <c r="QON78" s="20"/>
      <c r="QOO78" s="20"/>
      <c r="QOP78" s="20"/>
      <c r="QOQ78" s="20"/>
      <c r="QOR78" s="20"/>
      <c r="QOS78" s="20"/>
      <c r="QOT78" s="20"/>
      <c r="QOU78" s="20"/>
      <c r="QOV78" s="20"/>
      <c r="QOW78" s="20"/>
      <c r="QOX78" s="20"/>
      <c r="QOY78" s="20"/>
      <c r="QOZ78" s="20"/>
      <c r="QPA78" s="20"/>
      <c r="QPB78" s="20"/>
      <c r="QPC78" s="20"/>
      <c r="QPD78" s="20"/>
      <c r="QPE78" s="20"/>
      <c r="QPF78" s="20"/>
      <c r="QPG78" s="20"/>
      <c r="QPH78" s="20"/>
      <c r="QPI78" s="20"/>
      <c r="QPJ78" s="20"/>
      <c r="QPK78" s="20"/>
      <c r="QPL78" s="20"/>
      <c r="QPM78" s="20"/>
      <c r="QPN78" s="20"/>
      <c r="QPO78" s="20"/>
      <c r="QPP78" s="20"/>
      <c r="QPQ78" s="20"/>
      <c r="QPR78" s="20"/>
      <c r="QPS78" s="20"/>
      <c r="QPT78" s="20"/>
      <c r="QPU78" s="20"/>
      <c r="QPV78" s="20"/>
      <c r="QPW78" s="20"/>
      <c r="QPX78" s="20"/>
      <c r="QPY78" s="20"/>
      <c r="QPZ78" s="20"/>
      <c r="QQA78" s="20"/>
      <c r="QQB78" s="20"/>
      <c r="QQC78" s="20"/>
      <c r="QQD78" s="20"/>
      <c r="QQE78" s="20"/>
      <c r="QQF78" s="20"/>
      <c r="QQG78" s="20"/>
      <c r="QQH78" s="20"/>
      <c r="QQI78" s="20"/>
      <c r="QQJ78" s="20"/>
      <c r="QQK78" s="20"/>
      <c r="QQL78" s="20"/>
      <c r="QQM78" s="20"/>
      <c r="QQN78" s="20"/>
      <c r="QQO78" s="20"/>
      <c r="QQP78" s="20"/>
      <c r="QQQ78" s="20"/>
      <c r="QQR78" s="20"/>
      <c r="QQS78" s="20"/>
      <c r="QQT78" s="20"/>
      <c r="QQU78" s="20"/>
      <c r="QQV78" s="20"/>
      <c r="QQW78" s="20"/>
      <c r="QQX78" s="20"/>
      <c r="QQY78" s="20"/>
      <c r="QQZ78" s="20"/>
      <c r="QRA78" s="20"/>
      <c r="QRB78" s="20"/>
      <c r="QRC78" s="20"/>
      <c r="QRD78" s="20"/>
      <c r="QRE78" s="20"/>
      <c r="QRF78" s="20"/>
      <c r="QRG78" s="20"/>
      <c r="QRH78" s="20"/>
      <c r="QRI78" s="20"/>
      <c r="QRJ78" s="20"/>
      <c r="QRK78" s="20"/>
      <c r="QRL78" s="20"/>
      <c r="QRM78" s="20"/>
      <c r="QRN78" s="20"/>
      <c r="QRO78" s="20"/>
      <c r="QRP78" s="20"/>
      <c r="QRQ78" s="20"/>
      <c r="QRR78" s="20"/>
      <c r="QRS78" s="20"/>
      <c r="QRT78" s="20"/>
      <c r="QRU78" s="20"/>
      <c r="QRV78" s="20"/>
      <c r="QRW78" s="20"/>
      <c r="QRX78" s="20"/>
      <c r="QRY78" s="20"/>
      <c r="QRZ78" s="20"/>
      <c r="QSA78" s="20"/>
      <c r="QSB78" s="20"/>
      <c r="QSC78" s="20"/>
      <c r="QSD78" s="20"/>
      <c r="QSE78" s="20"/>
      <c r="QSF78" s="20"/>
      <c r="QSG78" s="20"/>
      <c r="QSH78" s="20"/>
      <c r="QSI78" s="20"/>
      <c r="QSJ78" s="20"/>
      <c r="QSK78" s="20"/>
      <c r="QSL78" s="20"/>
      <c r="QSM78" s="20"/>
      <c r="QSN78" s="20"/>
      <c r="QSO78" s="20"/>
      <c r="QSP78" s="20"/>
      <c r="QSQ78" s="20"/>
      <c r="QSR78" s="20"/>
      <c r="QSS78" s="20"/>
      <c r="QST78" s="20"/>
      <c r="QSU78" s="20"/>
      <c r="QSV78" s="20"/>
      <c r="QSW78" s="20"/>
      <c r="QSX78" s="20"/>
      <c r="QSY78" s="20"/>
      <c r="QSZ78" s="20"/>
      <c r="QTA78" s="20"/>
      <c r="QTB78" s="20"/>
      <c r="QTC78" s="20"/>
      <c r="QTD78" s="20"/>
      <c r="QTE78" s="20"/>
      <c r="QTF78" s="20"/>
      <c r="QTG78" s="20"/>
      <c r="QTH78" s="20"/>
      <c r="QTI78" s="20"/>
      <c r="QTJ78" s="20"/>
      <c r="QTK78" s="20"/>
      <c r="QTL78" s="20"/>
      <c r="QTM78" s="20"/>
      <c r="QTN78" s="20"/>
      <c r="QTO78" s="20"/>
      <c r="QTP78" s="20"/>
      <c r="QTQ78" s="20"/>
      <c r="QTR78" s="20"/>
      <c r="QTS78" s="20"/>
      <c r="QTT78" s="20"/>
      <c r="QTU78" s="20"/>
      <c r="QTV78" s="20"/>
      <c r="QTW78" s="20"/>
      <c r="QTX78" s="20"/>
      <c r="QTY78" s="20"/>
      <c r="QTZ78" s="20"/>
      <c r="QUA78" s="20"/>
      <c r="QUB78" s="20"/>
      <c r="QUC78" s="20"/>
      <c r="QUD78" s="20"/>
      <c r="QUE78" s="20"/>
      <c r="QUF78" s="20"/>
      <c r="QUG78" s="20"/>
      <c r="QUH78" s="20"/>
      <c r="QUI78" s="20"/>
      <c r="QUJ78" s="20"/>
      <c r="QUK78" s="20"/>
      <c r="QUL78" s="20"/>
      <c r="QUM78" s="20"/>
      <c r="QUN78" s="20"/>
      <c r="QUO78" s="20"/>
      <c r="QUP78" s="20"/>
      <c r="QUQ78" s="20"/>
      <c r="QUR78" s="20"/>
      <c r="QUS78" s="20"/>
      <c r="QUT78" s="20"/>
      <c r="QUU78" s="20"/>
      <c r="QUV78" s="20"/>
      <c r="QUW78" s="20"/>
      <c r="QUX78" s="20"/>
      <c r="QUY78" s="20"/>
      <c r="QUZ78" s="20"/>
      <c r="QVA78" s="20"/>
      <c r="QVB78" s="20"/>
      <c r="QVC78" s="20"/>
      <c r="QVD78" s="20"/>
      <c r="QVE78" s="20"/>
      <c r="QVF78" s="20"/>
      <c r="QVG78" s="20"/>
      <c r="QVH78" s="20"/>
      <c r="QVI78" s="20"/>
      <c r="QVJ78" s="20"/>
      <c r="QVK78" s="20"/>
      <c r="QVL78" s="20"/>
      <c r="QVM78" s="20"/>
      <c r="QVN78" s="20"/>
      <c r="QVO78" s="20"/>
      <c r="QVP78" s="20"/>
      <c r="QVQ78" s="20"/>
      <c r="QVR78" s="20"/>
      <c r="QVS78" s="20"/>
      <c r="QVT78" s="20"/>
      <c r="QVU78" s="20"/>
      <c r="QVV78" s="20"/>
      <c r="QVW78" s="20"/>
      <c r="QVX78" s="20"/>
      <c r="QVY78" s="20"/>
      <c r="QVZ78" s="20"/>
      <c r="QWA78" s="20"/>
      <c r="QWB78" s="20"/>
      <c r="QWC78" s="20"/>
      <c r="QWD78" s="20"/>
      <c r="QWE78" s="20"/>
      <c r="QWF78" s="20"/>
      <c r="QWG78" s="20"/>
      <c r="QWH78" s="20"/>
      <c r="QWI78" s="20"/>
      <c r="QWJ78" s="20"/>
      <c r="QWK78" s="20"/>
      <c r="QWL78" s="20"/>
      <c r="QWM78" s="20"/>
      <c r="QWN78" s="20"/>
      <c r="QWO78" s="20"/>
      <c r="QWP78" s="20"/>
      <c r="QWQ78" s="20"/>
      <c r="QWR78" s="20"/>
      <c r="QWS78" s="20"/>
      <c r="QWT78" s="20"/>
      <c r="QWU78" s="20"/>
      <c r="QWV78" s="20"/>
      <c r="QWW78" s="20"/>
      <c r="QWX78" s="20"/>
      <c r="QWY78" s="20"/>
      <c r="QWZ78" s="20"/>
      <c r="QXA78" s="20"/>
      <c r="QXB78" s="20"/>
      <c r="QXC78" s="20"/>
      <c r="QXD78" s="20"/>
      <c r="QXE78" s="20"/>
      <c r="QXF78" s="20"/>
      <c r="QXG78" s="20"/>
      <c r="QXH78" s="20"/>
      <c r="QXI78" s="20"/>
      <c r="QXJ78" s="20"/>
      <c r="QXK78" s="20"/>
      <c r="QXL78" s="20"/>
      <c r="QXM78" s="20"/>
      <c r="QXN78" s="20"/>
      <c r="QXO78" s="20"/>
      <c r="QXP78" s="20"/>
      <c r="QXQ78" s="20"/>
      <c r="QXR78" s="20"/>
      <c r="QXS78" s="20"/>
      <c r="QXT78" s="20"/>
      <c r="QXU78" s="20"/>
      <c r="QXV78" s="20"/>
      <c r="QXW78" s="20"/>
      <c r="QXX78" s="20"/>
      <c r="QXY78" s="20"/>
      <c r="QXZ78" s="20"/>
      <c r="QYA78" s="20"/>
      <c r="QYB78" s="20"/>
      <c r="QYC78" s="20"/>
      <c r="QYD78" s="20"/>
      <c r="QYE78" s="20"/>
      <c r="QYF78" s="20"/>
      <c r="QYG78" s="20"/>
      <c r="QYH78" s="20"/>
      <c r="QYI78" s="20"/>
      <c r="QYJ78" s="20"/>
      <c r="QYK78" s="20"/>
      <c r="QYL78" s="20"/>
      <c r="QYM78" s="20"/>
      <c r="QYN78" s="20"/>
      <c r="QYO78" s="20"/>
      <c r="QYP78" s="20"/>
      <c r="QYQ78" s="20"/>
      <c r="QYR78" s="20"/>
      <c r="QYS78" s="20"/>
      <c r="QYT78" s="20"/>
      <c r="QYU78" s="20"/>
      <c r="QYV78" s="20"/>
      <c r="QYW78" s="20"/>
      <c r="QYX78" s="20"/>
      <c r="QYY78" s="20"/>
      <c r="QYZ78" s="20"/>
      <c r="QZA78" s="20"/>
      <c r="QZB78" s="20"/>
      <c r="QZC78" s="20"/>
      <c r="QZD78" s="20"/>
      <c r="QZE78" s="20"/>
      <c r="QZF78" s="20"/>
      <c r="QZG78" s="20"/>
      <c r="QZH78" s="20"/>
      <c r="QZI78" s="20"/>
      <c r="QZJ78" s="20"/>
      <c r="QZK78" s="20"/>
      <c r="QZL78" s="20"/>
      <c r="QZM78" s="20"/>
      <c r="QZN78" s="20"/>
      <c r="QZO78" s="20"/>
      <c r="QZP78" s="20"/>
      <c r="QZQ78" s="20"/>
      <c r="QZR78" s="20"/>
      <c r="QZS78" s="20"/>
      <c r="QZT78" s="20"/>
      <c r="QZU78" s="20"/>
      <c r="QZV78" s="20"/>
      <c r="QZW78" s="20"/>
      <c r="QZX78" s="20"/>
      <c r="QZY78" s="20"/>
      <c r="QZZ78" s="20"/>
      <c r="RAA78" s="20"/>
      <c r="RAB78" s="20"/>
      <c r="RAC78" s="20"/>
      <c r="RAD78" s="20"/>
      <c r="RAE78" s="20"/>
      <c r="RAF78" s="20"/>
      <c r="RAG78" s="20"/>
      <c r="RAH78" s="20"/>
      <c r="RAI78" s="20"/>
      <c r="RAJ78" s="20"/>
      <c r="RAK78" s="20"/>
      <c r="RAL78" s="20"/>
      <c r="RAM78" s="20"/>
      <c r="RAN78" s="20"/>
      <c r="RAO78" s="20"/>
      <c r="RAP78" s="20"/>
      <c r="RAQ78" s="20"/>
      <c r="RAR78" s="20"/>
      <c r="RAS78" s="20"/>
      <c r="RAT78" s="20"/>
      <c r="RAU78" s="20"/>
      <c r="RAV78" s="20"/>
      <c r="RAW78" s="20"/>
      <c r="RAX78" s="20"/>
      <c r="RAY78" s="20"/>
      <c r="RAZ78" s="20"/>
      <c r="RBA78" s="20"/>
      <c r="RBB78" s="20"/>
      <c r="RBC78" s="20"/>
      <c r="RBD78" s="20"/>
      <c r="RBE78" s="20"/>
      <c r="RBF78" s="20"/>
      <c r="RBG78" s="20"/>
      <c r="RBH78" s="20"/>
      <c r="RBI78" s="20"/>
      <c r="RBJ78" s="20"/>
      <c r="RBK78" s="20"/>
      <c r="RBL78" s="20"/>
      <c r="RBM78" s="20"/>
      <c r="RBN78" s="20"/>
      <c r="RBO78" s="20"/>
      <c r="RBP78" s="20"/>
      <c r="RBQ78" s="20"/>
      <c r="RBR78" s="20"/>
      <c r="RBS78" s="20"/>
      <c r="RBT78" s="20"/>
      <c r="RBU78" s="20"/>
      <c r="RBV78" s="20"/>
      <c r="RBW78" s="20"/>
      <c r="RBX78" s="20"/>
      <c r="RBY78" s="20"/>
      <c r="RBZ78" s="20"/>
      <c r="RCA78" s="20"/>
      <c r="RCB78" s="20"/>
      <c r="RCC78" s="20"/>
      <c r="RCD78" s="20"/>
      <c r="RCE78" s="20"/>
      <c r="RCF78" s="20"/>
      <c r="RCG78" s="20"/>
      <c r="RCH78" s="20"/>
      <c r="RCI78" s="20"/>
      <c r="RCJ78" s="20"/>
      <c r="RCK78" s="20"/>
      <c r="RCL78" s="20"/>
      <c r="RCM78" s="20"/>
      <c r="RCN78" s="20"/>
      <c r="RCO78" s="20"/>
      <c r="RCP78" s="20"/>
      <c r="RCQ78" s="20"/>
      <c r="RCR78" s="20"/>
      <c r="RCS78" s="20"/>
      <c r="RCT78" s="20"/>
      <c r="RCU78" s="20"/>
      <c r="RCV78" s="20"/>
      <c r="RCW78" s="20"/>
      <c r="RCX78" s="20"/>
      <c r="RCY78" s="20"/>
      <c r="RCZ78" s="20"/>
      <c r="RDA78" s="20"/>
      <c r="RDB78" s="20"/>
      <c r="RDC78" s="20"/>
      <c r="RDD78" s="20"/>
      <c r="RDE78" s="20"/>
      <c r="RDF78" s="20"/>
      <c r="RDG78" s="20"/>
      <c r="RDH78" s="20"/>
      <c r="RDI78" s="20"/>
      <c r="RDJ78" s="20"/>
      <c r="RDK78" s="20"/>
      <c r="RDL78" s="20"/>
      <c r="RDM78" s="20"/>
      <c r="RDN78" s="20"/>
      <c r="RDO78" s="20"/>
      <c r="RDP78" s="20"/>
      <c r="RDQ78" s="20"/>
      <c r="RDR78" s="20"/>
      <c r="RDS78" s="20"/>
      <c r="RDT78" s="20"/>
      <c r="RDU78" s="20"/>
      <c r="RDV78" s="20"/>
      <c r="RDW78" s="20"/>
      <c r="RDX78" s="20"/>
      <c r="RDY78" s="20"/>
      <c r="RDZ78" s="20"/>
      <c r="REA78" s="20"/>
      <c r="REB78" s="20"/>
      <c r="REC78" s="20"/>
      <c r="RED78" s="20"/>
      <c r="REE78" s="20"/>
      <c r="REF78" s="20"/>
      <c r="REG78" s="20"/>
      <c r="REH78" s="20"/>
      <c r="REI78" s="20"/>
      <c r="REJ78" s="20"/>
      <c r="REK78" s="20"/>
      <c r="REL78" s="20"/>
      <c r="REM78" s="20"/>
      <c r="REN78" s="20"/>
      <c r="REO78" s="20"/>
      <c r="REP78" s="20"/>
      <c r="REQ78" s="20"/>
      <c r="RER78" s="20"/>
      <c r="RES78" s="20"/>
      <c r="RET78" s="20"/>
      <c r="REU78" s="20"/>
      <c r="REV78" s="20"/>
      <c r="REW78" s="20"/>
      <c r="REX78" s="20"/>
      <c r="REY78" s="20"/>
      <c r="REZ78" s="20"/>
      <c r="RFA78" s="20"/>
      <c r="RFB78" s="20"/>
      <c r="RFC78" s="20"/>
      <c r="RFD78" s="20"/>
      <c r="RFE78" s="20"/>
      <c r="RFF78" s="20"/>
      <c r="RFG78" s="20"/>
      <c r="RFH78" s="20"/>
      <c r="RFI78" s="20"/>
      <c r="RFJ78" s="20"/>
      <c r="RFK78" s="20"/>
      <c r="RFL78" s="20"/>
      <c r="RFM78" s="20"/>
      <c r="RFN78" s="20"/>
      <c r="RFO78" s="20"/>
      <c r="RFP78" s="20"/>
      <c r="RFQ78" s="20"/>
      <c r="RFR78" s="20"/>
      <c r="RFS78" s="20"/>
      <c r="RFT78" s="20"/>
      <c r="RFU78" s="20"/>
      <c r="RFV78" s="20"/>
      <c r="RFW78" s="20"/>
      <c r="RFX78" s="20"/>
      <c r="RFY78" s="20"/>
      <c r="RFZ78" s="20"/>
      <c r="RGA78" s="20"/>
      <c r="RGB78" s="20"/>
      <c r="RGC78" s="20"/>
      <c r="RGD78" s="20"/>
      <c r="RGE78" s="20"/>
      <c r="RGF78" s="20"/>
      <c r="RGG78" s="20"/>
      <c r="RGH78" s="20"/>
      <c r="RGI78" s="20"/>
      <c r="RGJ78" s="20"/>
      <c r="RGK78" s="20"/>
      <c r="RGL78" s="20"/>
      <c r="RGM78" s="20"/>
      <c r="RGN78" s="20"/>
      <c r="RGO78" s="20"/>
      <c r="RGP78" s="20"/>
      <c r="RGQ78" s="20"/>
      <c r="RGR78" s="20"/>
      <c r="RGS78" s="20"/>
      <c r="RGT78" s="20"/>
      <c r="RGU78" s="20"/>
      <c r="RGV78" s="20"/>
      <c r="RGW78" s="20"/>
      <c r="RGX78" s="20"/>
      <c r="RGY78" s="20"/>
      <c r="RGZ78" s="20"/>
      <c r="RHA78" s="20"/>
      <c r="RHB78" s="20"/>
      <c r="RHC78" s="20"/>
      <c r="RHD78" s="20"/>
      <c r="RHE78" s="20"/>
      <c r="RHF78" s="20"/>
      <c r="RHG78" s="20"/>
      <c r="RHH78" s="20"/>
      <c r="RHI78" s="20"/>
      <c r="RHJ78" s="20"/>
      <c r="RHK78" s="20"/>
      <c r="RHL78" s="20"/>
      <c r="RHM78" s="20"/>
      <c r="RHN78" s="20"/>
      <c r="RHO78" s="20"/>
      <c r="RHP78" s="20"/>
      <c r="RHQ78" s="20"/>
      <c r="RHR78" s="20"/>
      <c r="RHS78" s="20"/>
      <c r="RHT78" s="20"/>
      <c r="RHU78" s="20"/>
      <c r="RHV78" s="20"/>
      <c r="RHW78" s="20"/>
      <c r="RHX78" s="20"/>
      <c r="RHY78" s="20"/>
      <c r="RHZ78" s="20"/>
      <c r="RIA78" s="20"/>
      <c r="RIB78" s="20"/>
      <c r="RIC78" s="20"/>
      <c r="RID78" s="20"/>
      <c r="RIE78" s="20"/>
      <c r="RIF78" s="20"/>
      <c r="RIG78" s="20"/>
      <c r="RIH78" s="20"/>
      <c r="RII78" s="20"/>
      <c r="RIJ78" s="20"/>
      <c r="RIK78" s="20"/>
      <c r="RIL78" s="20"/>
      <c r="RIM78" s="20"/>
      <c r="RIN78" s="20"/>
      <c r="RIO78" s="20"/>
      <c r="RIP78" s="20"/>
      <c r="RIQ78" s="20"/>
      <c r="RIR78" s="20"/>
      <c r="RIS78" s="20"/>
      <c r="RIT78" s="20"/>
      <c r="RIU78" s="20"/>
      <c r="RIV78" s="20"/>
      <c r="RIW78" s="20"/>
      <c r="RIX78" s="20"/>
      <c r="RIY78" s="20"/>
      <c r="RIZ78" s="20"/>
      <c r="RJA78" s="20"/>
      <c r="RJB78" s="20"/>
      <c r="RJC78" s="20"/>
      <c r="RJD78" s="20"/>
      <c r="RJE78" s="20"/>
      <c r="RJF78" s="20"/>
      <c r="RJG78" s="20"/>
      <c r="RJH78" s="20"/>
      <c r="RJI78" s="20"/>
      <c r="RJJ78" s="20"/>
      <c r="RJK78" s="20"/>
      <c r="RJL78" s="20"/>
      <c r="RJM78" s="20"/>
      <c r="RJN78" s="20"/>
      <c r="RJO78" s="20"/>
      <c r="RJP78" s="20"/>
      <c r="RJQ78" s="20"/>
      <c r="RJR78" s="20"/>
      <c r="RJS78" s="20"/>
      <c r="RJT78" s="20"/>
      <c r="RJU78" s="20"/>
      <c r="RJV78" s="20"/>
      <c r="RJW78" s="20"/>
      <c r="RJX78" s="20"/>
      <c r="RJY78" s="20"/>
      <c r="RJZ78" s="20"/>
      <c r="RKA78" s="20"/>
      <c r="RKB78" s="20"/>
      <c r="RKC78" s="20"/>
      <c r="RKD78" s="20"/>
      <c r="RKE78" s="20"/>
      <c r="RKF78" s="20"/>
      <c r="RKG78" s="20"/>
      <c r="RKH78" s="20"/>
      <c r="RKI78" s="20"/>
      <c r="RKJ78" s="20"/>
      <c r="RKK78" s="20"/>
      <c r="RKL78" s="20"/>
      <c r="RKM78" s="20"/>
      <c r="RKN78" s="20"/>
      <c r="RKO78" s="20"/>
      <c r="RKP78" s="20"/>
      <c r="RKQ78" s="20"/>
      <c r="RKR78" s="20"/>
      <c r="RKS78" s="20"/>
      <c r="RKT78" s="20"/>
      <c r="RKU78" s="20"/>
      <c r="RKV78" s="20"/>
      <c r="RKW78" s="20"/>
      <c r="RKX78" s="20"/>
      <c r="RKY78" s="20"/>
      <c r="RKZ78" s="20"/>
      <c r="RLA78" s="20"/>
      <c r="RLB78" s="20"/>
      <c r="RLC78" s="20"/>
      <c r="RLD78" s="20"/>
      <c r="RLE78" s="20"/>
      <c r="RLF78" s="20"/>
      <c r="RLG78" s="20"/>
      <c r="RLH78" s="20"/>
      <c r="RLI78" s="20"/>
      <c r="RLJ78" s="20"/>
      <c r="RLK78" s="20"/>
      <c r="RLL78" s="20"/>
      <c r="RLM78" s="20"/>
      <c r="RLN78" s="20"/>
      <c r="RLO78" s="20"/>
      <c r="RLP78" s="20"/>
      <c r="RLQ78" s="20"/>
      <c r="RLR78" s="20"/>
      <c r="RLS78" s="20"/>
      <c r="RLT78" s="20"/>
      <c r="RLU78" s="20"/>
      <c r="RLV78" s="20"/>
      <c r="RLW78" s="20"/>
      <c r="RLX78" s="20"/>
      <c r="RLY78" s="20"/>
      <c r="RLZ78" s="20"/>
      <c r="RMA78" s="20"/>
      <c r="RMB78" s="20"/>
      <c r="RMC78" s="20"/>
      <c r="RMD78" s="20"/>
      <c r="RME78" s="20"/>
      <c r="RMF78" s="20"/>
      <c r="RMG78" s="20"/>
      <c r="RMH78" s="20"/>
      <c r="RMI78" s="20"/>
      <c r="RMJ78" s="20"/>
      <c r="RMK78" s="20"/>
      <c r="RML78" s="20"/>
      <c r="RMM78" s="20"/>
      <c r="RMN78" s="20"/>
      <c r="RMO78" s="20"/>
      <c r="RMP78" s="20"/>
      <c r="RMQ78" s="20"/>
      <c r="RMR78" s="20"/>
      <c r="RMS78" s="20"/>
      <c r="RMT78" s="20"/>
      <c r="RMU78" s="20"/>
      <c r="RMV78" s="20"/>
      <c r="RMW78" s="20"/>
      <c r="RMX78" s="20"/>
      <c r="RMY78" s="20"/>
      <c r="RMZ78" s="20"/>
      <c r="RNA78" s="20"/>
      <c r="RNB78" s="20"/>
      <c r="RNC78" s="20"/>
      <c r="RND78" s="20"/>
      <c r="RNE78" s="20"/>
      <c r="RNF78" s="20"/>
      <c r="RNG78" s="20"/>
      <c r="RNH78" s="20"/>
      <c r="RNI78" s="20"/>
      <c r="RNJ78" s="20"/>
      <c r="RNK78" s="20"/>
      <c r="RNL78" s="20"/>
      <c r="RNM78" s="20"/>
      <c r="RNN78" s="20"/>
      <c r="RNO78" s="20"/>
      <c r="RNP78" s="20"/>
      <c r="RNQ78" s="20"/>
      <c r="RNR78" s="20"/>
      <c r="RNS78" s="20"/>
      <c r="RNT78" s="20"/>
      <c r="RNU78" s="20"/>
      <c r="RNV78" s="20"/>
      <c r="RNW78" s="20"/>
      <c r="RNX78" s="20"/>
      <c r="RNY78" s="20"/>
      <c r="RNZ78" s="20"/>
      <c r="ROA78" s="20"/>
      <c r="ROB78" s="20"/>
      <c r="ROC78" s="20"/>
      <c r="ROD78" s="20"/>
      <c r="ROE78" s="20"/>
      <c r="ROF78" s="20"/>
      <c r="ROG78" s="20"/>
      <c r="ROH78" s="20"/>
      <c r="ROI78" s="20"/>
      <c r="ROJ78" s="20"/>
      <c r="ROK78" s="20"/>
      <c r="ROL78" s="20"/>
      <c r="ROM78" s="20"/>
      <c r="RON78" s="20"/>
      <c r="ROO78" s="20"/>
      <c r="ROP78" s="20"/>
      <c r="ROQ78" s="20"/>
      <c r="ROR78" s="20"/>
      <c r="ROS78" s="20"/>
      <c r="ROT78" s="20"/>
      <c r="ROU78" s="20"/>
      <c r="ROV78" s="20"/>
      <c r="ROW78" s="20"/>
      <c r="ROX78" s="20"/>
      <c r="ROY78" s="20"/>
      <c r="ROZ78" s="20"/>
      <c r="RPA78" s="20"/>
      <c r="RPB78" s="20"/>
      <c r="RPC78" s="20"/>
      <c r="RPD78" s="20"/>
      <c r="RPE78" s="20"/>
      <c r="RPF78" s="20"/>
      <c r="RPG78" s="20"/>
      <c r="RPH78" s="20"/>
      <c r="RPI78" s="20"/>
      <c r="RPJ78" s="20"/>
      <c r="RPK78" s="20"/>
      <c r="RPL78" s="20"/>
      <c r="RPM78" s="20"/>
      <c r="RPN78" s="20"/>
      <c r="RPO78" s="20"/>
      <c r="RPP78" s="20"/>
      <c r="RPQ78" s="20"/>
      <c r="RPR78" s="20"/>
      <c r="RPS78" s="20"/>
      <c r="RPT78" s="20"/>
      <c r="RPU78" s="20"/>
      <c r="RPV78" s="20"/>
      <c r="RPW78" s="20"/>
      <c r="RPX78" s="20"/>
      <c r="RPY78" s="20"/>
      <c r="RPZ78" s="20"/>
      <c r="RQA78" s="20"/>
      <c r="RQB78" s="20"/>
      <c r="RQC78" s="20"/>
      <c r="RQD78" s="20"/>
      <c r="RQE78" s="20"/>
      <c r="RQF78" s="20"/>
      <c r="RQG78" s="20"/>
      <c r="RQH78" s="20"/>
      <c r="RQI78" s="20"/>
      <c r="RQJ78" s="20"/>
      <c r="RQK78" s="20"/>
      <c r="RQL78" s="20"/>
      <c r="RQM78" s="20"/>
      <c r="RQN78" s="20"/>
      <c r="RQO78" s="20"/>
      <c r="RQP78" s="20"/>
      <c r="RQQ78" s="20"/>
      <c r="RQR78" s="20"/>
      <c r="RQS78" s="20"/>
      <c r="RQT78" s="20"/>
      <c r="RQU78" s="20"/>
      <c r="RQV78" s="20"/>
      <c r="RQW78" s="20"/>
      <c r="RQX78" s="20"/>
      <c r="RQY78" s="20"/>
      <c r="RQZ78" s="20"/>
      <c r="RRA78" s="20"/>
      <c r="RRB78" s="20"/>
      <c r="RRC78" s="20"/>
      <c r="RRD78" s="20"/>
      <c r="RRE78" s="20"/>
      <c r="RRF78" s="20"/>
      <c r="RRG78" s="20"/>
      <c r="RRH78" s="20"/>
      <c r="RRI78" s="20"/>
      <c r="RRJ78" s="20"/>
      <c r="RRK78" s="20"/>
      <c r="RRL78" s="20"/>
      <c r="RRM78" s="20"/>
      <c r="RRN78" s="20"/>
      <c r="RRO78" s="20"/>
      <c r="RRP78" s="20"/>
      <c r="RRQ78" s="20"/>
      <c r="RRR78" s="20"/>
      <c r="RRS78" s="20"/>
      <c r="RRT78" s="20"/>
      <c r="RRU78" s="20"/>
      <c r="RRV78" s="20"/>
      <c r="RRW78" s="20"/>
      <c r="RRX78" s="20"/>
      <c r="RRY78" s="20"/>
      <c r="RRZ78" s="20"/>
      <c r="RSA78" s="20"/>
      <c r="RSB78" s="20"/>
      <c r="RSC78" s="20"/>
      <c r="RSD78" s="20"/>
      <c r="RSE78" s="20"/>
      <c r="RSF78" s="20"/>
      <c r="RSG78" s="20"/>
      <c r="RSH78" s="20"/>
      <c r="RSI78" s="20"/>
      <c r="RSJ78" s="20"/>
      <c r="RSK78" s="20"/>
      <c r="RSL78" s="20"/>
      <c r="RSM78" s="20"/>
      <c r="RSN78" s="20"/>
      <c r="RSO78" s="20"/>
      <c r="RSP78" s="20"/>
      <c r="RSQ78" s="20"/>
      <c r="RSR78" s="20"/>
      <c r="RSS78" s="20"/>
      <c r="RST78" s="20"/>
      <c r="RSU78" s="20"/>
      <c r="RSV78" s="20"/>
      <c r="RSW78" s="20"/>
      <c r="RSX78" s="20"/>
      <c r="RSY78" s="20"/>
      <c r="RSZ78" s="20"/>
      <c r="RTA78" s="20"/>
      <c r="RTB78" s="20"/>
      <c r="RTC78" s="20"/>
      <c r="RTD78" s="20"/>
      <c r="RTE78" s="20"/>
      <c r="RTF78" s="20"/>
      <c r="RTG78" s="20"/>
      <c r="RTH78" s="20"/>
      <c r="RTI78" s="20"/>
      <c r="RTJ78" s="20"/>
      <c r="RTK78" s="20"/>
      <c r="RTL78" s="20"/>
      <c r="RTM78" s="20"/>
      <c r="RTN78" s="20"/>
      <c r="RTO78" s="20"/>
      <c r="RTP78" s="20"/>
      <c r="RTQ78" s="20"/>
      <c r="RTR78" s="20"/>
      <c r="RTS78" s="20"/>
      <c r="RTT78" s="20"/>
      <c r="RTU78" s="20"/>
      <c r="RTV78" s="20"/>
      <c r="RTW78" s="20"/>
      <c r="RTX78" s="20"/>
      <c r="RTY78" s="20"/>
      <c r="RTZ78" s="20"/>
      <c r="RUA78" s="20"/>
      <c r="RUB78" s="20"/>
      <c r="RUC78" s="20"/>
      <c r="RUD78" s="20"/>
      <c r="RUE78" s="20"/>
      <c r="RUF78" s="20"/>
      <c r="RUG78" s="20"/>
      <c r="RUH78" s="20"/>
      <c r="RUI78" s="20"/>
      <c r="RUJ78" s="20"/>
      <c r="RUK78" s="20"/>
      <c r="RUL78" s="20"/>
      <c r="RUM78" s="20"/>
      <c r="RUN78" s="20"/>
      <c r="RUO78" s="20"/>
      <c r="RUP78" s="20"/>
      <c r="RUQ78" s="20"/>
      <c r="RUR78" s="20"/>
      <c r="RUS78" s="20"/>
      <c r="RUT78" s="20"/>
      <c r="RUU78" s="20"/>
      <c r="RUV78" s="20"/>
      <c r="RUW78" s="20"/>
      <c r="RUX78" s="20"/>
      <c r="RUY78" s="20"/>
      <c r="RUZ78" s="20"/>
      <c r="RVA78" s="20"/>
      <c r="RVB78" s="20"/>
      <c r="RVC78" s="20"/>
      <c r="RVD78" s="20"/>
      <c r="RVE78" s="20"/>
      <c r="RVF78" s="20"/>
      <c r="RVG78" s="20"/>
      <c r="RVH78" s="20"/>
      <c r="RVI78" s="20"/>
      <c r="RVJ78" s="20"/>
      <c r="RVK78" s="20"/>
      <c r="RVL78" s="20"/>
      <c r="RVM78" s="20"/>
      <c r="RVN78" s="20"/>
      <c r="RVO78" s="20"/>
      <c r="RVP78" s="20"/>
      <c r="RVQ78" s="20"/>
      <c r="RVR78" s="20"/>
      <c r="RVS78" s="20"/>
      <c r="RVT78" s="20"/>
      <c r="RVU78" s="20"/>
      <c r="RVV78" s="20"/>
      <c r="RVW78" s="20"/>
      <c r="RVX78" s="20"/>
      <c r="RVY78" s="20"/>
      <c r="RVZ78" s="20"/>
      <c r="RWA78" s="20"/>
      <c r="RWB78" s="20"/>
      <c r="RWC78" s="20"/>
      <c r="RWD78" s="20"/>
      <c r="RWE78" s="20"/>
      <c r="RWF78" s="20"/>
      <c r="RWG78" s="20"/>
      <c r="RWH78" s="20"/>
      <c r="RWI78" s="20"/>
      <c r="RWJ78" s="20"/>
      <c r="RWK78" s="20"/>
      <c r="RWL78" s="20"/>
      <c r="RWM78" s="20"/>
      <c r="RWN78" s="20"/>
      <c r="RWO78" s="20"/>
      <c r="RWP78" s="20"/>
      <c r="RWQ78" s="20"/>
      <c r="RWR78" s="20"/>
      <c r="RWS78" s="20"/>
      <c r="RWT78" s="20"/>
      <c r="RWU78" s="20"/>
      <c r="RWV78" s="20"/>
      <c r="RWW78" s="20"/>
      <c r="RWX78" s="20"/>
      <c r="RWY78" s="20"/>
      <c r="RWZ78" s="20"/>
      <c r="RXA78" s="20"/>
      <c r="RXB78" s="20"/>
      <c r="RXC78" s="20"/>
      <c r="RXD78" s="20"/>
      <c r="RXE78" s="20"/>
      <c r="RXF78" s="20"/>
      <c r="RXG78" s="20"/>
      <c r="RXH78" s="20"/>
      <c r="RXI78" s="20"/>
      <c r="RXJ78" s="20"/>
      <c r="RXK78" s="20"/>
      <c r="RXL78" s="20"/>
      <c r="RXM78" s="20"/>
      <c r="RXN78" s="20"/>
      <c r="RXO78" s="20"/>
      <c r="RXP78" s="20"/>
      <c r="RXQ78" s="20"/>
      <c r="RXR78" s="20"/>
      <c r="RXS78" s="20"/>
      <c r="RXT78" s="20"/>
      <c r="RXU78" s="20"/>
      <c r="RXV78" s="20"/>
      <c r="RXW78" s="20"/>
      <c r="RXX78" s="20"/>
      <c r="RXY78" s="20"/>
      <c r="RXZ78" s="20"/>
      <c r="RYA78" s="20"/>
      <c r="RYB78" s="20"/>
      <c r="RYC78" s="20"/>
      <c r="RYD78" s="20"/>
      <c r="RYE78" s="20"/>
      <c r="RYF78" s="20"/>
      <c r="RYG78" s="20"/>
      <c r="RYH78" s="20"/>
      <c r="RYI78" s="20"/>
      <c r="RYJ78" s="20"/>
      <c r="RYK78" s="20"/>
      <c r="RYL78" s="20"/>
      <c r="RYM78" s="20"/>
      <c r="RYN78" s="20"/>
      <c r="RYO78" s="20"/>
      <c r="RYP78" s="20"/>
      <c r="RYQ78" s="20"/>
      <c r="RYR78" s="20"/>
      <c r="RYS78" s="20"/>
      <c r="RYT78" s="20"/>
      <c r="RYU78" s="20"/>
      <c r="RYV78" s="20"/>
      <c r="RYW78" s="20"/>
      <c r="RYX78" s="20"/>
      <c r="RYY78" s="20"/>
      <c r="RYZ78" s="20"/>
      <c r="RZA78" s="20"/>
      <c r="RZB78" s="20"/>
      <c r="RZC78" s="20"/>
      <c r="RZD78" s="20"/>
      <c r="RZE78" s="20"/>
      <c r="RZF78" s="20"/>
      <c r="RZG78" s="20"/>
      <c r="RZH78" s="20"/>
      <c r="RZI78" s="20"/>
      <c r="RZJ78" s="20"/>
      <c r="RZK78" s="20"/>
      <c r="RZL78" s="20"/>
      <c r="RZM78" s="20"/>
      <c r="RZN78" s="20"/>
      <c r="RZO78" s="20"/>
      <c r="RZP78" s="20"/>
      <c r="RZQ78" s="20"/>
      <c r="RZR78" s="20"/>
      <c r="RZS78" s="20"/>
      <c r="RZT78" s="20"/>
      <c r="RZU78" s="20"/>
      <c r="RZV78" s="20"/>
      <c r="RZW78" s="20"/>
      <c r="RZX78" s="20"/>
      <c r="RZY78" s="20"/>
      <c r="RZZ78" s="20"/>
      <c r="SAA78" s="20"/>
      <c r="SAB78" s="20"/>
      <c r="SAC78" s="20"/>
      <c r="SAD78" s="20"/>
      <c r="SAE78" s="20"/>
      <c r="SAF78" s="20"/>
      <c r="SAG78" s="20"/>
      <c r="SAH78" s="20"/>
      <c r="SAI78" s="20"/>
      <c r="SAJ78" s="20"/>
      <c r="SAK78" s="20"/>
      <c r="SAL78" s="20"/>
      <c r="SAM78" s="20"/>
      <c r="SAN78" s="20"/>
      <c r="SAO78" s="20"/>
      <c r="SAP78" s="20"/>
      <c r="SAQ78" s="20"/>
      <c r="SAR78" s="20"/>
      <c r="SAS78" s="20"/>
      <c r="SAT78" s="20"/>
      <c r="SAU78" s="20"/>
      <c r="SAV78" s="20"/>
      <c r="SAW78" s="20"/>
      <c r="SAX78" s="20"/>
      <c r="SAY78" s="20"/>
      <c r="SAZ78" s="20"/>
      <c r="SBA78" s="20"/>
      <c r="SBB78" s="20"/>
      <c r="SBC78" s="20"/>
      <c r="SBD78" s="20"/>
      <c r="SBE78" s="20"/>
      <c r="SBF78" s="20"/>
      <c r="SBG78" s="20"/>
      <c r="SBH78" s="20"/>
      <c r="SBI78" s="20"/>
      <c r="SBJ78" s="20"/>
      <c r="SBK78" s="20"/>
      <c r="SBL78" s="20"/>
      <c r="SBM78" s="20"/>
      <c r="SBN78" s="20"/>
      <c r="SBO78" s="20"/>
      <c r="SBP78" s="20"/>
      <c r="SBQ78" s="20"/>
      <c r="SBR78" s="20"/>
      <c r="SBS78" s="20"/>
      <c r="SBT78" s="20"/>
      <c r="SBU78" s="20"/>
      <c r="SBV78" s="20"/>
      <c r="SBW78" s="20"/>
      <c r="SBX78" s="20"/>
      <c r="SBY78" s="20"/>
      <c r="SBZ78" s="20"/>
      <c r="SCA78" s="20"/>
      <c r="SCB78" s="20"/>
      <c r="SCC78" s="20"/>
      <c r="SCD78" s="20"/>
      <c r="SCE78" s="20"/>
      <c r="SCF78" s="20"/>
      <c r="SCG78" s="20"/>
      <c r="SCH78" s="20"/>
      <c r="SCI78" s="20"/>
      <c r="SCJ78" s="20"/>
      <c r="SCK78" s="20"/>
      <c r="SCL78" s="20"/>
      <c r="SCM78" s="20"/>
      <c r="SCN78" s="20"/>
      <c r="SCO78" s="20"/>
      <c r="SCP78" s="20"/>
      <c r="SCQ78" s="20"/>
      <c r="SCR78" s="20"/>
      <c r="SCS78" s="20"/>
      <c r="SCT78" s="20"/>
      <c r="SCU78" s="20"/>
      <c r="SCV78" s="20"/>
      <c r="SCW78" s="20"/>
      <c r="SCX78" s="20"/>
      <c r="SCY78" s="20"/>
      <c r="SCZ78" s="20"/>
      <c r="SDA78" s="20"/>
      <c r="SDB78" s="20"/>
      <c r="SDC78" s="20"/>
      <c r="SDD78" s="20"/>
      <c r="SDE78" s="20"/>
      <c r="SDF78" s="20"/>
      <c r="SDG78" s="20"/>
      <c r="SDH78" s="20"/>
      <c r="SDI78" s="20"/>
      <c r="SDJ78" s="20"/>
      <c r="SDK78" s="20"/>
      <c r="SDL78" s="20"/>
      <c r="SDM78" s="20"/>
      <c r="SDN78" s="20"/>
      <c r="SDO78" s="20"/>
      <c r="SDP78" s="20"/>
      <c r="SDQ78" s="20"/>
      <c r="SDR78" s="20"/>
      <c r="SDS78" s="20"/>
      <c r="SDT78" s="20"/>
      <c r="SDU78" s="20"/>
      <c r="SDV78" s="20"/>
      <c r="SDW78" s="20"/>
      <c r="SDX78" s="20"/>
      <c r="SDY78" s="20"/>
      <c r="SDZ78" s="20"/>
      <c r="SEA78" s="20"/>
      <c r="SEB78" s="20"/>
      <c r="SEC78" s="20"/>
      <c r="SED78" s="20"/>
      <c r="SEE78" s="20"/>
      <c r="SEF78" s="20"/>
      <c r="SEG78" s="20"/>
      <c r="SEH78" s="20"/>
      <c r="SEI78" s="20"/>
      <c r="SEJ78" s="20"/>
      <c r="SEK78" s="20"/>
      <c r="SEL78" s="20"/>
      <c r="SEM78" s="20"/>
      <c r="SEN78" s="20"/>
      <c r="SEO78" s="20"/>
      <c r="SEP78" s="20"/>
      <c r="SEQ78" s="20"/>
      <c r="SER78" s="20"/>
      <c r="SES78" s="20"/>
      <c r="SET78" s="20"/>
      <c r="SEU78" s="20"/>
      <c r="SEV78" s="20"/>
      <c r="SEW78" s="20"/>
      <c r="SEX78" s="20"/>
      <c r="SEY78" s="20"/>
      <c r="SEZ78" s="20"/>
      <c r="SFA78" s="20"/>
      <c r="SFB78" s="20"/>
      <c r="SFC78" s="20"/>
      <c r="SFD78" s="20"/>
      <c r="SFE78" s="20"/>
      <c r="SFF78" s="20"/>
      <c r="SFG78" s="20"/>
      <c r="SFH78" s="20"/>
      <c r="SFI78" s="20"/>
      <c r="SFJ78" s="20"/>
      <c r="SFK78" s="20"/>
      <c r="SFL78" s="20"/>
      <c r="SFM78" s="20"/>
      <c r="SFN78" s="20"/>
      <c r="SFO78" s="20"/>
      <c r="SFP78" s="20"/>
      <c r="SFQ78" s="20"/>
      <c r="SFR78" s="20"/>
      <c r="SFS78" s="20"/>
      <c r="SFT78" s="20"/>
      <c r="SFU78" s="20"/>
      <c r="SFV78" s="20"/>
      <c r="SFW78" s="20"/>
      <c r="SFX78" s="20"/>
      <c r="SFY78" s="20"/>
      <c r="SFZ78" s="20"/>
      <c r="SGA78" s="20"/>
      <c r="SGB78" s="20"/>
      <c r="SGC78" s="20"/>
      <c r="SGD78" s="20"/>
      <c r="SGE78" s="20"/>
      <c r="SGF78" s="20"/>
      <c r="SGG78" s="20"/>
      <c r="SGH78" s="20"/>
      <c r="SGI78" s="20"/>
      <c r="SGJ78" s="20"/>
      <c r="SGK78" s="20"/>
      <c r="SGL78" s="20"/>
      <c r="SGM78" s="20"/>
      <c r="SGN78" s="20"/>
      <c r="SGO78" s="20"/>
      <c r="SGP78" s="20"/>
      <c r="SGQ78" s="20"/>
      <c r="SGR78" s="20"/>
      <c r="SGS78" s="20"/>
      <c r="SGT78" s="20"/>
      <c r="SGU78" s="20"/>
      <c r="SGV78" s="20"/>
      <c r="SGW78" s="20"/>
      <c r="SGX78" s="20"/>
      <c r="SGY78" s="20"/>
      <c r="SGZ78" s="20"/>
      <c r="SHA78" s="20"/>
      <c r="SHB78" s="20"/>
      <c r="SHC78" s="20"/>
      <c r="SHD78" s="20"/>
      <c r="SHE78" s="20"/>
      <c r="SHF78" s="20"/>
      <c r="SHG78" s="20"/>
      <c r="SHH78" s="20"/>
      <c r="SHI78" s="20"/>
      <c r="SHJ78" s="20"/>
      <c r="SHK78" s="20"/>
      <c r="SHL78" s="20"/>
      <c r="SHM78" s="20"/>
      <c r="SHN78" s="20"/>
      <c r="SHO78" s="20"/>
      <c r="SHP78" s="20"/>
      <c r="SHQ78" s="20"/>
      <c r="SHR78" s="20"/>
      <c r="SHS78" s="20"/>
      <c r="SHT78" s="20"/>
      <c r="SHU78" s="20"/>
      <c r="SHV78" s="20"/>
      <c r="SHW78" s="20"/>
      <c r="SHX78" s="20"/>
      <c r="SHY78" s="20"/>
      <c r="SHZ78" s="20"/>
      <c r="SIA78" s="20"/>
      <c r="SIB78" s="20"/>
      <c r="SIC78" s="20"/>
      <c r="SID78" s="20"/>
      <c r="SIE78" s="20"/>
      <c r="SIF78" s="20"/>
      <c r="SIG78" s="20"/>
      <c r="SIH78" s="20"/>
      <c r="SII78" s="20"/>
      <c r="SIJ78" s="20"/>
      <c r="SIK78" s="20"/>
      <c r="SIL78" s="20"/>
      <c r="SIM78" s="20"/>
      <c r="SIN78" s="20"/>
      <c r="SIO78" s="20"/>
      <c r="SIP78" s="20"/>
      <c r="SIQ78" s="20"/>
      <c r="SIR78" s="20"/>
      <c r="SIS78" s="20"/>
      <c r="SIT78" s="20"/>
      <c r="SIU78" s="20"/>
      <c r="SIV78" s="20"/>
      <c r="SIW78" s="20"/>
      <c r="SIX78" s="20"/>
      <c r="SIY78" s="20"/>
      <c r="SIZ78" s="20"/>
      <c r="SJA78" s="20"/>
      <c r="SJB78" s="20"/>
      <c r="SJC78" s="20"/>
      <c r="SJD78" s="20"/>
      <c r="SJE78" s="20"/>
      <c r="SJF78" s="20"/>
      <c r="SJG78" s="20"/>
      <c r="SJH78" s="20"/>
      <c r="SJI78" s="20"/>
      <c r="SJJ78" s="20"/>
      <c r="SJK78" s="20"/>
      <c r="SJL78" s="20"/>
      <c r="SJM78" s="20"/>
      <c r="SJN78" s="20"/>
      <c r="SJO78" s="20"/>
      <c r="SJP78" s="20"/>
      <c r="SJQ78" s="20"/>
      <c r="SJR78" s="20"/>
      <c r="SJS78" s="20"/>
      <c r="SJT78" s="20"/>
      <c r="SJU78" s="20"/>
      <c r="SJV78" s="20"/>
      <c r="SJW78" s="20"/>
      <c r="SJX78" s="20"/>
      <c r="SJY78" s="20"/>
      <c r="SJZ78" s="20"/>
      <c r="SKA78" s="20"/>
      <c r="SKB78" s="20"/>
      <c r="SKC78" s="20"/>
      <c r="SKD78" s="20"/>
      <c r="SKE78" s="20"/>
      <c r="SKF78" s="20"/>
      <c r="SKG78" s="20"/>
      <c r="SKH78" s="20"/>
      <c r="SKI78" s="20"/>
      <c r="SKJ78" s="20"/>
      <c r="SKK78" s="20"/>
      <c r="SKL78" s="20"/>
      <c r="SKM78" s="20"/>
      <c r="SKN78" s="20"/>
      <c r="SKO78" s="20"/>
      <c r="SKP78" s="20"/>
      <c r="SKQ78" s="20"/>
      <c r="SKR78" s="20"/>
      <c r="SKS78" s="20"/>
      <c r="SKT78" s="20"/>
      <c r="SKU78" s="20"/>
      <c r="SKV78" s="20"/>
      <c r="SKW78" s="20"/>
      <c r="SKX78" s="20"/>
      <c r="SKY78" s="20"/>
      <c r="SKZ78" s="20"/>
      <c r="SLA78" s="20"/>
      <c r="SLB78" s="20"/>
      <c r="SLC78" s="20"/>
      <c r="SLD78" s="20"/>
      <c r="SLE78" s="20"/>
      <c r="SLF78" s="20"/>
      <c r="SLG78" s="20"/>
      <c r="SLH78" s="20"/>
      <c r="SLI78" s="20"/>
      <c r="SLJ78" s="20"/>
      <c r="SLK78" s="20"/>
      <c r="SLL78" s="20"/>
      <c r="SLM78" s="20"/>
      <c r="SLN78" s="20"/>
      <c r="SLO78" s="20"/>
      <c r="SLP78" s="20"/>
      <c r="SLQ78" s="20"/>
      <c r="SLR78" s="20"/>
      <c r="SLS78" s="20"/>
      <c r="SLT78" s="20"/>
      <c r="SLU78" s="20"/>
      <c r="SLV78" s="20"/>
      <c r="SLW78" s="20"/>
      <c r="SLX78" s="20"/>
      <c r="SLY78" s="20"/>
      <c r="SLZ78" s="20"/>
      <c r="SMA78" s="20"/>
      <c r="SMB78" s="20"/>
      <c r="SMC78" s="20"/>
      <c r="SMD78" s="20"/>
      <c r="SME78" s="20"/>
      <c r="SMF78" s="20"/>
      <c r="SMG78" s="20"/>
      <c r="SMH78" s="20"/>
      <c r="SMI78" s="20"/>
      <c r="SMJ78" s="20"/>
      <c r="SMK78" s="20"/>
      <c r="SML78" s="20"/>
      <c r="SMM78" s="20"/>
      <c r="SMN78" s="20"/>
      <c r="SMO78" s="20"/>
      <c r="SMP78" s="20"/>
      <c r="SMQ78" s="20"/>
      <c r="SMR78" s="20"/>
      <c r="SMS78" s="20"/>
      <c r="SMT78" s="20"/>
      <c r="SMU78" s="20"/>
      <c r="SMV78" s="20"/>
      <c r="SMW78" s="20"/>
      <c r="SMX78" s="20"/>
      <c r="SMY78" s="20"/>
      <c r="SMZ78" s="20"/>
      <c r="SNA78" s="20"/>
      <c r="SNB78" s="20"/>
      <c r="SNC78" s="20"/>
      <c r="SND78" s="20"/>
      <c r="SNE78" s="20"/>
      <c r="SNF78" s="20"/>
      <c r="SNG78" s="20"/>
      <c r="SNH78" s="20"/>
      <c r="SNI78" s="20"/>
      <c r="SNJ78" s="20"/>
      <c r="SNK78" s="20"/>
      <c r="SNL78" s="20"/>
      <c r="SNM78" s="20"/>
      <c r="SNN78" s="20"/>
      <c r="SNO78" s="20"/>
      <c r="SNP78" s="20"/>
      <c r="SNQ78" s="20"/>
      <c r="SNR78" s="20"/>
      <c r="SNS78" s="20"/>
      <c r="SNT78" s="20"/>
      <c r="SNU78" s="20"/>
      <c r="SNV78" s="20"/>
      <c r="SNW78" s="20"/>
      <c r="SNX78" s="20"/>
      <c r="SNY78" s="20"/>
      <c r="SNZ78" s="20"/>
      <c r="SOA78" s="20"/>
      <c r="SOB78" s="20"/>
      <c r="SOC78" s="20"/>
      <c r="SOD78" s="20"/>
      <c r="SOE78" s="20"/>
      <c r="SOF78" s="20"/>
      <c r="SOG78" s="20"/>
      <c r="SOH78" s="20"/>
      <c r="SOI78" s="20"/>
      <c r="SOJ78" s="20"/>
      <c r="SOK78" s="20"/>
      <c r="SOL78" s="20"/>
      <c r="SOM78" s="20"/>
      <c r="SON78" s="20"/>
      <c r="SOO78" s="20"/>
      <c r="SOP78" s="20"/>
      <c r="SOQ78" s="20"/>
      <c r="SOR78" s="20"/>
      <c r="SOS78" s="20"/>
      <c r="SOT78" s="20"/>
      <c r="SOU78" s="20"/>
      <c r="SOV78" s="20"/>
      <c r="SOW78" s="20"/>
      <c r="SOX78" s="20"/>
      <c r="SOY78" s="20"/>
      <c r="SOZ78" s="20"/>
      <c r="SPA78" s="20"/>
      <c r="SPB78" s="20"/>
      <c r="SPC78" s="20"/>
      <c r="SPD78" s="20"/>
      <c r="SPE78" s="20"/>
      <c r="SPF78" s="20"/>
      <c r="SPG78" s="20"/>
      <c r="SPH78" s="20"/>
      <c r="SPI78" s="20"/>
      <c r="SPJ78" s="20"/>
      <c r="SPK78" s="20"/>
      <c r="SPL78" s="20"/>
      <c r="SPM78" s="20"/>
      <c r="SPN78" s="20"/>
      <c r="SPO78" s="20"/>
      <c r="SPP78" s="20"/>
      <c r="SPQ78" s="20"/>
      <c r="SPR78" s="20"/>
      <c r="SPS78" s="20"/>
      <c r="SPT78" s="20"/>
      <c r="SPU78" s="20"/>
      <c r="SPV78" s="20"/>
      <c r="SPW78" s="20"/>
      <c r="SPX78" s="20"/>
      <c r="SPY78" s="20"/>
      <c r="SPZ78" s="20"/>
      <c r="SQA78" s="20"/>
      <c r="SQB78" s="20"/>
      <c r="SQC78" s="20"/>
      <c r="SQD78" s="20"/>
      <c r="SQE78" s="20"/>
      <c r="SQF78" s="20"/>
      <c r="SQG78" s="20"/>
      <c r="SQH78" s="20"/>
      <c r="SQI78" s="20"/>
      <c r="SQJ78" s="20"/>
      <c r="SQK78" s="20"/>
      <c r="SQL78" s="20"/>
      <c r="SQM78" s="20"/>
      <c r="SQN78" s="20"/>
      <c r="SQO78" s="20"/>
      <c r="SQP78" s="20"/>
      <c r="SQQ78" s="20"/>
      <c r="SQR78" s="20"/>
      <c r="SQS78" s="20"/>
      <c r="SQT78" s="20"/>
      <c r="SQU78" s="20"/>
      <c r="SQV78" s="20"/>
      <c r="SQW78" s="20"/>
      <c r="SQX78" s="20"/>
      <c r="SQY78" s="20"/>
      <c r="SQZ78" s="20"/>
      <c r="SRA78" s="20"/>
      <c r="SRB78" s="20"/>
      <c r="SRC78" s="20"/>
      <c r="SRD78" s="20"/>
      <c r="SRE78" s="20"/>
      <c r="SRF78" s="20"/>
      <c r="SRG78" s="20"/>
      <c r="SRH78" s="20"/>
      <c r="SRI78" s="20"/>
      <c r="SRJ78" s="20"/>
      <c r="SRK78" s="20"/>
      <c r="SRL78" s="20"/>
      <c r="SRM78" s="20"/>
      <c r="SRN78" s="20"/>
      <c r="SRO78" s="20"/>
      <c r="SRP78" s="20"/>
      <c r="SRQ78" s="20"/>
      <c r="SRR78" s="20"/>
      <c r="SRS78" s="20"/>
      <c r="SRT78" s="20"/>
      <c r="SRU78" s="20"/>
      <c r="SRV78" s="20"/>
      <c r="SRW78" s="20"/>
      <c r="SRX78" s="20"/>
      <c r="SRY78" s="20"/>
      <c r="SRZ78" s="20"/>
      <c r="SSA78" s="20"/>
      <c r="SSB78" s="20"/>
      <c r="SSC78" s="20"/>
      <c r="SSD78" s="20"/>
      <c r="SSE78" s="20"/>
      <c r="SSF78" s="20"/>
      <c r="SSG78" s="20"/>
      <c r="SSH78" s="20"/>
      <c r="SSI78" s="20"/>
      <c r="SSJ78" s="20"/>
      <c r="SSK78" s="20"/>
      <c r="SSL78" s="20"/>
      <c r="SSM78" s="20"/>
      <c r="SSN78" s="20"/>
      <c r="SSO78" s="20"/>
      <c r="SSP78" s="20"/>
      <c r="SSQ78" s="20"/>
      <c r="SSR78" s="20"/>
      <c r="SSS78" s="20"/>
      <c r="SST78" s="20"/>
      <c r="SSU78" s="20"/>
      <c r="SSV78" s="20"/>
      <c r="SSW78" s="20"/>
      <c r="SSX78" s="20"/>
      <c r="SSY78" s="20"/>
      <c r="SSZ78" s="20"/>
      <c r="STA78" s="20"/>
      <c r="STB78" s="20"/>
      <c r="STC78" s="20"/>
      <c r="STD78" s="20"/>
      <c r="STE78" s="20"/>
      <c r="STF78" s="20"/>
      <c r="STG78" s="20"/>
      <c r="STH78" s="20"/>
      <c r="STI78" s="20"/>
      <c r="STJ78" s="20"/>
      <c r="STK78" s="20"/>
      <c r="STL78" s="20"/>
      <c r="STM78" s="20"/>
      <c r="STN78" s="20"/>
      <c r="STO78" s="20"/>
      <c r="STP78" s="20"/>
      <c r="STQ78" s="20"/>
      <c r="STR78" s="20"/>
      <c r="STS78" s="20"/>
      <c r="STT78" s="20"/>
      <c r="STU78" s="20"/>
      <c r="STV78" s="20"/>
      <c r="STW78" s="20"/>
      <c r="STX78" s="20"/>
      <c r="STY78" s="20"/>
      <c r="STZ78" s="20"/>
      <c r="SUA78" s="20"/>
      <c r="SUB78" s="20"/>
      <c r="SUC78" s="20"/>
      <c r="SUD78" s="20"/>
      <c r="SUE78" s="20"/>
      <c r="SUF78" s="20"/>
      <c r="SUG78" s="20"/>
      <c r="SUH78" s="20"/>
      <c r="SUI78" s="20"/>
      <c r="SUJ78" s="20"/>
      <c r="SUK78" s="20"/>
      <c r="SUL78" s="20"/>
      <c r="SUM78" s="20"/>
      <c r="SUN78" s="20"/>
      <c r="SUO78" s="20"/>
      <c r="SUP78" s="20"/>
      <c r="SUQ78" s="20"/>
      <c r="SUR78" s="20"/>
      <c r="SUS78" s="20"/>
      <c r="SUT78" s="20"/>
      <c r="SUU78" s="20"/>
      <c r="SUV78" s="20"/>
      <c r="SUW78" s="20"/>
      <c r="SUX78" s="20"/>
      <c r="SUY78" s="20"/>
      <c r="SUZ78" s="20"/>
      <c r="SVA78" s="20"/>
      <c r="SVB78" s="20"/>
      <c r="SVC78" s="20"/>
      <c r="SVD78" s="20"/>
      <c r="SVE78" s="20"/>
      <c r="SVF78" s="20"/>
      <c r="SVG78" s="20"/>
      <c r="SVH78" s="20"/>
      <c r="SVI78" s="20"/>
      <c r="SVJ78" s="20"/>
      <c r="SVK78" s="20"/>
      <c r="SVL78" s="20"/>
      <c r="SVM78" s="20"/>
      <c r="SVN78" s="20"/>
      <c r="SVO78" s="20"/>
      <c r="SVP78" s="20"/>
      <c r="SVQ78" s="20"/>
      <c r="SVR78" s="20"/>
      <c r="SVS78" s="20"/>
      <c r="SVT78" s="20"/>
      <c r="SVU78" s="20"/>
      <c r="SVV78" s="20"/>
      <c r="SVW78" s="20"/>
      <c r="SVX78" s="20"/>
      <c r="SVY78" s="20"/>
      <c r="SVZ78" s="20"/>
      <c r="SWA78" s="20"/>
      <c r="SWB78" s="20"/>
      <c r="SWC78" s="20"/>
      <c r="SWD78" s="20"/>
      <c r="SWE78" s="20"/>
      <c r="SWF78" s="20"/>
      <c r="SWG78" s="20"/>
      <c r="SWH78" s="20"/>
      <c r="SWI78" s="20"/>
      <c r="SWJ78" s="20"/>
      <c r="SWK78" s="20"/>
      <c r="SWL78" s="20"/>
      <c r="SWM78" s="20"/>
      <c r="SWN78" s="20"/>
      <c r="SWO78" s="20"/>
      <c r="SWP78" s="20"/>
      <c r="SWQ78" s="20"/>
      <c r="SWR78" s="20"/>
      <c r="SWS78" s="20"/>
      <c r="SWT78" s="20"/>
      <c r="SWU78" s="20"/>
      <c r="SWV78" s="20"/>
      <c r="SWW78" s="20"/>
      <c r="SWX78" s="20"/>
      <c r="SWY78" s="20"/>
      <c r="SWZ78" s="20"/>
      <c r="SXA78" s="20"/>
      <c r="SXB78" s="20"/>
      <c r="SXC78" s="20"/>
      <c r="SXD78" s="20"/>
      <c r="SXE78" s="20"/>
      <c r="SXF78" s="20"/>
      <c r="SXG78" s="20"/>
      <c r="SXH78" s="20"/>
      <c r="SXI78" s="20"/>
      <c r="SXJ78" s="20"/>
      <c r="SXK78" s="20"/>
      <c r="SXL78" s="20"/>
      <c r="SXM78" s="20"/>
      <c r="SXN78" s="20"/>
      <c r="SXO78" s="20"/>
      <c r="SXP78" s="20"/>
      <c r="SXQ78" s="20"/>
      <c r="SXR78" s="20"/>
      <c r="SXS78" s="20"/>
      <c r="SXT78" s="20"/>
      <c r="SXU78" s="20"/>
      <c r="SXV78" s="20"/>
      <c r="SXW78" s="20"/>
      <c r="SXX78" s="20"/>
      <c r="SXY78" s="20"/>
      <c r="SXZ78" s="20"/>
      <c r="SYA78" s="20"/>
      <c r="SYB78" s="20"/>
      <c r="SYC78" s="20"/>
      <c r="SYD78" s="20"/>
      <c r="SYE78" s="20"/>
      <c r="SYF78" s="20"/>
      <c r="SYG78" s="20"/>
      <c r="SYH78" s="20"/>
      <c r="SYI78" s="20"/>
      <c r="SYJ78" s="20"/>
      <c r="SYK78" s="20"/>
      <c r="SYL78" s="20"/>
      <c r="SYM78" s="20"/>
      <c r="SYN78" s="20"/>
      <c r="SYO78" s="20"/>
      <c r="SYP78" s="20"/>
      <c r="SYQ78" s="20"/>
      <c r="SYR78" s="20"/>
      <c r="SYS78" s="20"/>
      <c r="SYT78" s="20"/>
      <c r="SYU78" s="20"/>
      <c r="SYV78" s="20"/>
      <c r="SYW78" s="20"/>
      <c r="SYX78" s="20"/>
      <c r="SYY78" s="20"/>
      <c r="SYZ78" s="20"/>
      <c r="SZA78" s="20"/>
      <c r="SZB78" s="20"/>
      <c r="SZC78" s="20"/>
      <c r="SZD78" s="20"/>
      <c r="SZE78" s="20"/>
      <c r="SZF78" s="20"/>
      <c r="SZG78" s="20"/>
      <c r="SZH78" s="20"/>
      <c r="SZI78" s="20"/>
      <c r="SZJ78" s="20"/>
      <c r="SZK78" s="20"/>
      <c r="SZL78" s="20"/>
      <c r="SZM78" s="20"/>
      <c r="SZN78" s="20"/>
      <c r="SZO78" s="20"/>
      <c r="SZP78" s="20"/>
      <c r="SZQ78" s="20"/>
      <c r="SZR78" s="20"/>
      <c r="SZS78" s="20"/>
      <c r="SZT78" s="20"/>
      <c r="SZU78" s="20"/>
      <c r="SZV78" s="20"/>
      <c r="SZW78" s="20"/>
      <c r="SZX78" s="20"/>
      <c r="SZY78" s="20"/>
      <c r="SZZ78" s="20"/>
      <c r="TAA78" s="20"/>
      <c r="TAB78" s="20"/>
      <c r="TAC78" s="20"/>
      <c r="TAD78" s="20"/>
      <c r="TAE78" s="20"/>
      <c r="TAF78" s="20"/>
      <c r="TAG78" s="20"/>
      <c r="TAH78" s="20"/>
      <c r="TAI78" s="20"/>
      <c r="TAJ78" s="20"/>
      <c r="TAK78" s="20"/>
      <c r="TAL78" s="20"/>
      <c r="TAM78" s="20"/>
      <c r="TAN78" s="20"/>
      <c r="TAO78" s="20"/>
      <c r="TAP78" s="20"/>
      <c r="TAQ78" s="20"/>
      <c r="TAR78" s="20"/>
      <c r="TAS78" s="20"/>
      <c r="TAT78" s="20"/>
      <c r="TAU78" s="20"/>
      <c r="TAV78" s="20"/>
      <c r="TAW78" s="20"/>
      <c r="TAX78" s="20"/>
      <c r="TAY78" s="20"/>
      <c r="TAZ78" s="20"/>
      <c r="TBA78" s="20"/>
      <c r="TBB78" s="20"/>
      <c r="TBC78" s="20"/>
      <c r="TBD78" s="20"/>
      <c r="TBE78" s="20"/>
      <c r="TBF78" s="20"/>
      <c r="TBG78" s="20"/>
      <c r="TBH78" s="20"/>
      <c r="TBI78" s="20"/>
      <c r="TBJ78" s="20"/>
      <c r="TBK78" s="20"/>
      <c r="TBL78" s="20"/>
      <c r="TBM78" s="20"/>
      <c r="TBN78" s="20"/>
      <c r="TBO78" s="20"/>
      <c r="TBP78" s="20"/>
      <c r="TBQ78" s="20"/>
      <c r="TBR78" s="20"/>
      <c r="TBS78" s="20"/>
      <c r="TBT78" s="20"/>
      <c r="TBU78" s="20"/>
      <c r="TBV78" s="20"/>
      <c r="TBW78" s="20"/>
      <c r="TBX78" s="20"/>
      <c r="TBY78" s="20"/>
      <c r="TBZ78" s="20"/>
      <c r="TCA78" s="20"/>
      <c r="TCB78" s="20"/>
      <c r="TCC78" s="20"/>
      <c r="TCD78" s="20"/>
      <c r="TCE78" s="20"/>
      <c r="TCF78" s="20"/>
      <c r="TCG78" s="20"/>
      <c r="TCH78" s="20"/>
      <c r="TCI78" s="20"/>
      <c r="TCJ78" s="20"/>
      <c r="TCK78" s="20"/>
      <c r="TCL78" s="20"/>
      <c r="TCM78" s="20"/>
      <c r="TCN78" s="20"/>
      <c r="TCO78" s="20"/>
      <c r="TCP78" s="20"/>
      <c r="TCQ78" s="20"/>
      <c r="TCR78" s="20"/>
      <c r="TCS78" s="20"/>
      <c r="TCT78" s="20"/>
      <c r="TCU78" s="20"/>
      <c r="TCV78" s="20"/>
      <c r="TCW78" s="20"/>
      <c r="TCX78" s="20"/>
      <c r="TCY78" s="20"/>
      <c r="TCZ78" s="20"/>
      <c r="TDA78" s="20"/>
      <c r="TDB78" s="20"/>
      <c r="TDC78" s="20"/>
      <c r="TDD78" s="20"/>
      <c r="TDE78" s="20"/>
      <c r="TDF78" s="20"/>
      <c r="TDG78" s="20"/>
      <c r="TDH78" s="20"/>
      <c r="TDI78" s="20"/>
      <c r="TDJ78" s="20"/>
      <c r="TDK78" s="20"/>
      <c r="TDL78" s="20"/>
      <c r="TDM78" s="20"/>
      <c r="TDN78" s="20"/>
      <c r="TDO78" s="20"/>
      <c r="TDP78" s="20"/>
      <c r="TDQ78" s="20"/>
      <c r="TDR78" s="20"/>
      <c r="TDS78" s="20"/>
      <c r="TDT78" s="20"/>
      <c r="TDU78" s="20"/>
      <c r="TDV78" s="20"/>
      <c r="TDW78" s="20"/>
      <c r="TDX78" s="20"/>
      <c r="TDY78" s="20"/>
      <c r="TDZ78" s="20"/>
      <c r="TEA78" s="20"/>
      <c r="TEB78" s="20"/>
      <c r="TEC78" s="20"/>
      <c r="TED78" s="20"/>
      <c r="TEE78" s="20"/>
      <c r="TEF78" s="20"/>
      <c r="TEG78" s="20"/>
      <c r="TEH78" s="20"/>
      <c r="TEI78" s="20"/>
      <c r="TEJ78" s="20"/>
      <c r="TEK78" s="20"/>
      <c r="TEL78" s="20"/>
      <c r="TEM78" s="20"/>
      <c r="TEN78" s="20"/>
      <c r="TEO78" s="20"/>
      <c r="TEP78" s="20"/>
      <c r="TEQ78" s="20"/>
      <c r="TER78" s="20"/>
      <c r="TES78" s="20"/>
      <c r="TET78" s="20"/>
      <c r="TEU78" s="20"/>
      <c r="TEV78" s="20"/>
      <c r="TEW78" s="20"/>
      <c r="TEX78" s="20"/>
      <c r="TEY78" s="20"/>
      <c r="TEZ78" s="20"/>
      <c r="TFA78" s="20"/>
      <c r="TFB78" s="20"/>
      <c r="TFC78" s="20"/>
      <c r="TFD78" s="20"/>
      <c r="TFE78" s="20"/>
      <c r="TFF78" s="20"/>
      <c r="TFG78" s="20"/>
      <c r="TFH78" s="20"/>
      <c r="TFI78" s="20"/>
      <c r="TFJ78" s="20"/>
      <c r="TFK78" s="20"/>
      <c r="TFL78" s="20"/>
      <c r="TFM78" s="20"/>
      <c r="TFN78" s="20"/>
      <c r="TFO78" s="20"/>
      <c r="TFP78" s="20"/>
      <c r="TFQ78" s="20"/>
      <c r="TFR78" s="20"/>
      <c r="TFS78" s="20"/>
      <c r="TFT78" s="20"/>
      <c r="TFU78" s="20"/>
      <c r="TFV78" s="20"/>
      <c r="TFW78" s="20"/>
      <c r="TFX78" s="20"/>
      <c r="TFY78" s="20"/>
      <c r="TFZ78" s="20"/>
      <c r="TGA78" s="20"/>
      <c r="TGB78" s="20"/>
      <c r="TGC78" s="20"/>
      <c r="TGD78" s="20"/>
      <c r="TGE78" s="20"/>
      <c r="TGF78" s="20"/>
      <c r="TGG78" s="20"/>
      <c r="TGH78" s="20"/>
      <c r="TGI78" s="20"/>
      <c r="TGJ78" s="20"/>
      <c r="TGK78" s="20"/>
      <c r="TGL78" s="20"/>
      <c r="TGM78" s="20"/>
      <c r="TGN78" s="20"/>
      <c r="TGO78" s="20"/>
      <c r="TGP78" s="20"/>
      <c r="TGQ78" s="20"/>
      <c r="TGR78" s="20"/>
      <c r="TGS78" s="20"/>
      <c r="TGT78" s="20"/>
      <c r="TGU78" s="20"/>
      <c r="TGV78" s="20"/>
      <c r="TGW78" s="20"/>
      <c r="TGX78" s="20"/>
      <c r="TGY78" s="20"/>
      <c r="TGZ78" s="20"/>
      <c r="THA78" s="20"/>
      <c r="THB78" s="20"/>
      <c r="THC78" s="20"/>
      <c r="THD78" s="20"/>
      <c r="THE78" s="20"/>
      <c r="THF78" s="20"/>
      <c r="THG78" s="20"/>
      <c r="THH78" s="20"/>
      <c r="THI78" s="20"/>
      <c r="THJ78" s="20"/>
      <c r="THK78" s="20"/>
      <c r="THL78" s="20"/>
      <c r="THM78" s="20"/>
      <c r="THN78" s="20"/>
      <c r="THO78" s="20"/>
      <c r="THP78" s="20"/>
      <c r="THQ78" s="20"/>
      <c r="THR78" s="20"/>
      <c r="THS78" s="20"/>
      <c r="THT78" s="20"/>
      <c r="THU78" s="20"/>
      <c r="THV78" s="20"/>
      <c r="THW78" s="20"/>
      <c r="THX78" s="20"/>
      <c r="THY78" s="20"/>
      <c r="THZ78" s="20"/>
      <c r="TIA78" s="20"/>
      <c r="TIB78" s="20"/>
      <c r="TIC78" s="20"/>
      <c r="TID78" s="20"/>
      <c r="TIE78" s="20"/>
      <c r="TIF78" s="20"/>
      <c r="TIG78" s="20"/>
      <c r="TIH78" s="20"/>
      <c r="TII78" s="20"/>
      <c r="TIJ78" s="20"/>
      <c r="TIK78" s="20"/>
      <c r="TIL78" s="20"/>
      <c r="TIM78" s="20"/>
      <c r="TIN78" s="20"/>
      <c r="TIO78" s="20"/>
      <c r="TIP78" s="20"/>
      <c r="TIQ78" s="20"/>
      <c r="TIR78" s="20"/>
      <c r="TIS78" s="20"/>
      <c r="TIT78" s="20"/>
      <c r="TIU78" s="20"/>
      <c r="TIV78" s="20"/>
      <c r="TIW78" s="20"/>
      <c r="TIX78" s="20"/>
      <c r="TIY78" s="20"/>
      <c r="TIZ78" s="20"/>
      <c r="TJA78" s="20"/>
      <c r="TJB78" s="20"/>
      <c r="TJC78" s="20"/>
      <c r="TJD78" s="20"/>
      <c r="TJE78" s="20"/>
      <c r="TJF78" s="20"/>
      <c r="TJG78" s="20"/>
      <c r="TJH78" s="20"/>
      <c r="TJI78" s="20"/>
      <c r="TJJ78" s="20"/>
      <c r="TJK78" s="20"/>
      <c r="TJL78" s="20"/>
      <c r="TJM78" s="20"/>
      <c r="TJN78" s="20"/>
      <c r="TJO78" s="20"/>
      <c r="TJP78" s="20"/>
      <c r="TJQ78" s="20"/>
      <c r="TJR78" s="20"/>
      <c r="TJS78" s="20"/>
      <c r="TJT78" s="20"/>
      <c r="TJU78" s="20"/>
      <c r="TJV78" s="20"/>
      <c r="TJW78" s="20"/>
      <c r="TJX78" s="20"/>
      <c r="TJY78" s="20"/>
      <c r="TJZ78" s="20"/>
      <c r="TKA78" s="20"/>
      <c r="TKB78" s="20"/>
      <c r="TKC78" s="20"/>
      <c r="TKD78" s="20"/>
      <c r="TKE78" s="20"/>
      <c r="TKF78" s="20"/>
      <c r="TKG78" s="20"/>
      <c r="TKH78" s="20"/>
      <c r="TKI78" s="20"/>
      <c r="TKJ78" s="20"/>
      <c r="TKK78" s="20"/>
      <c r="TKL78" s="20"/>
      <c r="TKM78" s="20"/>
      <c r="TKN78" s="20"/>
      <c r="TKO78" s="20"/>
      <c r="TKP78" s="20"/>
      <c r="TKQ78" s="20"/>
      <c r="TKR78" s="20"/>
      <c r="TKS78" s="20"/>
      <c r="TKT78" s="20"/>
      <c r="TKU78" s="20"/>
      <c r="TKV78" s="20"/>
      <c r="TKW78" s="20"/>
      <c r="TKX78" s="20"/>
      <c r="TKY78" s="20"/>
      <c r="TKZ78" s="20"/>
      <c r="TLA78" s="20"/>
      <c r="TLB78" s="20"/>
      <c r="TLC78" s="20"/>
      <c r="TLD78" s="20"/>
      <c r="TLE78" s="20"/>
      <c r="TLF78" s="20"/>
      <c r="TLG78" s="20"/>
      <c r="TLH78" s="20"/>
      <c r="TLI78" s="20"/>
      <c r="TLJ78" s="20"/>
      <c r="TLK78" s="20"/>
      <c r="TLL78" s="20"/>
      <c r="TLM78" s="20"/>
      <c r="TLN78" s="20"/>
      <c r="TLO78" s="20"/>
      <c r="TLP78" s="20"/>
      <c r="TLQ78" s="20"/>
      <c r="TLR78" s="20"/>
      <c r="TLS78" s="20"/>
      <c r="TLT78" s="20"/>
      <c r="TLU78" s="20"/>
      <c r="TLV78" s="20"/>
      <c r="TLW78" s="20"/>
      <c r="TLX78" s="20"/>
      <c r="TLY78" s="20"/>
      <c r="TLZ78" s="20"/>
      <c r="TMA78" s="20"/>
      <c r="TMB78" s="20"/>
      <c r="TMC78" s="20"/>
      <c r="TMD78" s="20"/>
      <c r="TME78" s="20"/>
      <c r="TMF78" s="20"/>
      <c r="TMG78" s="20"/>
      <c r="TMH78" s="20"/>
      <c r="TMI78" s="20"/>
      <c r="TMJ78" s="20"/>
      <c r="TMK78" s="20"/>
      <c r="TML78" s="20"/>
      <c r="TMM78" s="20"/>
      <c r="TMN78" s="20"/>
      <c r="TMO78" s="20"/>
      <c r="TMP78" s="20"/>
      <c r="TMQ78" s="20"/>
      <c r="TMR78" s="20"/>
      <c r="TMS78" s="20"/>
      <c r="TMT78" s="20"/>
      <c r="TMU78" s="20"/>
      <c r="TMV78" s="20"/>
      <c r="TMW78" s="20"/>
      <c r="TMX78" s="20"/>
      <c r="TMY78" s="20"/>
      <c r="TMZ78" s="20"/>
      <c r="TNA78" s="20"/>
      <c r="TNB78" s="20"/>
      <c r="TNC78" s="20"/>
      <c r="TND78" s="20"/>
      <c r="TNE78" s="20"/>
      <c r="TNF78" s="20"/>
      <c r="TNG78" s="20"/>
      <c r="TNH78" s="20"/>
      <c r="TNI78" s="20"/>
      <c r="TNJ78" s="20"/>
      <c r="TNK78" s="20"/>
      <c r="TNL78" s="20"/>
      <c r="TNM78" s="20"/>
      <c r="TNN78" s="20"/>
      <c r="TNO78" s="20"/>
      <c r="TNP78" s="20"/>
      <c r="TNQ78" s="20"/>
      <c r="TNR78" s="20"/>
      <c r="TNS78" s="20"/>
      <c r="TNT78" s="20"/>
      <c r="TNU78" s="20"/>
      <c r="TNV78" s="20"/>
      <c r="TNW78" s="20"/>
      <c r="TNX78" s="20"/>
      <c r="TNY78" s="20"/>
      <c r="TNZ78" s="20"/>
      <c r="TOA78" s="20"/>
      <c r="TOB78" s="20"/>
      <c r="TOC78" s="20"/>
      <c r="TOD78" s="20"/>
      <c r="TOE78" s="20"/>
      <c r="TOF78" s="20"/>
      <c r="TOG78" s="20"/>
      <c r="TOH78" s="20"/>
      <c r="TOI78" s="20"/>
      <c r="TOJ78" s="20"/>
      <c r="TOK78" s="20"/>
      <c r="TOL78" s="20"/>
      <c r="TOM78" s="20"/>
      <c r="TON78" s="20"/>
      <c r="TOO78" s="20"/>
      <c r="TOP78" s="20"/>
      <c r="TOQ78" s="20"/>
      <c r="TOR78" s="20"/>
      <c r="TOS78" s="20"/>
      <c r="TOT78" s="20"/>
      <c r="TOU78" s="20"/>
      <c r="TOV78" s="20"/>
      <c r="TOW78" s="20"/>
      <c r="TOX78" s="20"/>
      <c r="TOY78" s="20"/>
      <c r="TOZ78" s="20"/>
      <c r="TPA78" s="20"/>
      <c r="TPB78" s="20"/>
      <c r="TPC78" s="20"/>
      <c r="TPD78" s="20"/>
      <c r="TPE78" s="20"/>
      <c r="TPF78" s="20"/>
      <c r="TPG78" s="20"/>
      <c r="TPH78" s="20"/>
      <c r="TPI78" s="20"/>
      <c r="TPJ78" s="20"/>
      <c r="TPK78" s="20"/>
      <c r="TPL78" s="20"/>
      <c r="TPM78" s="20"/>
      <c r="TPN78" s="20"/>
      <c r="TPO78" s="20"/>
      <c r="TPP78" s="20"/>
      <c r="TPQ78" s="20"/>
      <c r="TPR78" s="20"/>
      <c r="TPS78" s="20"/>
      <c r="TPT78" s="20"/>
      <c r="TPU78" s="20"/>
      <c r="TPV78" s="20"/>
      <c r="TPW78" s="20"/>
      <c r="TPX78" s="20"/>
      <c r="TPY78" s="20"/>
      <c r="TPZ78" s="20"/>
      <c r="TQA78" s="20"/>
      <c r="TQB78" s="20"/>
      <c r="TQC78" s="20"/>
      <c r="TQD78" s="20"/>
      <c r="TQE78" s="20"/>
      <c r="TQF78" s="20"/>
      <c r="TQG78" s="20"/>
      <c r="TQH78" s="20"/>
      <c r="TQI78" s="20"/>
      <c r="TQJ78" s="20"/>
      <c r="TQK78" s="20"/>
      <c r="TQL78" s="20"/>
      <c r="TQM78" s="20"/>
      <c r="TQN78" s="20"/>
      <c r="TQO78" s="20"/>
      <c r="TQP78" s="20"/>
      <c r="TQQ78" s="20"/>
      <c r="TQR78" s="20"/>
      <c r="TQS78" s="20"/>
      <c r="TQT78" s="20"/>
      <c r="TQU78" s="20"/>
      <c r="TQV78" s="20"/>
      <c r="TQW78" s="20"/>
      <c r="TQX78" s="20"/>
      <c r="TQY78" s="20"/>
      <c r="TQZ78" s="20"/>
      <c r="TRA78" s="20"/>
      <c r="TRB78" s="20"/>
      <c r="TRC78" s="20"/>
      <c r="TRD78" s="20"/>
      <c r="TRE78" s="20"/>
      <c r="TRF78" s="20"/>
      <c r="TRG78" s="20"/>
      <c r="TRH78" s="20"/>
      <c r="TRI78" s="20"/>
      <c r="TRJ78" s="20"/>
      <c r="TRK78" s="20"/>
      <c r="TRL78" s="20"/>
      <c r="TRM78" s="20"/>
      <c r="TRN78" s="20"/>
      <c r="TRO78" s="20"/>
      <c r="TRP78" s="20"/>
      <c r="TRQ78" s="20"/>
      <c r="TRR78" s="20"/>
      <c r="TRS78" s="20"/>
      <c r="TRT78" s="20"/>
      <c r="TRU78" s="20"/>
      <c r="TRV78" s="20"/>
      <c r="TRW78" s="20"/>
      <c r="TRX78" s="20"/>
      <c r="TRY78" s="20"/>
      <c r="TRZ78" s="20"/>
      <c r="TSA78" s="20"/>
      <c r="TSB78" s="20"/>
      <c r="TSC78" s="20"/>
      <c r="TSD78" s="20"/>
      <c r="TSE78" s="20"/>
      <c r="TSF78" s="20"/>
      <c r="TSG78" s="20"/>
      <c r="TSH78" s="20"/>
      <c r="TSI78" s="20"/>
      <c r="TSJ78" s="20"/>
      <c r="TSK78" s="20"/>
      <c r="TSL78" s="20"/>
      <c r="TSM78" s="20"/>
      <c r="TSN78" s="20"/>
      <c r="TSO78" s="20"/>
      <c r="TSP78" s="20"/>
      <c r="TSQ78" s="20"/>
      <c r="TSR78" s="20"/>
      <c r="TSS78" s="20"/>
      <c r="TST78" s="20"/>
      <c r="TSU78" s="20"/>
      <c r="TSV78" s="20"/>
      <c r="TSW78" s="20"/>
      <c r="TSX78" s="20"/>
      <c r="TSY78" s="20"/>
      <c r="TSZ78" s="20"/>
      <c r="TTA78" s="20"/>
      <c r="TTB78" s="20"/>
      <c r="TTC78" s="20"/>
      <c r="TTD78" s="20"/>
      <c r="TTE78" s="20"/>
      <c r="TTF78" s="20"/>
      <c r="TTG78" s="20"/>
      <c r="TTH78" s="20"/>
      <c r="TTI78" s="20"/>
      <c r="TTJ78" s="20"/>
      <c r="TTK78" s="20"/>
      <c r="TTL78" s="20"/>
      <c r="TTM78" s="20"/>
      <c r="TTN78" s="20"/>
      <c r="TTO78" s="20"/>
      <c r="TTP78" s="20"/>
      <c r="TTQ78" s="20"/>
      <c r="TTR78" s="20"/>
      <c r="TTS78" s="20"/>
      <c r="TTT78" s="20"/>
      <c r="TTU78" s="20"/>
      <c r="TTV78" s="20"/>
      <c r="TTW78" s="20"/>
      <c r="TTX78" s="20"/>
      <c r="TTY78" s="20"/>
      <c r="TTZ78" s="20"/>
      <c r="TUA78" s="20"/>
      <c r="TUB78" s="20"/>
      <c r="TUC78" s="20"/>
      <c r="TUD78" s="20"/>
      <c r="TUE78" s="20"/>
      <c r="TUF78" s="20"/>
      <c r="TUG78" s="20"/>
      <c r="TUH78" s="20"/>
      <c r="TUI78" s="20"/>
      <c r="TUJ78" s="20"/>
      <c r="TUK78" s="20"/>
      <c r="TUL78" s="20"/>
      <c r="TUM78" s="20"/>
      <c r="TUN78" s="20"/>
      <c r="TUO78" s="20"/>
      <c r="TUP78" s="20"/>
      <c r="TUQ78" s="20"/>
      <c r="TUR78" s="20"/>
      <c r="TUS78" s="20"/>
      <c r="TUT78" s="20"/>
      <c r="TUU78" s="20"/>
      <c r="TUV78" s="20"/>
      <c r="TUW78" s="20"/>
      <c r="TUX78" s="20"/>
      <c r="TUY78" s="20"/>
      <c r="TUZ78" s="20"/>
      <c r="TVA78" s="20"/>
      <c r="TVB78" s="20"/>
      <c r="TVC78" s="20"/>
      <c r="TVD78" s="20"/>
      <c r="TVE78" s="20"/>
      <c r="TVF78" s="20"/>
      <c r="TVG78" s="20"/>
      <c r="TVH78" s="20"/>
      <c r="TVI78" s="20"/>
      <c r="TVJ78" s="20"/>
      <c r="TVK78" s="20"/>
      <c r="TVL78" s="20"/>
      <c r="TVM78" s="20"/>
      <c r="TVN78" s="20"/>
      <c r="TVO78" s="20"/>
      <c r="TVP78" s="20"/>
      <c r="TVQ78" s="20"/>
      <c r="TVR78" s="20"/>
      <c r="TVS78" s="20"/>
      <c r="TVT78" s="20"/>
      <c r="TVU78" s="20"/>
      <c r="TVV78" s="20"/>
      <c r="TVW78" s="20"/>
      <c r="TVX78" s="20"/>
      <c r="TVY78" s="20"/>
      <c r="TVZ78" s="20"/>
      <c r="TWA78" s="20"/>
      <c r="TWB78" s="20"/>
      <c r="TWC78" s="20"/>
      <c r="TWD78" s="20"/>
      <c r="TWE78" s="20"/>
      <c r="TWF78" s="20"/>
      <c r="TWG78" s="20"/>
      <c r="TWH78" s="20"/>
      <c r="TWI78" s="20"/>
      <c r="TWJ78" s="20"/>
      <c r="TWK78" s="20"/>
      <c r="TWL78" s="20"/>
      <c r="TWM78" s="20"/>
      <c r="TWN78" s="20"/>
      <c r="TWO78" s="20"/>
      <c r="TWP78" s="20"/>
      <c r="TWQ78" s="20"/>
      <c r="TWR78" s="20"/>
      <c r="TWS78" s="20"/>
      <c r="TWT78" s="20"/>
      <c r="TWU78" s="20"/>
      <c r="TWV78" s="20"/>
      <c r="TWW78" s="20"/>
      <c r="TWX78" s="20"/>
      <c r="TWY78" s="20"/>
      <c r="TWZ78" s="20"/>
      <c r="TXA78" s="20"/>
      <c r="TXB78" s="20"/>
      <c r="TXC78" s="20"/>
      <c r="TXD78" s="20"/>
      <c r="TXE78" s="20"/>
      <c r="TXF78" s="20"/>
      <c r="TXG78" s="20"/>
      <c r="TXH78" s="20"/>
      <c r="TXI78" s="20"/>
      <c r="TXJ78" s="20"/>
      <c r="TXK78" s="20"/>
      <c r="TXL78" s="20"/>
      <c r="TXM78" s="20"/>
      <c r="TXN78" s="20"/>
      <c r="TXO78" s="20"/>
      <c r="TXP78" s="20"/>
      <c r="TXQ78" s="20"/>
      <c r="TXR78" s="20"/>
      <c r="TXS78" s="20"/>
      <c r="TXT78" s="20"/>
      <c r="TXU78" s="20"/>
      <c r="TXV78" s="20"/>
      <c r="TXW78" s="20"/>
      <c r="TXX78" s="20"/>
      <c r="TXY78" s="20"/>
      <c r="TXZ78" s="20"/>
      <c r="TYA78" s="20"/>
      <c r="TYB78" s="20"/>
      <c r="TYC78" s="20"/>
      <c r="TYD78" s="20"/>
      <c r="TYE78" s="20"/>
      <c r="TYF78" s="20"/>
      <c r="TYG78" s="20"/>
      <c r="TYH78" s="20"/>
      <c r="TYI78" s="20"/>
      <c r="TYJ78" s="20"/>
      <c r="TYK78" s="20"/>
      <c r="TYL78" s="20"/>
      <c r="TYM78" s="20"/>
      <c r="TYN78" s="20"/>
      <c r="TYO78" s="20"/>
      <c r="TYP78" s="20"/>
      <c r="TYQ78" s="20"/>
      <c r="TYR78" s="20"/>
      <c r="TYS78" s="20"/>
      <c r="TYT78" s="20"/>
      <c r="TYU78" s="20"/>
      <c r="TYV78" s="20"/>
      <c r="TYW78" s="20"/>
      <c r="TYX78" s="20"/>
      <c r="TYY78" s="20"/>
      <c r="TYZ78" s="20"/>
      <c r="TZA78" s="20"/>
      <c r="TZB78" s="20"/>
      <c r="TZC78" s="20"/>
      <c r="TZD78" s="20"/>
      <c r="TZE78" s="20"/>
      <c r="TZF78" s="20"/>
      <c r="TZG78" s="20"/>
      <c r="TZH78" s="20"/>
      <c r="TZI78" s="20"/>
      <c r="TZJ78" s="20"/>
      <c r="TZK78" s="20"/>
      <c r="TZL78" s="20"/>
      <c r="TZM78" s="20"/>
      <c r="TZN78" s="20"/>
      <c r="TZO78" s="20"/>
      <c r="TZP78" s="20"/>
      <c r="TZQ78" s="20"/>
      <c r="TZR78" s="20"/>
      <c r="TZS78" s="20"/>
      <c r="TZT78" s="20"/>
      <c r="TZU78" s="20"/>
      <c r="TZV78" s="20"/>
      <c r="TZW78" s="20"/>
      <c r="TZX78" s="20"/>
      <c r="TZY78" s="20"/>
      <c r="TZZ78" s="20"/>
      <c r="UAA78" s="20"/>
      <c r="UAB78" s="20"/>
      <c r="UAC78" s="20"/>
      <c r="UAD78" s="20"/>
      <c r="UAE78" s="20"/>
      <c r="UAF78" s="20"/>
      <c r="UAG78" s="20"/>
      <c r="UAH78" s="20"/>
      <c r="UAI78" s="20"/>
      <c r="UAJ78" s="20"/>
      <c r="UAK78" s="20"/>
      <c r="UAL78" s="20"/>
      <c r="UAM78" s="20"/>
      <c r="UAN78" s="20"/>
      <c r="UAO78" s="20"/>
      <c r="UAP78" s="20"/>
      <c r="UAQ78" s="20"/>
      <c r="UAR78" s="20"/>
      <c r="UAS78" s="20"/>
      <c r="UAT78" s="20"/>
      <c r="UAU78" s="20"/>
      <c r="UAV78" s="20"/>
      <c r="UAW78" s="20"/>
      <c r="UAX78" s="20"/>
      <c r="UAY78" s="20"/>
      <c r="UAZ78" s="20"/>
      <c r="UBA78" s="20"/>
      <c r="UBB78" s="20"/>
      <c r="UBC78" s="20"/>
      <c r="UBD78" s="20"/>
      <c r="UBE78" s="20"/>
      <c r="UBF78" s="20"/>
      <c r="UBG78" s="20"/>
      <c r="UBH78" s="20"/>
      <c r="UBI78" s="20"/>
      <c r="UBJ78" s="20"/>
      <c r="UBK78" s="20"/>
      <c r="UBL78" s="20"/>
      <c r="UBM78" s="20"/>
      <c r="UBN78" s="20"/>
      <c r="UBO78" s="20"/>
      <c r="UBP78" s="20"/>
      <c r="UBQ78" s="20"/>
      <c r="UBR78" s="20"/>
      <c r="UBS78" s="20"/>
      <c r="UBT78" s="20"/>
      <c r="UBU78" s="20"/>
      <c r="UBV78" s="20"/>
      <c r="UBW78" s="20"/>
      <c r="UBX78" s="20"/>
      <c r="UBY78" s="20"/>
      <c r="UBZ78" s="20"/>
      <c r="UCA78" s="20"/>
      <c r="UCB78" s="20"/>
      <c r="UCC78" s="20"/>
      <c r="UCD78" s="20"/>
      <c r="UCE78" s="20"/>
      <c r="UCF78" s="20"/>
      <c r="UCG78" s="20"/>
      <c r="UCH78" s="20"/>
      <c r="UCI78" s="20"/>
      <c r="UCJ78" s="20"/>
      <c r="UCK78" s="20"/>
      <c r="UCL78" s="20"/>
      <c r="UCM78" s="20"/>
      <c r="UCN78" s="20"/>
      <c r="UCO78" s="20"/>
      <c r="UCP78" s="20"/>
      <c r="UCQ78" s="20"/>
      <c r="UCR78" s="20"/>
      <c r="UCS78" s="20"/>
      <c r="UCT78" s="20"/>
      <c r="UCU78" s="20"/>
      <c r="UCV78" s="20"/>
      <c r="UCW78" s="20"/>
      <c r="UCX78" s="20"/>
      <c r="UCY78" s="20"/>
      <c r="UCZ78" s="20"/>
      <c r="UDA78" s="20"/>
      <c r="UDB78" s="20"/>
      <c r="UDC78" s="20"/>
      <c r="UDD78" s="20"/>
      <c r="UDE78" s="20"/>
      <c r="UDF78" s="20"/>
      <c r="UDG78" s="20"/>
      <c r="UDH78" s="20"/>
      <c r="UDI78" s="20"/>
      <c r="UDJ78" s="20"/>
      <c r="UDK78" s="20"/>
      <c r="UDL78" s="20"/>
      <c r="UDM78" s="20"/>
      <c r="UDN78" s="20"/>
      <c r="UDO78" s="20"/>
      <c r="UDP78" s="20"/>
      <c r="UDQ78" s="20"/>
      <c r="UDR78" s="20"/>
      <c r="UDS78" s="20"/>
      <c r="UDT78" s="20"/>
      <c r="UDU78" s="20"/>
      <c r="UDV78" s="20"/>
      <c r="UDW78" s="20"/>
      <c r="UDX78" s="20"/>
      <c r="UDY78" s="20"/>
      <c r="UDZ78" s="20"/>
      <c r="UEA78" s="20"/>
      <c r="UEB78" s="20"/>
      <c r="UEC78" s="20"/>
      <c r="UED78" s="20"/>
      <c r="UEE78" s="20"/>
      <c r="UEF78" s="20"/>
      <c r="UEG78" s="20"/>
      <c r="UEH78" s="20"/>
      <c r="UEI78" s="20"/>
      <c r="UEJ78" s="20"/>
      <c r="UEK78" s="20"/>
      <c r="UEL78" s="20"/>
      <c r="UEM78" s="20"/>
      <c r="UEN78" s="20"/>
      <c r="UEO78" s="20"/>
      <c r="UEP78" s="20"/>
      <c r="UEQ78" s="20"/>
      <c r="UER78" s="20"/>
      <c r="UES78" s="20"/>
      <c r="UET78" s="20"/>
      <c r="UEU78" s="20"/>
      <c r="UEV78" s="20"/>
      <c r="UEW78" s="20"/>
      <c r="UEX78" s="20"/>
      <c r="UEY78" s="20"/>
      <c r="UEZ78" s="20"/>
      <c r="UFA78" s="20"/>
      <c r="UFB78" s="20"/>
      <c r="UFC78" s="20"/>
      <c r="UFD78" s="20"/>
      <c r="UFE78" s="20"/>
      <c r="UFF78" s="20"/>
      <c r="UFG78" s="20"/>
      <c r="UFH78" s="20"/>
      <c r="UFI78" s="20"/>
      <c r="UFJ78" s="20"/>
      <c r="UFK78" s="20"/>
      <c r="UFL78" s="20"/>
      <c r="UFM78" s="20"/>
      <c r="UFN78" s="20"/>
      <c r="UFO78" s="20"/>
      <c r="UFP78" s="20"/>
      <c r="UFQ78" s="20"/>
      <c r="UFR78" s="20"/>
      <c r="UFS78" s="20"/>
      <c r="UFT78" s="20"/>
      <c r="UFU78" s="20"/>
      <c r="UFV78" s="20"/>
      <c r="UFW78" s="20"/>
      <c r="UFX78" s="20"/>
      <c r="UFY78" s="20"/>
      <c r="UFZ78" s="20"/>
      <c r="UGA78" s="20"/>
      <c r="UGB78" s="20"/>
      <c r="UGC78" s="20"/>
      <c r="UGD78" s="20"/>
      <c r="UGE78" s="20"/>
      <c r="UGF78" s="20"/>
      <c r="UGG78" s="20"/>
      <c r="UGH78" s="20"/>
      <c r="UGI78" s="20"/>
      <c r="UGJ78" s="20"/>
      <c r="UGK78" s="20"/>
      <c r="UGL78" s="20"/>
      <c r="UGM78" s="20"/>
      <c r="UGN78" s="20"/>
      <c r="UGO78" s="20"/>
      <c r="UGP78" s="20"/>
      <c r="UGQ78" s="20"/>
      <c r="UGR78" s="20"/>
      <c r="UGS78" s="20"/>
      <c r="UGT78" s="20"/>
      <c r="UGU78" s="20"/>
      <c r="UGV78" s="20"/>
      <c r="UGW78" s="20"/>
      <c r="UGX78" s="20"/>
      <c r="UGY78" s="20"/>
      <c r="UGZ78" s="20"/>
      <c r="UHA78" s="20"/>
      <c r="UHB78" s="20"/>
      <c r="UHC78" s="20"/>
      <c r="UHD78" s="20"/>
      <c r="UHE78" s="20"/>
      <c r="UHF78" s="20"/>
      <c r="UHG78" s="20"/>
      <c r="UHH78" s="20"/>
      <c r="UHI78" s="20"/>
      <c r="UHJ78" s="20"/>
      <c r="UHK78" s="20"/>
      <c r="UHL78" s="20"/>
      <c r="UHM78" s="20"/>
      <c r="UHN78" s="20"/>
      <c r="UHO78" s="20"/>
      <c r="UHP78" s="20"/>
      <c r="UHQ78" s="20"/>
      <c r="UHR78" s="20"/>
      <c r="UHS78" s="20"/>
      <c r="UHT78" s="20"/>
      <c r="UHU78" s="20"/>
      <c r="UHV78" s="20"/>
      <c r="UHW78" s="20"/>
      <c r="UHX78" s="20"/>
      <c r="UHY78" s="20"/>
      <c r="UHZ78" s="20"/>
      <c r="UIA78" s="20"/>
      <c r="UIB78" s="20"/>
      <c r="UIC78" s="20"/>
      <c r="UID78" s="20"/>
      <c r="UIE78" s="20"/>
      <c r="UIF78" s="20"/>
      <c r="UIG78" s="20"/>
      <c r="UIH78" s="20"/>
      <c r="UII78" s="20"/>
      <c r="UIJ78" s="20"/>
      <c r="UIK78" s="20"/>
      <c r="UIL78" s="20"/>
      <c r="UIM78" s="20"/>
      <c r="UIN78" s="20"/>
      <c r="UIO78" s="20"/>
      <c r="UIP78" s="20"/>
      <c r="UIQ78" s="20"/>
      <c r="UIR78" s="20"/>
      <c r="UIS78" s="20"/>
      <c r="UIT78" s="20"/>
      <c r="UIU78" s="20"/>
      <c r="UIV78" s="20"/>
      <c r="UIW78" s="20"/>
      <c r="UIX78" s="20"/>
      <c r="UIY78" s="20"/>
      <c r="UIZ78" s="20"/>
      <c r="UJA78" s="20"/>
      <c r="UJB78" s="20"/>
      <c r="UJC78" s="20"/>
      <c r="UJD78" s="20"/>
      <c r="UJE78" s="20"/>
      <c r="UJF78" s="20"/>
      <c r="UJG78" s="20"/>
      <c r="UJH78" s="20"/>
      <c r="UJI78" s="20"/>
      <c r="UJJ78" s="20"/>
      <c r="UJK78" s="20"/>
      <c r="UJL78" s="20"/>
      <c r="UJM78" s="20"/>
      <c r="UJN78" s="20"/>
      <c r="UJO78" s="20"/>
      <c r="UJP78" s="20"/>
      <c r="UJQ78" s="20"/>
      <c r="UJR78" s="20"/>
      <c r="UJS78" s="20"/>
      <c r="UJT78" s="20"/>
      <c r="UJU78" s="20"/>
      <c r="UJV78" s="20"/>
      <c r="UJW78" s="20"/>
      <c r="UJX78" s="20"/>
      <c r="UJY78" s="20"/>
      <c r="UJZ78" s="20"/>
      <c r="UKA78" s="20"/>
      <c r="UKB78" s="20"/>
      <c r="UKC78" s="20"/>
      <c r="UKD78" s="20"/>
      <c r="UKE78" s="20"/>
      <c r="UKF78" s="20"/>
      <c r="UKG78" s="20"/>
      <c r="UKH78" s="20"/>
      <c r="UKI78" s="20"/>
      <c r="UKJ78" s="20"/>
      <c r="UKK78" s="20"/>
      <c r="UKL78" s="20"/>
      <c r="UKM78" s="20"/>
      <c r="UKN78" s="20"/>
      <c r="UKO78" s="20"/>
      <c r="UKP78" s="20"/>
      <c r="UKQ78" s="20"/>
      <c r="UKR78" s="20"/>
      <c r="UKS78" s="20"/>
      <c r="UKT78" s="20"/>
      <c r="UKU78" s="20"/>
      <c r="UKV78" s="20"/>
      <c r="UKW78" s="20"/>
      <c r="UKX78" s="20"/>
      <c r="UKY78" s="20"/>
      <c r="UKZ78" s="20"/>
      <c r="ULA78" s="20"/>
      <c r="ULB78" s="20"/>
      <c r="ULC78" s="20"/>
      <c r="ULD78" s="20"/>
      <c r="ULE78" s="20"/>
      <c r="ULF78" s="20"/>
      <c r="ULG78" s="20"/>
      <c r="ULH78" s="20"/>
      <c r="ULI78" s="20"/>
      <c r="ULJ78" s="20"/>
      <c r="ULK78" s="20"/>
      <c r="ULL78" s="20"/>
      <c r="ULM78" s="20"/>
      <c r="ULN78" s="20"/>
      <c r="ULO78" s="20"/>
      <c r="ULP78" s="20"/>
      <c r="ULQ78" s="20"/>
      <c r="ULR78" s="20"/>
      <c r="ULS78" s="20"/>
      <c r="ULT78" s="20"/>
      <c r="ULU78" s="20"/>
      <c r="ULV78" s="20"/>
      <c r="ULW78" s="20"/>
      <c r="ULX78" s="20"/>
      <c r="ULY78" s="20"/>
      <c r="ULZ78" s="20"/>
      <c r="UMA78" s="20"/>
      <c r="UMB78" s="20"/>
      <c r="UMC78" s="20"/>
      <c r="UMD78" s="20"/>
      <c r="UME78" s="20"/>
      <c r="UMF78" s="20"/>
      <c r="UMG78" s="20"/>
      <c r="UMH78" s="20"/>
      <c r="UMI78" s="20"/>
      <c r="UMJ78" s="20"/>
      <c r="UMK78" s="20"/>
      <c r="UML78" s="20"/>
      <c r="UMM78" s="20"/>
      <c r="UMN78" s="20"/>
      <c r="UMO78" s="20"/>
      <c r="UMP78" s="20"/>
      <c r="UMQ78" s="20"/>
      <c r="UMR78" s="20"/>
      <c r="UMS78" s="20"/>
      <c r="UMT78" s="20"/>
      <c r="UMU78" s="20"/>
      <c r="UMV78" s="20"/>
      <c r="UMW78" s="20"/>
      <c r="UMX78" s="20"/>
      <c r="UMY78" s="20"/>
      <c r="UMZ78" s="20"/>
      <c r="UNA78" s="20"/>
      <c r="UNB78" s="20"/>
      <c r="UNC78" s="20"/>
      <c r="UND78" s="20"/>
      <c r="UNE78" s="20"/>
      <c r="UNF78" s="20"/>
      <c r="UNG78" s="20"/>
      <c r="UNH78" s="20"/>
      <c r="UNI78" s="20"/>
      <c r="UNJ78" s="20"/>
      <c r="UNK78" s="20"/>
      <c r="UNL78" s="20"/>
      <c r="UNM78" s="20"/>
      <c r="UNN78" s="20"/>
      <c r="UNO78" s="20"/>
      <c r="UNP78" s="20"/>
      <c r="UNQ78" s="20"/>
      <c r="UNR78" s="20"/>
      <c r="UNS78" s="20"/>
      <c r="UNT78" s="20"/>
      <c r="UNU78" s="20"/>
      <c r="UNV78" s="20"/>
      <c r="UNW78" s="20"/>
      <c r="UNX78" s="20"/>
      <c r="UNY78" s="20"/>
      <c r="UNZ78" s="20"/>
      <c r="UOA78" s="20"/>
      <c r="UOB78" s="20"/>
      <c r="UOC78" s="20"/>
      <c r="UOD78" s="20"/>
      <c r="UOE78" s="20"/>
      <c r="UOF78" s="20"/>
      <c r="UOG78" s="20"/>
      <c r="UOH78" s="20"/>
      <c r="UOI78" s="20"/>
      <c r="UOJ78" s="20"/>
      <c r="UOK78" s="20"/>
      <c r="UOL78" s="20"/>
      <c r="UOM78" s="20"/>
      <c r="UON78" s="20"/>
      <c r="UOO78" s="20"/>
      <c r="UOP78" s="20"/>
      <c r="UOQ78" s="20"/>
      <c r="UOR78" s="20"/>
      <c r="UOS78" s="20"/>
      <c r="UOT78" s="20"/>
      <c r="UOU78" s="20"/>
      <c r="UOV78" s="20"/>
      <c r="UOW78" s="20"/>
      <c r="UOX78" s="20"/>
      <c r="UOY78" s="20"/>
      <c r="UOZ78" s="20"/>
      <c r="UPA78" s="20"/>
      <c r="UPB78" s="20"/>
      <c r="UPC78" s="20"/>
      <c r="UPD78" s="20"/>
      <c r="UPE78" s="20"/>
      <c r="UPF78" s="20"/>
      <c r="UPG78" s="20"/>
      <c r="UPH78" s="20"/>
      <c r="UPI78" s="20"/>
      <c r="UPJ78" s="20"/>
      <c r="UPK78" s="20"/>
      <c r="UPL78" s="20"/>
      <c r="UPM78" s="20"/>
      <c r="UPN78" s="20"/>
      <c r="UPO78" s="20"/>
      <c r="UPP78" s="20"/>
      <c r="UPQ78" s="20"/>
      <c r="UPR78" s="20"/>
      <c r="UPS78" s="20"/>
      <c r="UPT78" s="20"/>
      <c r="UPU78" s="20"/>
      <c r="UPV78" s="20"/>
      <c r="UPW78" s="20"/>
      <c r="UPX78" s="20"/>
      <c r="UPY78" s="20"/>
      <c r="UPZ78" s="20"/>
      <c r="UQA78" s="20"/>
      <c r="UQB78" s="20"/>
      <c r="UQC78" s="20"/>
      <c r="UQD78" s="20"/>
      <c r="UQE78" s="20"/>
      <c r="UQF78" s="20"/>
      <c r="UQG78" s="20"/>
      <c r="UQH78" s="20"/>
      <c r="UQI78" s="20"/>
      <c r="UQJ78" s="20"/>
      <c r="UQK78" s="20"/>
      <c r="UQL78" s="20"/>
      <c r="UQM78" s="20"/>
      <c r="UQN78" s="20"/>
      <c r="UQO78" s="20"/>
      <c r="UQP78" s="20"/>
      <c r="UQQ78" s="20"/>
      <c r="UQR78" s="20"/>
      <c r="UQS78" s="20"/>
      <c r="UQT78" s="20"/>
      <c r="UQU78" s="20"/>
      <c r="UQV78" s="20"/>
      <c r="UQW78" s="20"/>
      <c r="UQX78" s="20"/>
      <c r="UQY78" s="20"/>
      <c r="UQZ78" s="20"/>
      <c r="URA78" s="20"/>
      <c r="URB78" s="20"/>
      <c r="URC78" s="20"/>
      <c r="URD78" s="20"/>
      <c r="URE78" s="20"/>
      <c r="URF78" s="20"/>
      <c r="URG78" s="20"/>
      <c r="URH78" s="20"/>
      <c r="URI78" s="20"/>
      <c r="URJ78" s="20"/>
      <c r="URK78" s="20"/>
      <c r="URL78" s="20"/>
      <c r="URM78" s="20"/>
      <c r="URN78" s="20"/>
      <c r="URO78" s="20"/>
      <c r="URP78" s="20"/>
      <c r="URQ78" s="20"/>
      <c r="URR78" s="20"/>
      <c r="URS78" s="20"/>
      <c r="URT78" s="20"/>
      <c r="URU78" s="20"/>
      <c r="URV78" s="20"/>
      <c r="URW78" s="20"/>
      <c r="URX78" s="20"/>
      <c r="URY78" s="20"/>
      <c r="URZ78" s="20"/>
      <c r="USA78" s="20"/>
      <c r="USB78" s="20"/>
      <c r="USC78" s="20"/>
      <c r="USD78" s="20"/>
      <c r="USE78" s="20"/>
      <c r="USF78" s="20"/>
      <c r="USG78" s="20"/>
      <c r="USH78" s="20"/>
      <c r="USI78" s="20"/>
      <c r="USJ78" s="20"/>
      <c r="USK78" s="20"/>
      <c r="USL78" s="20"/>
      <c r="USM78" s="20"/>
      <c r="USN78" s="20"/>
      <c r="USO78" s="20"/>
      <c r="USP78" s="20"/>
      <c r="USQ78" s="20"/>
      <c r="USR78" s="20"/>
      <c r="USS78" s="20"/>
      <c r="UST78" s="20"/>
      <c r="USU78" s="20"/>
      <c r="USV78" s="20"/>
      <c r="USW78" s="20"/>
      <c r="USX78" s="20"/>
      <c r="USY78" s="20"/>
      <c r="USZ78" s="20"/>
      <c r="UTA78" s="20"/>
      <c r="UTB78" s="20"/>
      <c r="UTC78" s="20"/>
      <c r="UTD78" s="20"/>
      <c r="UTE78" s="20"/>
      <c r="UTF78" s="20"/>
      <c r="UTG78" s="20"/>
      <c r="UTH78" s="20"/>
      <c r="UTI78" s="20"/>
      <c r="UTJ78" s="20"/>
      <c r="UTK78" s="20"/>
      <c r="UTL78" s="20"/>
      <c r="UTM78" s="20"/>
      <c r="UTN78" s="20"/>
      <c r="UTO78" s="20"/>
      <c r="UTP78" s="20"/>
      <c r="UTQ78" s="20"/>
      <c r="UTR78" s="20"/>
      <c r="UTS78" s="20"/>
      <c r="UTT78" s="20"/>
      <c r="UTU78" s="20"/>
      <c r="UTV78" s="20"/>
      <c r="UTW78" s="20"/>
      <c r="UTX78" s="20"/>
      <c r="UTY78" s="20"/>
      <c r="UTZ78" s="20"/>
      <c r="UUA78" s="20"/>
      <c r="UUB78" s="20"/>
      <c r="UUC78" s="20"/>
      <c r="UUD78" s="20"/>
      <c r="UUE78" s="20"/>
      <c r="UUF78" s="20"/>
      <c r="UUG78" s="20"/>
      <c r="UUH78" s="20"/>
      <c r="UUI78" s="20"/>
      <c r="UUJ78" s="20"/>
      <c r="UUK78" s="20"/>
      <c r="UUL78" s="20"/>
      <c r="UUM78" s="20"/>
      <c r="UUN78" s="20"/>
      <c r="UUO78" s="20"/>
      <c r="UUP78" s="20"/>
      <c r="UUQ78" s="20"/>
      <c r="UUR78" s="20"/>
      <c r="UUS78" s="20"/>
      <c r="UUT78" s="20"/>
      <c r="UUU78" s="20"/>
      <c r="UUV78" s="20"/>
      <c r="UUW78" s="20"/>
      <c r="UUX78" s="20"/>
      <c r="UUY78" s="20"/>
      <c r="UUZ78" s="20"/>
      <c r="UVA78" s="20"/>
      <c r="UVB78" s="20"/>
      <c r="UVC78" s="20"/>
      <c r="UVD78" s="20"/>
      <c r="UVE78" s="20"/>
      <c r="UVF78" s="20"/>
      <c r="UVG78" s="20"/>
      <c r="UVH78" s="20"/>
      <c r="UVI78" s="20"/>
      <c r="UVJ78" s="20"/>
      <c r="UVK78" s="20"/>
      <c r="UVL78" s="20"/>
      <c r="UVM78" s="20"/>
      <c r="UVN78" s="20"/>
      <c r="UVO78" s="20"/>
      <c r="UVP78" s="20"/>
      <c r="UVQ78" s="20"/>
      <c r="UVR78" s="20"/>
      <c r="UVS78" s="20"/>
      <c r="UVT78" s="20"/>
      <c r="UVU78" s="20"/>
      <c r="UVV78" s="20"/>
      <c r="UVW78" s="20"/>
      <c r="UVX78" s="20"/>
      <c r="UVY78" s="20"/>
      <c r="UVZ78" s="20"/>
      <c r="UWA78" s="20"/>
      <c r="UWB78" s="20"/>
      <c r="UWC78" s="20"/>
      <c r="UWD78" s="20"/>
      <c r="UWE78" s="20"/>
      <c r="UWF78" s="20"/>
      <c r="UWG78" s="20"/>
      <c r="UWH78" s="20"/>
      <c r="UWI78" s="20"/>
      <c r="UWJ78" s="20"/>
      <c r="UWK78" s="20"/>
      <c r="UWL78" s="20"/>
      <c r="UWM78" s="20"/>
      <c r="UWN78" s="20"/>
      <c r="UWO78" s="20"/>
      <c r="UWP78" s="20"/>
      <c r="UWQ78" s="20"/>
      <c r="UWR78" s="20"/>
      <c r="UWS78" s="20"/>
      <c r="UWT78" s="20"/>
      <c r="UWU78" s="20"/>
      <c r="UWV78" s="20"/>
      <c r="UWW78" s="20"/>
      <c r="UWX78" s="20"/>
      <c r="UWY78" s="20"/>
      <c r="UWZ78" s="20"/>
      <c r="UXA78" s="20"/>
      <c r="UXB78" s="20"/>
      <c r="UXC78" s="20"/>
      <c r="UXD78" s="20"/>
      <c r="UXE78" s="20"/>
      <c r="UXF78" s="20"/>
      <c r="UXG78" s="20"/>
      <c r="UXH78" s="20"/>
      <c r="UXI78" s="20"/>
      <c r="UXJ78" s="20"/>
      <c r="UXK78" s="20"/>
      <c r="UXL78" s="20"/>
      <c r="UXM78" s="20"/>
      <c r="UXN78" s="20"/>
      <c r="UXO78" s="20"/>
      <c r="UXP78" s="20"/>
      <c r="UXQ78" s="20"/>
      <c r="UXR78" s="20"/>
      <c r="UXS78" s="20"/>
      <c r="UXT78" s="20"/>
      <c r="UXU78" s="20"/>
      <c r="UXV78" s="20"/>
      <c r="UXW78" s="20"/>
      <c r="UXX78" s="20"/>
      <c r="UXY78" s="20"/>
      <c r="UXZ78" s="20"/>
      <c r="UYA78" s="20"/>
      <c r="UYB78" s="20"/>
      <c r="UYC78" s="20"/>
      <c r="UYD78" s="20"/>
      <c r="UYE78" s="20"/>
      <c r="UYF78" s="20"/>
      <c r="UYG78" s="20"/>
      <c r="UYH78" s="20"/>
      <c r="UYI78" s="20"/>
      <c r="UYJ78" s="20"/>
      <c r="UYK78" s="20"/>
      <c r="UYL78" s="20"/>
      <c r="UYM78" s="20"/>
      <c r="UYN78" s="20"/>
      <c r="UYO78" s="20"/>
      <c r="UYP78" s="20"/>
      <c r="UYQ78" s="20"/>
      <c r="UYR78" s="20"/>
      <c r="UYS78" s="20"/>
      <c r="UYT78" s="20"/>
      <c r="UYU78" s="20"/>
      <c r="UYV78" s="20"/>
      <c r="UYW78" s="20"/>
      <c r="UYX78" s="20"/>
      <c r="UYY78" s="20"/>
      <c r="UYZ78" s="20"/>
      <c r="UZA78" s="20"/>
      <c r="UZB78" s="20"/>
      <c r="UZC78" s="20"/>
      <c r="UZD78" s="20"/>
      <c r="UZE78" s="20"/>
      <c r="UZF78" s="20"/>
      <c r="UZG78" s="20"/>
      <c r="UZH78" s="20"/>
      <c r="UZI78" s="20"/>
      <c r="UZJ78" s="20"/>
      <c r="UZK78" s="20"/>
      <c r="UZL78" s="20"/>
      <c r="UZM78" s="20"/>
      <c r="UZN78" s="20"/>
      <c r="UZO78" s="20"/>
      <c r="UZP78" s="20"/>
      <c r="UZQ78" s="20"/>
      <c r="UZR78" s="20"/>
      <c r="UZS78" s="20"/>
      <c r="UZT78" s="20"/>
      <c r="UZU78" s="20"/>
      <c r="UZV78" s="20"/>
      <c r="UZW78" s="20"/>
      <c r="UZX78" s="20"/>
      <c r="UZY78" s="20"/>
      <c r="UZZ78" s="20"/>
      <c r="VAA78" s="20"/>
      <c r="VAB78" s="20"/>
      <c r="VAC78" s="20"/>
      <c r="VAD78" s="20"/>
      <c r="VAE78" s="20"/>
      <c r="VAF78" s="20"/>
      <c r="VAG78" s="20"/>
      <c r="VAH78" s="20"/>
      <c r="VAI78" s="20"/>
      <c r="VAJ78" s="20"/>
      <c r="VAK78" s="20"/>
      <c r="VAL78" s="20"/>
      <c r="VAM78" s="20"/>
      <c r="VAN78" s="20"/>
      <c r="VAO78" s="20"/>
      <c r="VAP78" s="20"/>
      <c r="VAQ78" s="20"/>
      <c r="VAR78" s="20"/>
      <c r="VAS78" s="20"/>
      <c r="VAT78" s="20"/>
      <c r="VAU78" s="20"/>
      <c r="VAV78" s="20"/>
      <c r="VAW78" s="20"/>
      <c r="VAX78" s="20"/>
      <c r="VAY78" s="20"/>
      <c r="VAZ78" s="20"/>
      <c r="VBA78" s="20"/>
      <c r="VBB78" s="20"/>
      <c r="VBC78" s="20"/>
      <c r="VBD78" s="20"/>
      <c r="VBE78" s="20"/>
      <c r="VBF78" s="20"/>
      <c r="VBG78" s="20"/>
      <c r="VBH78" s="20"/>
      <c r="VBI78" s="20"/>
      <c r="VBJ78" s="20"/>
      <c r="VBK78" s="20"/>
      <c r="VBL78" s="20"/>
      <c r="VBM78" s="20"/>
      <c r="VBN78" s="20"/>
      <c r="VBO78" s="20"/>
      <c r="VBP78" s="20"/>
      <c r="VBQ78" s="20"/>
      <c r="VBR78" s="20"/>
      <c r="VBS78" s="20"/>
      <c r="VBT78" s="20"/>
      <c r="VBU78" s="20"/>
      <c r="VBV78" s="20"/>
      <c r="VBW78" s="20"/>
      <c r="VBX78" s="20"/>
      <c r="VBY78" s="20"/>
      <c r="VBZ78" s="20"/>
      <c r="VCA78" s="20"/>
      <c r="VCB78" s="20"/>
      <c r="VCC78" s="20"/>
      <c r="VCD78" s="20"/>
      <c r="VCE78" s="20"/>
      <c r="VCF78" s="20"/>
      <c r="VCG78" s="20"/>
      <c r="VCH78" s="20"/>
      <c r="VCI78" s="20"/>
      <c r="VCJ78" s="20"/>
      <c r="VCK78" s="20"/>
      <c r="VCL78" s="20"/>
      <c r="VCM78" s="20"/>
      <c r="VCN78" s="20"/>
      <c r="VCO78" s="20"/>
      <c r="VCP78" s="20"/>
      <c r="VCQ78" s="20"/>
      <c r="VCR78" s="20"/>
      <c r="VCS78" s="20"/>
      <c r="VCT78" s="20"/>
      <c r="VCU78" s="20"/>
      <c r="VCV78" s="20"/>
      <c r="VCW78" s="20"/>
      <c r="VCX78" s="20"/>
      <c r="VCY78" s="20"/>
      <c r="VCZ78" s="20"/>
      <c r="VDA78" s="20"/>
      <c r="VDB78" s="20"/>
      <c r="VDC78" s="20"/>
      <c r="VDD78" s="20"/>
      <c r="VDE78" s="20"/>
      <c r="VDF78" s="20"/>
      <c r="VDG78" s="20"/>
      <c r="VDH78" s="20"/>
      <c r="VDI78" s="20"/>
      <c r="VDJ78" s="20"/>
      <c r="VDK78" s="20"/>
      <c r="VDL78" s="20"/>
      <c r="VDM78" s="20"/>
      <c r="VDN78" s="20"/>
      <c r="VDO78" s="20"/>
      <c r="VDP78" s="20"/>
      <c r="VDQ78" s="20"/>
      <c r="VDR78" s="20"/>
      <c r="VDS78" s="20"/>
      <c r="VDT78" s="20"/>
      <c r="VDU78" s="20"/>
      <c r="VDV78" s="20"/>
      <c r="VDW78" s="20"/>
      <c r="VDX78" s="20"/>
      <c r="VDY78" s="20"/>
      <c r="VDZ78" s="20"/>
      <c r="VEA78" s="20"/>
      <c r="VEB78" s="20"/>
      <c r="VEC78" s="20"/>
      <c r="VED78" s="20"/>
      <c r="VEE78" s="20"/>
      <c r="VEF78" s="20"/>
      <c r="VEG78" s="20"/>
      <c r="VEH78" s="20"/>
      <c r="VEI78" s="20"/>
      <c r="VEJ78" s="20"/>
      <c r="VEK78" s="20"/>
      <c r="VEL78" s="20"/>
      <c r="VEM78" s="20"/>
      <c r="VEN78" s="20"/>
      <c r="VEO78" s="20"/>
      <c r="VEP78" s="20"/>
      <c r="VEQ78" s="20"/>
      <c r="VER78" s="20"/>
      <c r="VES78" s="20"/>
      <c r="VET78" s="20"/>
      <c r="VEU78" s="20"/>
      <c r="VEV78" s="20"/>
      <c r="VEW78" s="20"/>
      <c r="VEX78" s="20"/>
      <c r="VEY78" s="20"/>
      <c r="VEZ78" s="20"/>
      <c r="VFA78" s="20"/>
      <c r="VFB78" s="20"/>
      <c r="VFC78" s="20"/>
      <c r="VFD78" s="20"/>
      <c r="VFE78" s="20"/>
      <c r="VFF78" s="20"/>
      <c r="VFG78" s="20"/>
      <c r="VFH78" s="20"/>
      <c r="VFI78" s="20"/>
      <c r="VFJ78" s="20"/>
      <c r="VFK78" s="20"/>
      <c r="VFL78" s="20"/>
      <c r="VFM78" s="20"/>
      <c r="VFN78" s="20"/>
      <c r="VFO78" s="20"/>
      <c r="VFP78" s="20"/>
      <c r="VFQ78" s="20"/>
      <c r="VFR78" s="20"/>
      <c r="VFS78" s="20"/>
      <c r="VFT78" s="20"/>
      <c r="VFU78" s="20"/>
      <c r="VFV78" s="20"/>
      <c r="VFW78" s="20"/>
      <c r="VFX78" s="20"/>
      <c r="VFY78" s="20"/>
      <c r="VFZ78" s="20"/>
      <c r="VGA78" s="20"/>
      <c r="VGB78" s="20"/>
      <c r="VGC78" s="20"/>
      <c r="VGD78" s="20"/>
      <c r="VGE78" s="20"/>
      <c r="VGF78" s="20"/>
      <c r="VGG78" s="20"/>
      <c r="VGH78" s="20"/>
      <c r="VGI78" s="20"/>
      <c r="VGJ78" s="20"/>
      <c r="VGK78" s="20"/>
      <c r="VGL78" s="20"/>
      <c r="VGM78" s="20"/>
      <c r="VGN78" s="20"/>
      <c r="VGO78" s="20"/>
      <c r="VGP78" s="20"/>
      <c r="VGQ78" s="20"/>
      <c r="VGR78" s="20"/>
      <c r="VGS78" s="20"/>
      <c r="VGT78" s="20"/>
      <c r="VGU78" s="20"/>
      <c r="VGV78" s="20"/>
      <c r="VGW78" s="20"/>
      <c r="VGX78" s="20"/>
      <c r="VGY78" s="20"/>
      <c r="VGZ78" s="20"/>
      <c r="VHA78" s="20"/>
      <c r="VHB78" s="20"/>
      <c r="VHC78" s="20"/>
      <c r="VHD78" s="20"/>
      <c r="VHE78" s="20"/>
      <c r="VHF78" s="20"/>
      <c r="VHG78" s="20"/>
      <c r="VHH78" s="20"/>
      <c r="VHI78" s="20"/>
      <c r="VHJ78" s="20"/>
      <c r="VHK78" s="20"/>
      <c r="VHL78" s="20"/>
      <c r="VHM78" s="20"/>
      <c r="VHN78" s="20"/>
      <c r="VHO78" s="20"/>
      <c r="VHP78" s="20"/>
      <c r="VHQ78" s="20"/>
      <c r="VHR78" s="20"/>
      <c r="VHS78" s="20"/>
      <c r="VHT78" s="20"/>
      <c r="VHU78" s="20"/>
      <c r="VHV78" s="20"/>
      <c r="VHW78" s="20"/>
      <c r="VHX78" s="20"/>
      <c r="VHY78" s="20"/>
      <c r="VHZ78" s="20"/>
      <c r="VIA78" s="20"/>
      <c r="VIB78" s="20"/>
      <c r="VIC78" s="20"/>
      <c r="VID78" s="20"/>
      <c r="VIE78" s="20"/>
      <c r="VIF78" s="20"/>
      <c r="VIG78" s="20"/>
      <c r="VIH78" s="20"/>
      <c r="VII78" s="20"/>
      <c r="VIJ78" s="20"/>
      <c r="VIK78" s="20"/>
      <c r="VIL78" s="20"/>
      <c r="VIM78" s="20"/>
      <c r="VIN78" s="20"/>
      <c r="VIO78" s="20"/>
      <c r="VIP78" s="20"/>
      <c r="VIQ78" s="20"/>
      <c r="VIR78" s="20"/>
      <c r="VIS78" s="20"/>
      <c r="VIT78" s="20"/>
      <c r="VIU78" s="20"/>
      <c r="VIV78" s="20"/>
      <c r="VIW78" s="20"/>
      <c r="VIX78" s="20"/>
      <c r="VIY78" s="20"/>
      <c r="VIZ78" s="20"/>
      <c r="VJA78" s="20"/>
      <c r="VJB78" s="20"/>
      <c r="VJC78" s="20"/>
      <c r="VJD78" s="20"/>
      <c r="VJE78" s="20"/>
      <c r="VJF78" s="20"/>
      <c r="VJG78" s="20"/>
      <c r="VJH78" s="20"/>
      <c r="VJI78" s="20"/>
      <c r="VJJ78" s="20"/>
      <c r="VJK78" s="20"/>
      <c r="VJL78" s="20"/>
      <c r="VJM78" s="20"/>
      <c r="VJN78" s="20"/>
      <c r="VJO78" s="20"/>
      <c r="VJP78" s="20"/>
      <c r="VJQ78" s="20"/>
      <c r="VJR78" s="20"/>
      <c r="VJS78" s="20"/>
      <c r="VJT78" s="20"/>
      <c r="VJU78" s="20"/>
      <c r="VJV78" s="20"/>
      <c r="VJW78" s="20"/>
      <c r="VJX78" s="20"/>
      <c r="VJY78" s="20"/>
      <c r="VJZ78" s="20"/>
      <c r="VKA78" s="20"/>
      <c r="VKB78" s="20"/>
      <c r="VKC78" s="20"/>
      <c r="VKD78" s="20"/>
      <c r="VKE78" s="20"/>
      <c r="VKF78" s="20"/>
      <c r="VKG78" s="20"/>
      <c r="VKH78" s="20"/>
      <c r="VKI78" s="20"/>
      <c r="VKJ78" s="20"/>
      <c r="VKK78" s="20"/>
      <c r="VKL78" s="20"/>
      <c r="VKM78" s="20"/>
      <c r="VKN78" s="20"/>
      <c r="VKO78" s="20"/>
      <c r="VKP78" s="20"/>
      <c r="VKQ78" s="20"/>
      <c r="VKR78" s="20"/>
      <c r="VKS78" s="20"/>
      <c r="VKT78" s="20"/>
      <c r="VKU78" s="20"/>
      <c r="VKV78" s="20"/>
      <c r="VKW78" s="20"/>
      <c r="VKX78" s="20"/>
      <c r="VKY78" s="20"/>
      <c r="VKZ78" s="20"/>
      <c r="VLA78" s="20"/>
      <c r="VLB78" s="20"/>
      <c r="VLC78" s="20"/>
      <c r="VLD78" s="20"/>
      <c r="VLE78" s="20"/>
      <c r="VLF78" s="20"/>
      <c r="VLG78" s="20"/>
      <c r="VLH78" s="20"/>
      <c r="VLI78" s="20"/>
      <c r="VLJ78" s="20"/>
      <c r="VLK78" s="20"/>
      <c r="VLL78" s="20"/>
      <c r="VLM78" s="20"/>
      <c r="VLN78" s="20"/>
      <c r="VLO78" s="20"/>
      <c r="VLP78" s="20"/>
      <c r="VLQ78" s="20"/>
      <c r="VLR78" s="20"/>
      <c r="VLS78" s="20"/>
      <c r="VLT78" s="20"/>
      <c r="VLU78" s="20"/>
      <c r="VLV78" s="20"/>
      <c r="VLW78" s="20"/>
      <c r="VLX78" s="20"/>
      <c r="VLY78" s="20"/>
      <c r="VLZ78" s="20"/>
      <c r="VMA78" s="20"/>
      <c r="VMB78" s="20"/>
      <c r="VMC78" s="20"/>
      <c r="VMD78" s="20"/>
      <c r="VME78" s="20"/>
      <c r="VMF78" s="20"/>
      <c r="VMG78" s="20"/>
      <c r="VMH78" s="20"/>
      <c r="VMI78" s="20"/>
      <c r="VMJ78" s="20"/>
      <c r="VMK78" s="20"/>
      <c r="VML78" s="20"/>
      <c r="VMM78" s="20"/>
      <c r="VMN78" s="20"/>
      <c r="VMO78" s="20"/>
      <c r="VMP78" s="20"/>
      <c r="VMQ78" s="20"/>
      <c r="VMR78" s="20"/>
      <c r="VMS78" s="20"/>
      <c r="VMT78" s="20"/>
      <c r="VMU78" s="20"/>
      <c r="VMV78" s="20"/>
      <c r="VMW78" s="20"/>
      <c r="VMX78" s="20"/>
      <c r="VMY78" s="20"/>
      <c r="VMZ78" s="20"/>
      <c r="VNA78" s="20"/>
      <c r="VNB78" s="20"/>
      <c r="VNC78" s="20"/>
      <c r="VND78" s="20"/>
      <c r="VNE78" s="20"/>
      <c r="VNF78" s="20"/>
      <c r="VNG78" s="20"/>
      <c r="VNH78" s="20"/>
      <c r="VNI78" s="20"/>
      <c r="VNJ78" s="20"/>
      <c r="VNK78" s="20"/>
      <c r="VNL78" s="20"/>
      <c r="VNM78" s="20"/>
      <c r="VNN78" s="20"/>
      <c r="VNO78" s="20"/>
      <c r="VNP78" s="20"/>
      <c r="VNQ78" s="20"/>
      <c r="VNR78" s="20"/>
      <c r="VNS78" s="20"/>
      <c r="VNT78" s="20"/>
      <c r="VNU78" s="20"/>
      <c r="VNV78" s="20"/>
      <c r="VNW78" s="20"/>
      <c r="VNX78" s="20"/>
      <c r="VNY78" s="20"/>
      <c r="VNZ78" s="20"/>
      <c r="VOA78" s="20"/>
      <c r="VOB78" s="20"/>
      <c r="VOC78" s="20"/>
      <c r="VOD78" s="20"/>
      <c r="VOE78" s="20"/>
      <c r="VOF78" s="20"/>
      <c r="VOG78" s="20"/>
      <c r="VOH78" s="20"/>
      <c r="VOI78" s="20"/>
      <c r="VOJ78" s="20"/>
      <c r="VOK78" s="20"/>
      <c r="VOL78" s="20"/>
      <c r="VOM78" s="20"/>
      <c r="VON78" s="20"/>
      <c r="VOO78" s="20"/>
      <c r="VOP78" s="20"/>
      <c r="VOQ78" s="20"/>
      <c r="VOR78" s="20"/>
      <c r="VOS78" s="20"/>
      <c r="VOT78" s="20"/>
      <c r="VOU78" s="20"/>
      <c r="VOV78" s="20"/>
      <c r="VOW78" s="20"/>
      <c r="VOX78" s="20"/>
      <c r="VOY78" s="20"/>
      <c r="VOZ78" s="20"/>
      <c r="VPA78" s="20"/>
      <c r="VPB78" s="20"/>
      <c r="VPC78" s="20"/>
      <c r="VPD78" s="20"/>
      <c r="VPE78" s="20"/>
      <c r="VPF78" s="20"/>
      <c r="VPG78" s="20"/>
      <c r="VPH78" s="20"/>
      <c r="VPI78" s="20"/>
      <c r="VPJ78" s="20"/>
      <c r="VPK78" s="20"/>
      <c r="VPL78" s="20"/>
      <c r="VPM78" s="20"/>
      <c r="VPN78" s="20"/>
      <c r="VPO78" s="20"/>
      <c r="VPP78" s="20"/>
      <c r="VPQ78" s="20"/>
      <c r="VPR78" s="20"/>
      <c r="VPS78" s="20"/>
      <c r="VPT78" s="20"/>
      <c r="VPU78" s="20"/>
      <c r="VPV78" s="20"/>
      <c r="VPW78" s="20"/>
      <c r="VPX78" s="20"/>
      <c r="VPY78" s="20"/>
      <c r="VPZ78" s="20"/>
      <c r="VQA78" s="20"/>
      <c r="VQB78" s="20"/>
      <c r="VQC78" s="20"/>
      <c r="VQD78" s="20"/>
      <c r="VQE78" s="20"/>
      <c r="VQF78" s="20"/>
      <c r="VQG78" s="20"/>
      <c r="VQH78" s="20"/>
      <c r="VQI78" s="20"/>
      <c r="VQJ78" s="20"/>
      <c r="VQK78" s="20"/>
      <c r="VQL78" s="20"/>
      <c r="VQM78" s="20"/>
      <c r="VQN78" s="20"/>
      <c r="VQO78" s="20"/>
      <c r="VQP78" s="20"/>
      <c r="VQQ78" s="20"/>
      <c r="VQR78" s="20"/>
      <c r="VQS78" s="20"/>
      <c r="VQT78" s="20"/>
      <c r="VQU78" s="20"/>
      <c r="VQV78" s="20"/>
      <c r="VQW78" s="20"/>
      <c r="VQX78" s="20"/>
      <c r="VQY78" s="20"/>
      <c r="VQZ78" s="20"/>
      <c r="VRA78" s="20"/>
      <c r="VRB78" s="20"/>
      <c r="VRC78" s="20"/>
      <c r="VRD78" s="20"/>
      <c r="VRE78" s="20"/>
      <c r="VRF78" s="20"/>
      <c r="VRG78" s="20"/>
      <c r="VRH78" s="20"/>
      <c r="VRI78" s="20"/>
      <c r="VRJ78" s="20"/>
      <c r="VRK78" s="20"/>
      <c r="VRL78" s="20"/>
      <c r="VRM78" s="20"/>
      <c r="VRN78" s="20"/>
      <c r="VRO78" s="20"/>
      <c r="VRP78" s="20"/>
      <c r="VRQ78" s="20"/>
      <c r="VRR78" s="20"/>
      <c r="VRS78" s="20"/>
      <c r="VRT78" s="20"/>
      <c r="VRU78" s="20"/>
      <c r="VRV78" s="20"/>
      <c r="VRW78" s="20"/>
      <c r="VRX78" s="20"/>
      <c r="VRY78" s="20"/>
      <c r="VRZ78" s="20"/>
      <c r="VSA78" s="20"/>
      <c r="VSB78" s="20"/>
      <c r="VSC78" s="20"/>
      <c r="VSD78" s="20"/>
      <c r="VSE78" s="20"/>
      <c r="VSF78" s="20"/>
      <c r="VSG78" s="20"/>
      <c r="VSH78" s="20"/>
      <c r="VSI78" s="20"/>
      <c r="VSJ78" s="20"/>
      <c r="VSK78" s="20"/>
      <c r="VSL78" s="20"/>
      <c r="VSM78" s="20"/>
      <c r="VSN78" s="20"/>
      <c r="VSO78" s="20"/>
      <c r="VSP78" s="20"/>
      <c r="VSQ78" s="20"/>
      <c r="VSR78" s="20"/>
      <c r="VSS78" s="20"/>
      <c r="VST78" s="20"/>
      <c r="VSU78" s="20"/>
      <c r="VSV78" s="20"/>
      <c r="VSW78" s="20"/>
      <c r="VSX78" s="20"/>
      <c r="VSY78" s="20"/>
      <c r="VSZ78" s="20"/>
      <c r="VTA78" s="20"/>
      <c r="VTB78" s="20"/>
      <c r="VTC78" s="20"/>
      <c r="VTD78" s="20"/>
      <c r="VTE78" s="20"/>
      <c r="VTF78" s="20"/>
      <c r="VTG78" s="20"/>
      <c r="VTH78" s="20"/>
      <c r="VTI78" s="20"/>
      <c r="VTJ78" s="20"/>
      <c r="VTK78" s="20"/>
      <c r="VTL78" s="20"/>
      <c r="VTM78" s="20"/>
      <c r="VTN78" s="20"/>
      <c r="VTO78" s="20"/>
      <c r="VTP78" s="20"/>
      <c r="VTQ78" s="20"/>
      <c r="VTR78" s="20"/>
      <c r="VTS78" s="20"/>
      <c r="VTT78" s="20"/>
      <c r="VTU78" s="20"/>
      <c r="VTV78" s="20"/>
      <c r="VTW78" s="20"/>
      <c r="VTX78" s="20"/>
      <c r="VTY78" s="20"/>
      <c r="VTZ78" s="20"/>
      <c r="VUA78" s="20"/>
      <c r="VUB78" s="20"/>
      <c r="VUC78" s="20"/>
      <c r="VUD78" s="20"/>
      <c r="VUE78" s="20"/>
      <c r="VUF78" s="20"/>
      <c r="VUG78" s="20"/>
      <c r="VUH78" s="20"/>
      <c r="VUI78" s="20"/>
      <c r="VUJ78" s="20"/>
      <c r="VUK78" s="20"/>
      <c r="VUL78" s="20"/>
      <c r="VUM78" s="20"/>
      <c r="VUN78" s="20"/>
      <c r="VUO78" s="20"/>
      <c r="VUP78" s="20"/>
      <c r="VUQ78" s="20"/>
      <c r="VUR78" s="20"/>
      <c r="VUS78" s="20"/>
      <c r="VUT78" s="20"/>
      <c r="VUU78" s="20"/>
      <c r="VUV78" s="20"/>
      <c r="VUW78" s="20"/>
      <c r="VUX78" s="20"/>
      <c r="VUY78" s="20"/>
      <c r="VUZ78" s="20"/>
      <c r="VVA78" s="20"/>
      <c r="VVB78" s="20"/>
      <c r="VVC78" s="20"/>
      <c r="VVD78" s="20"/>
      <c r="VVE78" s="20"/>
      <c r="VVF78" s="20"/>
      <c r="VVG78" s="20"/>
      <c r="VVH78" s="20"/>
      <c r="VVI78" s="20"/>
      <c r="VVJ78" s="20"/>
      <c r="VVK78" s="20"/>
      <c r="VVL78" s="20"/>
      <c r="VVM78" s="20"/>
      <c r="VVN78" s="20"/>
      <c r="VVO78" s="20"/>
      <c r="VVP78" s="20"/>
      <c r="VVQ78" s="20"/>
      <c r="VVR78" s="20"/>
      <c r="VVS78" s="20"/>
      <c r="VVT78" s="20"/>
      <c r="VVU78" s="20"/>
      <c r="VVV78" s="20"/>
      <c r="VVW78" s="20"/>
      <c r="VVX78" s="20"/>
      <c r="VVY78" s="20"/>
      <c r="VVZ78" s="20"/>
      <c r="VWA78" s="20"/>
      <c r="VWB78" s="20"/>
      <c r="VWC78" s="20"/>
      <c r="VWD78" s="20"/>
      <c r="VWE78" s="20"/>
      <c r="VWF78" s="20"/>
      <c r="VWG78" s="20"/>
      <c r="VWH78" s="20"/>
      <c r="VWI78" s="20"/>
      <c r="VWJ78" s="20"/>
      <c r="VWK78" s="20"/>
      <c r="VWL78" s="20"/>
      <c r="VWM78" s="20"/>
      <c r="VWN78" s="20"/>
      <c r="VWO78" s="20"/>
      <c r="VWP78" s="20"/>
      <c r="VWQ78" s="20"/>
      <c r="VWR78" s="20"/>
      <c r="VWS78" s="20"/>
      <c r="VWT78" s="20"/>
      <c r="VWU78" s="20"/>
      <c r="VWV78" s="20"/>
      <c r="VWW78" s="20"/>
      <c r="VWX78" s="20"/>
      <c r="VWY78" s="20"/>
      <c r="VWZ78" s="20"/>
      <c r="VXA78" s="20"/>
      <c r="VXB78" s="20"/>
      <c r="VXC78" s="20"/>
      <c r="VXD78" s="20"/>
      <c r="VXE78" s="20"/>
      <c r="VXF78" s="20"/>
      <c r="VXG78" s="20"/>
      <c r="VXH78" s="20"/>
      <c r="VXI78" s="20"/>
      <c r="VXJ78" s="20"/>
      <c r="VXK78" s="20"/>
      <c r="VXL78" s="20"/>
      <c r="VXM78" s="20"/>
      <c r="VXN78" s="20"/>
      <c r="VXO78" s="20"/>
      <c r="VXP78" s="20"/>
      <c r="VXQ78" s="20"/>
      <c r="VXR78" s="20"/>
      <c r="VXS78" s="20"/>
      <c r="VXT78" s="20"/>
      <c r="VXU78" s="20"/>
      <c r="VXV78" s="20"/>
      <c r="VXW78" s="20"/>
      <c r="VXX78" s="20"/>
      <c r="VXY78" s="20"/>
      <c r="VXZ78" s="20"/>
      <c r="VYA78" s="20"/>
      <c r="VYB78" s="20"/>
      <c r="VYC78" s="20"/>
      <c r="VYD78" s="20"/>
      <c r="VYE78" s="20"/>
      <c r="VYF78" s="20"/>
      <c r="VYG78" s="20"/>
      <c r="VYH78" s="20"/>
      <c r="VYI78" s="20"/>
      <c r="VYJ78" s="20"/>
      <c r="VYK78" s="20"/>
      <c r="VYL78" s="20"/>
      <c r="VYM78" s="20"/>
      <c r="VYN78" s="20"/>
      <c r="VYO78" s="20"/>
      <c r="VYP78" s="20"/>
      <c r="VYQ78" s="20"/>
      <c r="VYR78" s="20"/>
      <c r="VYS78" s="20"/>
      <c r="VYT78" s="20"/>
      <c r="VYU78" s="20"/>
      <c r="VYV78" s="20"/>
      <c r="VYW78" s="20"/>
      <c r="VYX78" s="20"/>
      <c r="VYY78" s="20"/>
      <c r="VYZ78" s="20"/>
      <c r="VZA78" s="20"/>
      <c r="VZB78" s="20"/>
      <c r="VZC78" s="20"/>
      <c r="VZD78" s="20"/>
      <c r="VZE78" s="20"/>
      <c r="VZF78" s="20"/>
      <c r="VZG78" s="20"/>
      <c r="VZH78" s="20"/>
      <c r="VZI78" s="20"/>
      <c r="VZJ78" s="20"/>
      <c r="VZK78" s="20"/>
      <c r="VZL78" s="20"/>
      <c r="VZM78" s="20"/>
      <c r="VZN78" s="20"/>
      <c r="VZO78" s="20"/>
      <c r="VZP78" s="20"/>
      <c r="VZQ78" s="20"/>
      <c r="VZR78" s="20"/>
      <c r="VZS78" s="20"/>
      <c r="VZT78" s="20"/>
      <c r="VZU78" s="20"/>
      <c r="VZV78" s="20"/>
      <c r="VZW78" s="20"/>
      <c r="VZX78" s="20"/>
      <c r="VZY78" s="20"/>
      <c r="VZZ78" s="20"/>
      <c r="WAA78" s="20"/>
      <c r="WAB78" s="20"/>
      <c r="WAC78" s="20"/>
      <c r="WAD78" s="20"/>
      <c r="WAE78" s="20"/>
      <c r="WAF78" s="20"/>
      <c r="WAG78" s="20"/>
      <c r="WAH78" s="20"/>
      <c r="WAI78" s="20"/>
      <c r="WAJ78" s="20"/>
      <c r="WAK78" s="20"/>
      <c r="WAL78" s="20"/>
      <c r="WAM78" s="20"/>
      <c r="WAN78" s="20"/>
      <c r="WAO78" s="20"/>
      <c r="WAP78" s="20"/>
      <c r="WAQ78" s="20"/>
      <c r="WAR78" s="20"/>
      <c r="WAS78" s="20"/>
      <c r="WAT78" s="20"/>
      <c r="WAU78" s="20"/>
      <c r="WAV78" s="20"/>
      <c r="WAW78" s="20"/>
      <c r="WAX78" s="20"/>
      <c r="WAY78" s="20"/>
      <c r="WAZ78" s="20"/>
      <c r="WBA78" s="20"/>
      <c r="WBB78" s="20"/>
      <c r="WBC78" s="20"/>
      <c r="WBD78" s="20"/>
      <c r="WBE78" s="20"/>
      <c r="WBF78" s="20"/>
      <c r="WBG78" s="20"/>
      <c r="WBH78" s="20"/>
      <c r="WBI78" s="20"/>
      <c r="WBJ78" s="20"/>
      <c r="WBK78" s="20"/>
      <c r="WBL78" s="20"/>
      <c r="WBM78" s="20"/>
      <c r="WBN78" s="20"/>
      <c r="WBO78" s="20"/>
      <c r="WBP78" s="20"/>
      <c r="WBQ78" s="20"/>
      <c r="WBR78" s="20"/>
      <c r="WBS78" s="20"/>
      <c r="WBT78" s="20"/>
      <c r="WBU78" s="20"/>
      <c r="WBV78" s="20"/>
      <c r="WBW78" s="20"/>
      <c r="WBX78" s="20"/>
      <c r="WBY78" s="20"/>
      <c r="WBZ78" s="20"/>
      <c r="WCA78" s="20"/>
      <c r="WCB78" s="20"/>
      <c r="WCC78" s="20"/>
      <c r="WCD78" s="20"/>
      <c r="WCE78" s="20"/>
      <c r="WCF78" s="20"/>
      <c r="WCG78" s="20"/>
      <c r="WCH78" s="20"/>
      <c r="WCI78" s="20"/>
      <c r="WCJ78" s="20"/>
      <c r="WCK78" s="20"/>
      <c r="WCL78" s="20"/>
      <c r="WCM78" s="20"/>
      <c r="WCN78" s="20"/>
      <c r="WCO78" s="20"/>
      <c r="WCP78" s="20"/>
      <c r="WCQ78" s="20"/>
      <c r="WCR78" s="20"/>
      <c r="WCS78" s="20"/>
      <c r="WCT78" s="20"/>
      <c r="WCU78" s="20"/>
      <c r="WCV78" s="20"/>
      <c r="WCW78" s="20"/>
      <c r="WCX78" s="20"/>
      <c r="WCY78" s="20"/>
      <c r="WCZ78" s="20"/>
      <c r="WDA78" s="20"/>
      <c r="WDB78" s="20"/>
      <c r="WDC78" s="20"/>
      <c r="WDD78" s="20"/>
      <c r="WDE78" s="20"/>
      <c r="WDF78" s="20"/>
      <c r="WDG78" s="20"/>
      <c r="WDH78" s="20"/>
      <c r="WDI78" s="20"/>
      <c r="WDJ78" s="20"/>
      <c r="WDK78" s="20"/>
      <c r="WDL78" s="20"/>
      <c r="WDM78" s="20"/>
      <c r="WDN78" s="20"/>
      <c r="WDO78" s="20"/>
      <c r="WDP78" s="20"/>
      <c r="WDQ78" s="20"/>
      <c r="WDR78" s="20"/>
      <c r="WDS78" s="20"/>
      <c r="WDT78" s="20"/>
      <c r="WDU78" s="20"/>
      <c r="WDV78" s="20"/>
      <c r="WDW78" s="20"/>
      <c r="WDX78" s="20"/>
      <c r="WDY78" s="20"/>
      <c r="WDZ78" s="20"/>
      <c r="WEA78" s="20"/>
      <c r="WEB78" s="20"/>
      <c r="WEC78" s="20"/>
      <c r="WED78" s="20"/>
      <c r="WEE78" s="20"/>
      <c r="WEF78" s="20"/>
      <c r="WEG78" s="20"/>
      <c r="WEH78" s="20"/>
      <c r="WEI78" s="20"/>
      <c r="WEJ78" s="20"/>
      <c r="WEK78" s="20"/>
      <c r="WEL78" s="20"/>
      <c r="WEM78" s="20"/>
      <c r="WEN78" s="20"/>
      <c r="WEO78" s="20"/>
      <c r="WEP78" s="20"/>
      <c r="WEQ78" s="20"/>
      <c r="WER78" s="20"/>
      <c r="WES78" s="20"/>
      <c r="WET78" s="20"/>
      <c r="WEU78" s="20"/>
      <c r="WEV78" s="20"/>
      <c r="WEW78" s="20"/>
      <c r="WEX78" s="20"/>
      <c r="WEY78" s="20"/>
      <c r="WEZ78" s="20"/>
      <c r="WFA78" s="20"/>
      <c r="WFB78" s="20"/>
      <c r="WFC78" s="20"/>
      <c r="WFD78" s="20"/>
      <c r="WFE78" s="20"/>
      <c r="WFF78" s="20"/>
      <c r="WFG78" s="20"/>
      <c r="WFH78" s="20"/>
      <c r="WFI78" s="20"/>
      <c r="WFJ78" s="20"/>
      <c r="WFK78" s="20"/>
      <c r="WFL78" s="20"/>
      <c r="WFM78" s="20"/>
      <c r="WFN78" s="20"/>
      <c r="WFO78" s="20"/>
      <c r="WFP78" s="20"/>
      <c r="WFQ78" s="20"/>
      <c r="WFR78" s="20"/>
      <c r="WFS78" s="20"/>
      <c r="WFT78" s="20"/>
      <c r="WFU78" s="20"/>
      <c r="WFV78" s="20"/>
      <c r="WFW78" s="20"/>
      <c r="WFX78" s="20"/>
      <c r="WFY78" s="20"/>
      <c r="WFZ78" s="20"/>
      <c r="WGA78" s="20"/>
      <c r="WGB78" s="20"/>
      <c r="WGC78" s="20"/>
      <c r="WGD78" s="20"/>
      <c r="WGE78" s="20"/>
      <c r="WGF78" s="20"/>
      <c r="WGG78" s="20"/>
      <c r="WGH78" s="20"/>
      <c r="WGI78" s="20"/>
      <c r="WGJ78" s="20"/>
      <c r="WGK78" s="20"/>
      <c r="WGL78" s="20"/>
      <c r="WGM78" s="20"/>
      <c r="WGN78" s="20"/>
      <c r="WGO78" s="20"/>
      <c r="WGP78" s="20"/>
      <c r="WGQ78" s="20"/>
      <c r="WGR78" s="20"/>
      <c r="WGS78" s="20"/>
      <c r="WGT78" s="20"/>
      <c r="WGU78" s="20"/>
      <c r="WGV78" s="20"/>
      <c r="WGW78" s="20"/>
      <c r="WGX78" s="20"/>
      <c r="WGY78" s="20"/>
      <c r="WGZ78" s="20"/>
      <c r="WHA78" s="20"/>
      <c r="WHB78" s="20"/>
      <c r="WHC78" s="20"/>
      <c r="WHD78" s="20"/>
      <c r="WHE78" s="20"/>
      <c r="WHF78" s="20"/>
      <c r="WHG78" s="20"/>
      <c r="WHH78" s="20"/>
      <c r="WHI78" s="20"/>
      <c r="WHJ78" s="20"/>
      <c r="WHK78" s="20"/>
      <c r="WHL78" s="20"/>
      <c r="WHM78" s="20"/>
      <c r="WHN78" s="20"/>
      <c r="WHO78" s="20"/>
      <c r="WHP78" s="20"/>
      <c r="WHQ78" s="20"/>
      <c r="WHR78" s="20"/>
      <c r="WHS78" s="20"/>
      <c r="WHT78" s="20"/>
      <c r="WHU78" s="20"/>
      <c r="WHV78" s="20"/>
      <c r="WHW78" s="20"/>
      <c r="WHX78" s="20"/>
      <c r="WHY78" s="20"/>
      <c r="WHZ78" s="20"/>
      <c r="WIA78" s="20"/>
      <c r="WIB78" s="20"/>
      <c r="WIC78" s="20"/>
      <c r="WID78" s="20"/>
      <c r="WIE78" s="20"/>
      <c r="WIF78" s="20"/>
      <c r="WIG78" s="20"/>
      <c r="WIH78" s="20"/>
      <c r="WII78" s="20"/>
      <c r="WIJ78" s="20"/>
      <c r="WIK78" s="20"/>
      <c r="WIL78" s="20"/>
      <c r="WIM78" s="20"/>
      <c r="WIN78" s="20"/>
      <c r="WIO78" s="20"/>
      <c r="WIP78" s="20"/>
      <c r="WIQ78" s="20"/>
      <c r="WIR78" s="20"/>
      <c r="WIS78" s="20"/>
      <c r="WIT78" s="20"/>
      <c r="WIU78" s="20"/>
      <c r="WIV78" s="20"/>
      <c r="WIW78" s="20"/>
      <c r="WIX78" s="20"/>
      <c r="WIY78" s="20"/>
      <c r="WIZ78" s="20"/>
      <c r="WJA78" s="20"/>
      <c r="WJB78" s="20"/>
      <c r="WJC78" s="20"/>
      <c r="WJD78" s="20"/>
      <c r="WJE78" s="20"/>
      <c r="WJF78" s="20"/>
      <c r="WJG78" s="20"/>
      <c r="WJH78" s="20"/>
      <c r="WJI78" s="20"/>
      <c r="WJJ78" s="20"/>
      <c r="WJK78" s="20"/>
      <c r="WJL78" s="20"/>
      <c r="WJM78" s="20"/>
      <c r="WJN78" s="20"/>
      <c r="WJO78" s="20"/>
      <c r="WJP78" s="20"/>
      <c r="WJQ78" s="20"/>
      <c r="WJR78" s="20"/>
      <c r="WJS78" s="20"/>
      <c r="WJT78" s="20"/>
      <c r="WJU78" s="20"/>
      <c r="WJV78" s="20"/>
      <c r="WJW78" s="20"/>
      <c r="WJX78" s="20"/>
      <c r="WJY78" s="20"/>
      <c r="WJZ78" s="20"/>
      <c r="WKA78" s="20"/>
      <c r="WKB78" s="20"/>
      <c r="WKC78" s="20"/>
      <c r="WKD78" s="20"/>
      <c r="WKE78" s="20"/>
      <c r="WKF78" s="20"/>
      <c r="WKG78" s="20"/>
      <c r="WKH78" s="20"/>
      <c r="WKI78" s="20"/>
      <c r="WKJ78" s="20"/>
      <c r="WKK78" s="20"/>
      <c r="WKL78" s="20"/>
      <c r="WKM78" s="20"/>
      <c r="WKN78" s="20"/>
      <c r="WKO78" s="20"/>
      <c r="WKP78" s="20"/>
      <c r="WKQ78" s="20"/>
      <c r="WKR78" s="20"/>
      <c r="WKS78" s="20"/>
      <c r="WKT78" s="20"/>
      <c r="WKU78" s="20"/>
      <c r="WKV78" s="20"/>
      <c r="WKW78" s="20"/>
      <c r="WKX78" s="20"/>
      <c r="WKY78" s="20"/>
      <c r="WKZ78" s="20"/>
      <c r="WLA78" s="20"/>
      <c r="WLB78" s="20"/>
      <c r="WLC78" s="20"/>
      <c r="WLD78" s="20"/>
      <c r="WLE78" s="20"/>
      <c r="WLF78" s="20"/>
      <c r="WLG78" s="20"/>
      <c r="WLH78" s="20"/>
      <c r="WLI78" s="20"/>
      <c r="WLJ78" s="20"/>
      <c r="WLK78" s="20"/>
      <c r="WLL78" s="20"/>
      <c r="WLM78" s="20"/>
      <c r="WLN78" s="20"/>
      <c r="WLO78" s="20"/>
      <c r="WLP78" s="20"/>
      <c r="WLQ78" s="20"/>
      <c r="WLR78" s="20"/>
      <c r="WLS78" s="20"/>
      <c r="WLT78" s="20"/>
      <c r="WLU78" s="20"/>
      <c r="WLV78" s="20"/>
      <c r="WLW78" s="20"/>
      <c r="WLX78" s="20"/>
      <c r="WLY78" s="20"/>
      <c r="WLZ78" s="20"/>
      <c r="WMA78" s="20"/>
      <c r="WMB78" s="20"/>
      <c r="WMC78" s="20"/>
      <c r="WMD78" s="20"/>
      <c r="WME78" s="20"/>
      <c r="WMF78" s="20"/>
      <c r="WMG78" s="20"/>
      <c r="WMH78" s="20"/>
      <c r="WMI78" s="20"/>
      <c r="WMJ78" s="20"/>
      <c r="WMK78" s="20"/>
      <c r="WML78" s="20"/>
      <c r="WMM78" s="20"/>
      <c r="WMN78" s="20"/>
      <c r="WMO78" s="20"/>
      <c r="WMP78" s="20"/>
      <c r="WMQ78" s="20"/>
      <c r="WMR78" s="20"/>
      <c r="WMS78" s="20"/>
      <c r="WMT78" s="20"/>
      <c r="WMU78" s="20"/>
      <c r="WMV78" s="20"/>
      <c r="WMW78" s="20"/>
      <c r="WMX78" s="20"/>
      <c r="WMY78" s="20"/>
      <c r="WMZ78" s="20"/>
      <c r="WNA78" s="20"/>
      <c r="WNB78" s="20"/>
      <c r="WNC78" s="20"/>
      <c r="WND78" s="20"/>
      <c r="WNE78" s="20"/>
      <c r="WNF78" s="20"/>
      <c r="WNG78" s="20"/>
      <c r="WNH78" s="20"/>
      <c r="WNI78" s="20"/>
      <c r="WNJ78" s="20"/>
      <c r="WNK78" s="20"/>
      <c r="WNL78" s="20"/>
      <c r="WNM78" s="20"/>
      <c r="WNN78" s="20"/>
      <c r="WNO78" s="20"/>
      <c r="WNP78" s="20"/>
      <c r="WNQ78" s="20"/>
      <c r="WNR78" s="20"/>
      <c r="WNS78" s="20"/>
      <c r="WNT78" s="20"/>
      <c r="WNU78" s="20"/>
      <c r="WNV78" s="20"/>
      <c r="WNW78" s="20"/>
      <c r="WNX78" s="20"/>
      <c r="WNY78" s="20"/>
      <c r="WNZ78" s="20"/>
      <c r="WOA78" s="20"/>
      <c r="WOB78" s="20"/>
      <c r="WOC78" s="20"/>
      <c r="WOD78" s="20"/>
      <c r="WOE78" s="20"/>
      <c r="WOF78" s="20"/>
      <c r="WOG78" s="20"/>
      <c r="WOH78" s="20"/>
      <c r="WOI78" s="20"/>
      <c r="WOJ78" s="20"/>
      <c r="WOK78" s="20"/>
      <c r="WOL78" s="20"/>
      <c r="WOM78" s="20"/>
      <c r="WON78" s="20"/>
      <c r="WOO78" s="20"/>
      <c r="WOP78" s="20"/>
      <c r="WOQ78" s="20"/>
      <c r="WOR78" s="20"/>
      <c r="WOS78" s="20"/>
      <c r="WOT78" s="20"/>
      <c r="WOU78" s="20"/>
      <c r="WOV78" s="20"/>
      <c r="WOW78" s="20"/>
      <c r="WOX78" s="20"/>
      <c r="WOY78" s="20"/>
      <c r="WOZ78" s="20"/>
      <c r="WPA78" s="20"/>
      <c r="WPB78" s="20"/>
      <c r="WPC78" s="20"/>
      <c r="WPD78" s="20"/>
      <c r="WPE78" s="20"/>
      <c r="WPF78" s="20"/>
      <c r="WPG78" s="20"/>
      <c r="WPH78" s="20"/>
      <c r="WPI78" s="20"/>
      <c r="WPJ78" s="20"/>
      <c r="WPK78" s="20"/>
      <c r="WPL78" s="20"/>
      <c r="WPM78" s="20"/>
      <c r="WPN78" s="20"/>
      <c r="WPO78" s="20"/>
      <c r="WPP78" s="20"/>
      <c r="WPQ78" s="20"/>
      <c r="WPR78" s="20"/>
      <c r="WPS78" s="20"/>
      <c r="WPT78" s="20"/>
      <c r="WPU78" s="20"/>
      <c r="WPV78" s="20"/>
      <c r="WPW78" s="20"/>
      <c r="WPX78" s="20"/>
      <c r="WPY78" s="20"/>
      <c r="WPZ78" s="20"/>
      <c r="WQA78" s="20"/>
      <c r="WQB78" s="20"/>
      <c r="WQC78" s="20"/>
      <c r="WQD78" s="20"/>
      <c r="WQE78" s="20"/>
      <c r="WQF78" s="20"/>
      <c r="WQG78" s="20"/>
      <c r="WQH78" s="20"/>
      <c r="WQI78" s="20"/>
      <c r="WQJ78" s="20"/>
      <c r="WQK78" s="20"/>
      <c r="WQL78" s="20"/>
      <c r="WQM78" s="20"/>
      <c r="WQN78" s="20"/>
      <c r="WQO78" s="20"/>
      <c r="WQP78" s="20"/>
      <c r="WQQ78" s="20"/>
      <c r="WQR78" s="20"/>
      <c r="WQS78" s="20"/>
      <c r="WQT78" s="20"/>
      <c r="WQU78" s="20"/>
      <c r="WQV78" s="20"/>
      <c r="WQW78" s="20"/>
      <c r="WQX78" s="20"/>
      <c r="WQY78" s="20"/>
      <c r="WQZ78" s="20"/>
      <c r="WRA78" s="20"/>
      <c r="WRB78" s="20"/>
      <c r="WRC78" s="20"/>
      <c r="WRD78" s="20"/>
      <c r="WRE78" s="20"/>
      <c r="WRF78" s="20"/>
      <c r="WRG78" s="20"/>
      <c r="WRH78" s="20"/>
      <c r="WRI78" s="20"/>
      <c r="WRJ78" s="20"/>
      <c r="WRK78" s="20"/>
      <c r="WRL78" s="20"/>
      <c r="WRM78" s="20"/>
      <c r="WRN78" s="20"/>
      <c r="WRO78" s="20"/>
      <c r="WRP78" s="20"/>
      <c r="WRQ78" s="20"/>
      <c r="WRR78" s="20"/>
      <c r="WRS78" s="20"/>
      <c r="WRT78" s="20"/>
      <c r="WRU78" s="20"/>
      <c r="WRV78" s="20"/>
      <c r="WRW78" s="20"/>
      <c r="WRX78" s="20"/>
      <c r="WRY78" s="20"/>
      <c r="WRZ78" s="20"/>
      <c r="WSA78" s="20"/>
      <c r="WSB78" s="20"/>
      <c r="WSC78" s="20"/>
      <c r="WSD78" s="20"/>
      <c r="WSE78" s="20"/>
      <c r="WSF78" s="20"/>
      <c r="WSG78" s="20"/>
      <c r="WSH78" s="20"/>
      <c r="WSI78" s="20"/>
      <c r="WSJ78" s="20"/>
      <c r="WSK78" s="20"/>
      <c r="WSL78" s="20"/>
      <c r="WSM78" s="20"/>
      <c r="WSN78" s="20"/>
      <c r="WSO78" s="20"/>
      <c r="WSP78" s="20"/>
      <c r="WSQ78" s="20"/>
      <c r="WSR78" s="20"/>
      <c r="WSS78" s="20"/>
      <c r="WST78" s="20"/>
      <c r="WSU78" s="20"/>
      <c r="WSV78" s="20"/>
      <c r="WSW78" s="20"/>
      <c r="WSX78" s="20"/>
      <c r="WSY78" s="20"/>
      <c r="WSZ78" s="20"/>
      <c r="WTA78" s="20"/>
      <c r="WTB78" s="20"/>
      <c r="WTC78" s="20"/>
      <c r="WTD78" s="20"/>
      <c r="WTE78" s="20"/>
      <c r="WTF78" s="20"/>
      <c r="WTG78" s="20"/>
      <c r="WTH78" s="20"/>
      <c r="WTI78" s="20"/>
      <c r="WTJ78" s="20"/>
      <c r="WTK78" s="20"/>
      <c r="WTL78" s="20"/>
      <c r="WTM78" s="20"/>
      <c r="WTN78" s="20"/>
      <c r="WTO78" s="20"/>
      <c r="WTP78" s="20"/>
      <c r="WTQ78" s="20"/>
      <c r="WTR78" s="20"/>
      <c r="WTS78" s="20"/>
      <c r="WTT78" s="20"/>
      <c r="WTU78" s="20"/>
      <c r="WTV78" s="20"/>
      <c r="WTW78" s="20"/>
      <c r="WTX78" s="20"/>
      <c r="WTY78" s="20"/>
      <c r="WTZ78" s="20"/>
      <c r="WUA78" s="20"/>
      <c r="WUB78" s="20"/>
      <c r="WUC78" s="20"/>
      <c r="WUD78" s="20"/>
      <c r="WUE78" s="20"/>
      <c r="WUF78" s="20"/>
      <c r="WUG78" s="20"/>
      <c r="WUH78" s="20"/>
      <c r="WUI78" s="20"/>
      <c r="WUJ78" s="20"/>
      <c r="WUK78" s="20"/>
      <c r="WUL78" s="20"/>
      <c r="WUM78" s="20"/>
      <c r="WUN78" s="20"/>
      <c r="WUO78" s="20"/>
      <c r="WUP78" s="20"/>
      <c r="WUQ78" s="20"/>
      <c r="WUR78" s="20"/>
      <c r="WUS78" s="20"/>
      <c r="WUT78" s="20"/>
      <c r="WUU78" s="20"/>
      <c r="WUV78" s="20"/>
      <c r="WUW78" s="20"/>
      <c r="WUX78" s="20"/>
      <c r="WUY78" s="20"/>
      <c r="WUZ78" s="20"/>
      <c r="WVA78" s="20"/>
      <c r="WVB78" s="20"/>
      <c r="WVC78" s="20"/>
      <c r="WVD78" s="20"/>
      <c r="WVE78" s="20"/>
      <c r="WVF78" s="20"/>
      <c r="WVG78" s="20"/>
      <c r="WVH78" s="20"/>
      <c r="WVI78" s="20"/>
      <c r="WVJ78" s="20"/>
      <c r="WVK78" s="20"/>
      <c r="WVL78" s="20"/>
      <c r="WVM78" s="20"/>
      <c r="WVN78" s="20"/>
      <c r="WVO78" s="20"/>
      <c r="WVP78" s="20"/>
      <c r="WVQ78" s="20"/>
      <c r="WVR78" s="20"/>
      <c r="WVS78" s="20"/>
      <c r="WVT78" s="20"/>
      <c r="WVU78" s="20"/>
      <c r="WVV78" s="20"/>
      <c r="WVW78" s="20"/>
      <c r="WVX78" s="20"/>
      <c r="WVY78" s="20"/>
      <c r="WVZ78" s="20"/>
      <c r="WWA78" s="20"/>
      <c r="WWB78" s="20"/>
      <c r="WWC78" s="20"/>
      <c r="WWD78" s="20"/>
      <c r="WWE78" s="20"/>
      <c r="WWF78" s="20"/>
      <c r="WWG78" s="20"/>
      <c r="WWH78" s="20"/>
      <c r="WWI78" s="20"/>
      <c r="WWJ78" s="20"/>
      <c r="WWK78" s="20"/>
      <c r="WWL78" s="20"/>
      <c r="WWM78" s="20"/>
      <c r="WWN78" s="20"/>
      <c r="WWO78" s="20"/>
      <c r="WWP78" s="20"/>
      <c r="WWQ78" s="20"/>
      <c r="WWR78" s="20"/>
      <c r="WWS78" s="20"/>
      <c r="WWT78" s="20"/>
      <c r="WWU78" s="20"/>
      <c r="WWV78" s="20"/>
      <c r="WWW78" s="20"/>
      <c r="WWX78" s="20"/>
      <c r="WWY78" s="20"/>
      <c r="WWZ78" s="20"/>
      <c r="WXA78" s="20"/>
      <c r="WXB78" s="20"/>
      <c r="WXC78" s="20"/>
      <c r="WXD78" s="20"/>
      <c r="WXE78" s="20"/>
      <c r="WXF78" s="20"/>
      <c r="WXG78" s="20"/>
      <c r="WXH78" s="20"/>
      <c r="WXI78" s="20"/>
      <c r="WXJ78" s="20"/>
      <c r="WXK78" s="20"/>
      <c r="WXL78" s="20"/>
      <c r="WXM78" s="20"/>
      <c r="WXN78" s="20"/>
      <c r="WXO78" s="20"/>
      <c r="WXP78" s="20"/>
      <c r="WXQ78" s="20"/>
      <c r="WXR78" s="20"/>
      <c r="WXS78" s="20"/>
      <c r="WXT78" s="20"/>
      <c r="WXU78" s="20"/>
      <c r="WXV78" s="20"/>
      <c r="WXW78" s="20"/>
      <c r="WXX78" s="20"/>
      <c r="WXY78" s="20"/>
      <c r="WXZ78" s="20"/>
      <c r="WYA78" s="20"/>
      <c r="WYB78" s="20"/>
      <c r="WYC78" s="20"/>
      <c r="WYD78" s="20"/>
      <c r="WYE78" s="20"/>
      <c r="WYF78" s="20"/>
      <c r="WYG78" s="20"/>
      <c r="WYH78" s="20"/>
      <c r="WYI78" s="20"/>
      <c r="WYJ78" s="20"/>
      <c r="WYK78" s="20"/>
      <c r="WYL78" s="20"/>
      <c r="WYM78" s="20"/>
      <c r="WYN78" s="20"/>
      <c r="WYO78" s="20"/>
      <c r="WYP78" s="20"/>
      <c r="WYQ78" s="20"/>
      <c r="WYR78" s="20"/>
      <c r="WYS78" s="20"/>
      <c r="WYT78" s="20"/>
      <c r="WYU78" s="20"/>
      <c r="WYV78" s="20"/>
      <c r="WYW78" s="20"/>
      <c r="WYX78" s="20"/>
      <c r="WYY78" s="20"/>
      <c r="WYZ78" s="20"/>
      <c r="WZA78" s="20"/>
      <c r="WZB78" s="20"/>
      <c r="WZC78" s="20"/>
      <c r="WZD78" s="20"/>
      <c r="WZE78" s="20"/>
      <c r="WZF78" s="20"/>
      <c r="WZG78" s="20"/>
      <c r="WZH78" s="20"/>
      <c r="WZI78" s="20"/>
      <c r="WZJ78" s="20"/>
      <c r="WZK78" s="20"/>
      <c r="WZL78" s="20"/>
      <c r="WZM78" s="20"/>
      <c r="WZN78" s="20"/>
      <c r="WZO78" s="20"/>
      <c r="WZP78" s="20"/>
      <c r="WZQ78" s="20"/>
      <c r="WZR78" s="20"/>
      <c r="WZS78" s="20"/>
      <c r="WZT78" s="20"/>
      <c r="WZU78" s="20"/>
      <c r="WZV78" s="20"/>
      <c r="WZW78" s="20"/>
      <c r="WZX78" s="20"/>
      <c r="WZY78" s="20"/>
      <c r="WZZ78" s="20"/>
      <c r="XAA78" s="20"/>
      <c r="XAB78" s="20"/>
      <c r="XAC78" s="20"/>
      <c r="XAD78" s="20"/>
      <c r="XAE78" s="20"/>
      <c r="XAF78" s="20"/>
      <c r="XAG78" s="20"/>
      <c r="XAH78" s="20"/>
      <c r="XAI78" s="20"/>
      <c r="XAJ78" s="20"/>
      <c r="XAK78" s="20"/>
      <c r="XAL78" s="20"/>
      <c r="XAM78" s="20"/>
      <c r="XAN78" s="20"/>
      <c r="XAO78" s="20"/>
      <c r="XAP78" s="20"/>
      <c r="XAQ78" s="20"/>
      <c r="XAR78" s="20"/>
      <c r="XAS78" s="20"/>
      <c r="XAT78" s="20"/>
      <c r="XAU78" s="20"/>
      <c r="XAV78" s="20"/>
      <c r="XAW78" s="20"/>
      <c r="XAX78" s="20"/>
      <c r="XAY78" s="20"/>
      <c r="XAZ78" s="20"/>
      <c r="XBA78" s="20"/>
      <c r="XBB78" s="20"/>
      <c r="XBC78" s="20"/>
      <c r="XBD78" s="20"/>
      <c r="XBE78" s="20"/>
      <c r="XBF78" s="20"/>
      <c r="XBG78" s="20"/>
      <c r="XBH78" s="20"/>
      <c r="XBI78" s="20"/>
      <c r="XBJ78" s="20"/>
      <c r="XBK78" s="20"/>
      <c r="XBL78" s="20"/>
      <c r="XBM78" s="20"/>
      <c r="XBN78" s="20"/>
      <c r="XBO78" s="20"/>
      <c r="XBP78" s="20"/>
      <c r="XBQ78" s="20"/>
      <c r="XBR78" s="20"/>
      <c r="XBS78" s="20"/>
      <c r="XBT78" s="20"/>
      <c r="XBU78" s="20"/>
      <c r="XBV78" s="20"/>
      <c r="XBW78" s="20"/>
      <c r="XBX78" s="20"/>
      <c r="XBY78" s="20"/>
      <c r="XBZ78" s="20"/>
      <c r="XCA78" s="20"/>
      <c r="XCB78" s="20"/>
      <c r="XCC78" s="20"/>
      <c r="XCD78" s="20"/>
      <c r="XCE78" s="20"/>
      <c r="XCF78" s="20"/>
      <c r="XCG78" s="20"/>
      <c r="XCH78" s="20"/>
      <c r="XCI78" s="20"/>
      <c r="XCJ78" s="20"/>
      <c r="XCK78" s="20"/>
      <c r="XCL78" s="20"/>
      <c r="XCM78" s="20"/>
      <c r="XCN78" s="20"/>
      <c r="XCO78" s="20"/>
      <c r="XCP78" s="20"/>
      <c r="XCQ78" s="20"/>
      <c r="XCR78" s="20"/>
      <c r="XCS78" s="20"/>
      <c r="XCT78" s="20"/>
      <c r="XCU78" s="20"/>
      <c r="XCV78" s="20"/>
      <c r="XCW78" s="20"/>
      <c r="XCX78" s="20"/>
      <c r="XCY78" s="20"/>
      <c r="XCZ78" s="20"/>
      <c r="XDA78" s="20"/>
      <c r="XDB78" s="20"/>
      <c r="XDC78" s="20"/>
      <c r="XDD78" s="20"/>
      <c r="XDE78" s="20"/>
      <c r="XDF78" s="20"/>
      <c r="XDG78" s="20"/>
      <c r="XDH78" s="20"/>
      <c r="XDI78" s="20"/>
      <c r="XDJ78" s="20"/>
      <c r="XDK78" s="261"/>
      <c r="XDL78" s="75"/>
      <c r="XDM78" s="76"/>
      <c r="XDN78" s="77"/>
    </row>
    <row r="79" spans="1:16342" ht="30">
      <c r="A79" s="261" t="s">
        <v>252</v>
      </c>
      <c r="B79" s="266" t="s">
        <v>47</v>
      </c>
      <c r="C79" s="276" t="s">
        <v>48</v>
      </c>
      <c r="D79" s="277" t="s">
        <v>47</v>
      </c>
      <c r="E79" s="278" t="s">
        <v>49</v>
      </c>
      <c r="F79" s="266" t="s">
        <v>253</v>
      </c>
      <c r="G79" s="77" t="str">
        <f t="shared" ca="1" si="31"/>
        <v>En cours</v>
      </c>
      <c r="H79" s="127"/>
      <c r="I79" s="127"/>
      <c r="J79" s="127"/>
      <c r="K79" s="127"/>
      <c r="L79" s="127"/>
      <c r="M79" s="127"/>
      <c r="N79" s="127"/>
      <c r="O79" s="127"/>
      <c r="P79" s="127"/>
      <c r="Q79" s="127"/>
      <c r="R79" s="127"/>
      <c r="S79" s="127"/>
      <c r="T79" s="127"/>
      <c r="U79" s="127"/>
      <c r="V79" s="127"/>
      <c r="W79" s="127"/>
      <c r="X79" s="127"/>
      <c r="Y79" s="127"/>
      <c r="Z79" s="127"/>
      <c r="AA79" s="127"/>
      <c r="AB79" s="127"/>
      <c r="AC79" s="127"/>
      <c r="AD79" s="127"/>
      <c r="AE79" s="127"/>
      <c r="AF79" s="127"/>
      <c r="AG79" s="127"/>
      <c r="AH79" s="127"/>
      <c r="AI79" s="127"/>
      <c r="AJ79" s="127"/>
      <c r="AK79" s="127"/>
      <c r="AL79" s="127"/>
      <c r="AM79" s="127"/>
      <c r="AN79" s="127"/>
      <c r="AO79" s="127"/>
      <c r="AP79" s="127"/>
      <c r="AQ79" s="127"/>
      <c r="AR79" s="127"/>
      <c r="AS79" s="127"/>
      <c r="AT79" s="127"/>
      <c r="AU79" s="127"/>
      <c r="AV79" s="127"/>
      <c r="AW79" s="127"/>
      <c r="AX79" s="127"/>
      <c r="AY79" s="127"/>
      <c r="AZ79" s="127"/>
      <c r="BA79" s="127"/>
      <c r="BB79" s="127"/>
      <c r="BC79" s="127"/>
      <c r="BD79" s="127"/>
      <c r="BE79" s="127"/>
      <c r="BF79" s="127"/>
      <c r="BG79" s="127"/>
      <c r="BH79" s="127"/>
      <c r="BI79" s="127"/>
      <c r="BJ79" s="127"/>
      <c r="BK79" s="127"/>
      <c r="BL79" s="127"/>
      <c r="BM79" s="127"/>
      <c r="BN79" s="127"/>
      <c r="BO79" s="127"/>
      <c r="BP79" s="148">
        <f t="shared" si="32"/>
        <v>47421.000243055554</v>
      </c>
      <c r="BQ79" s="187"/>
      <c r="BR79" s="187"/>
      <c r="BU79"/>
      <c r="BV79" s="20"/>
      <c r="BW79" s="20"/>
      <c r="BX79" s="20"/>
      <c r="BY79" s="20"/>
      <c r="BZ79" s="20"/>
      <c r="CA79" s="95" t="s">
        <v>47</v>
      </c>
      <c r="CB79" s="205" t="s">
        <v>252</v>
      </c>
      <c r="CC79" s="7" t="s">
        <v>252</v>
      </c>
      <c r="CD79" s="21" t="s">
        <v>47</v>
      </c>
      <c r="CE79" s="12"/>
      <c r="CF79" s="12" t="s">
        <v>65</v>
      </c>
      <c r="CG79" s="29">
        <v>45961.000243055554</v>
      </c>
      <c r="CH79" s="29">
        <v>47421.000243055554</v>
      </c>
      <c r="CI79" s="96">
        <f t="shared" si="39"/>
        <v>45961</v>
      </c>
      <c r="CJ79" s="96">
        <f t="shared" si="42"/>
        <v>47422</v>
      </c>
      <c r="CK79" s="39"/>
      <c r="CL79" s="35"/>
      <c r="CM79" s="34" t="s">
        <v>9</v>
      </c>
      <c r="CN79" s="20"/>
      <c r="CO79" s="20"/>
      <c r="CP79" s="20"/>
      <c r="CQ79" s="98">
        <f t="shared" si="40"/>
        <v>45691.000243055554</v>
      </c>
      <c r="CR79" s="98">
        <f t="shared" si="33"/>
        <v>45689</v>
      </c>
      <c r="CS79" s="98">
        <f t="shared" si="34"/>
        <v>45751.000243055554</v>
      </c>
      <c r="CT79" s="98">
        <f t="shared" si="35"/>
        <v>45748</v>
      </c>
      <c r="CU79" s="98">
        <f t="shared" si="41"/>
        <v>45751.000243055554</v>
      </c>
      <c r="CV79" s="98">
        <f t="shared" si="36"/>
        <v>45748</v>
      </c>
      <c r="CW79" s="98">
        <f t="shared" si="37"/>
        <v>45961.000243055554</v>
      </c>
      <c r="CX79" s="98">
        <f t="shared" si="38"/>
        <v>45961</v>
      </c>
      <c r="CY79" s="20"/>
      <c r="CZ79" s="20"/>
      <c r="DA79" s="20"/>
      <c r="DB79" s="20"/>
      <c r="DC79" s="20"/>
      <c r="DD79" s="20"/>
      <c r="DE79" s="20"/>
      <c r="DF79" s="20"/>
      <c r="DG79" s="20"/>
      <c r="DH79" s="20"/>
      <c r="DI79" s="20"/>
      <c r="DJ79" s="20"/>
      <c r="DK79" s="20"/>
      <c r="DL79" s="20"/>
      <c r="DM79" s="20"/>
      <c r="DN79" s="20"/>
      <c r="DO79" s="20"/>
      <c r="DP79" s="20"/>
      <c r="DQ79" s="20"/>
      <c r="DR79" s="20"/>
      <c r="DS79" s="20"/>
      <c r="DT79" s="20"/>
      <c r="DU79" s="20"/>
      <c r="DV79" s="20"/>
      <c r="DW79" s="20"/>
      <c r="DX79" s="20"/>
      <c r="DY79" s="20"/>
      <c r="DZ79" s="20"/>
      <c r="EA79" s="20"/>
      <c r="EB79" s="20"/>
      <c r="EC79" s="20"/>
      <c r="ED79" s="20"/>
      <c r="EE79" s="20"/>
      <c r="EF79" s="20"/>
      <c r="EG79" s="20"/>
      <c r="EH79" s="20"/>
      <c r="EI79" s="20"/>
      <c r="EJ79" s="20"/>
      <c r="EK79" s="20"/>
      <c r="EL79" s="20"/>
      <c r="EM79" s="20"/>
      <c r="EN79" s="20"/>
      <c r="EO79" s="20"/>
      <c r="EP79" s="20"/>
      <c r="EQ79" s="20"/>
      <c r="ER79" s="20"/>
      <c r="ES79" s="20"/>
      <c r="ET79" s="20"/>
      <c r="EU79" s="20"/>
      <c r="EV79" s="20"/>
      <c r="EW79" s="20"/>
      <c r="EX79" s="20"/>
      <c r="EY79" s="20"/>
      <c r="EZ79" s="20"/>
      <c r="FA79" s="20"/>
      <c r="FB79" s="20"/>
      <c r="FC79" s="20"/>
      <c r="FD79" s="20"/>
      <c r="FE79" s="20"/>
      <c r="FF79" s="20"/>
      <c r="FG79" s="20"/>
      <c r="FH79" s="20"/>
      <c r="FI79" s="20"/>
      <c r="FJ79" s="20"/>
      <c r="FK79" s="20"/>
      <c r="FL79" s="20"/>
      <c r="FM79" s="20"/>
      <c r="FN79" s="20"/>
      <c r="FO79" s="20"/>
      <c r="FP79" s="20"/>
      <c r="FQ79" s="20"/>
      <c r="FR79" s="20"/>
      <c r="FS79" s="20"/>
      <c r="FT79" s="20"/>
      <c r="FU79" s="20"/>
      <c r="FV79" s="20"/>
      <c r="FW79" s="20"/>
      <c r="FX79" s="20"/>
      <c r="FY79" s="20"/>
      <c r="FZ79" s="20"/>
      <c r="GA79" s="20"/>
      <c r="GB79" s="20"/>
      <c r="GC79" s="20"/>
      <c r="GD79" s="20"/>
      <c r="GE79" s="20"/>
      <c r="GF79" s="20"/>
      <c r="GG79" s="20"/>
      <c r="GH79" s="20"/>
      <c r="GI79" s="20"/>
      <c r="GJ79" s="20"/>
      <c r="GK79" s="20"/>
      <c r="GL79" s="20"/>
      <c r="GM79" s="20"/>
      <c r="GN79" s="20"/>
      <c r="GO79" s="20"/>
      <c r="GP79" s="20"/>
      <c r="GQ79" s="20"/>
      <c r="GR79" s="20"/>
      <c r="GS79" s="20"/>
      <c r="GT79" s="20"/>
      <c r="GU79" s="20"/>
      <c r="GV79" s="20"/>
      <c r="GW79" s="20"/>
      <c r="GX79" s="20"/>
      <c r="GY79" s="20"/>
      <c r="GZ79" s="20"/>
      <c r="HA79" s="20"/>
      <c r="HB79" s="20"/>
      <c r="HC79" s="20"/>
      <c r="HD79" s="20"/>
      <c r="HE79" s="20"/>
      <c r="HF79" s="20"/>
      <c r="HG79" s="20"/>
      <c r="HH79" s="20"/>
      <c r="HI79" s="20"/>
      <c r="HJ79" s="20"/>
      <c r="HK79" s="20"/>
      <c r="HL79" s="20"/>
      <c r="HM79" s="20"/>
      <c r="HN79" s="20"/>
      <c r="HO79" s="20"/>
      <c r="HP79" s="20"/>
      <c r="HQ79" s="20"/>
      <c r="HR79" s="20"/>
      <c r="HS79" s="20"/>
      <c r="HT79" s="20"/>
      <c r="HU79" s="20"/>
      <c r="HV79" s="20"/>
      <c r="HW79" s="20"/>
      <c r="HX79" s="20"/>
      <c r="HY79" s="20"/>
      <c r="HZ79" s="20"/>
      <c r="IA79" s="20"/>
      <c r="IB79" s="20"/>
      <c r="IC79" s="20"/>
      <c r="ID79" s="20"/>
      <c r="IE79" s="20"/>
      <c r="IF79" s="20"/>
      <c r="IG79" s="20"/>
      <c r="IH79" s="20"/>
      <c r="II79" s="20"/>
      <c r="IJ79" s="20"/>
      <c r="IK79" s="20"/>
      <c r="IL79" s="20"/>
      <c r="IM79" s="20"/>
      <c r="IN79" s="20"/>
      <c r="IO79" s="20"/>
      <c r="IP79" s="20"/>
      <c r="IQ79" s="20"/>
      <c r="IR79" s="20"/>
      <c r="IS79" s="20"/>
      <c r="IT79" s="20"/>
      <c r="IU79" s="20"/>
      <c r="IV79" s="20"/>
      <c r="IW79" s="20"/>
      <c r="IX79" s="20"/>
      <c r="IY79" s="20"/>
      <c r="IZ79" s="20"/>
      <c r="JA79" s="20"/>
      <c r="JB79" s="20"/>
      <c r="JC79" s="20"/>
      <c r="JD79" s="20"/>
      <c r="JE79" s="20"/>
      <c r="JF79" s="20"/>
      <c r="JG79" s="20"/>
      <c r="JH79" s="20"/>
      <c r="JI79" s="20"/>
      <c r="JJ79" s="20"/>
      <c r="JK79" s="20"/>
      <c r="JL79" s="20"/>
      <c r="JM79" s="20"/>
      <c r="JN79" s="20"/>
      <c r="JO79" s="20"/>
      <c r="JP79" s="20"/>
      <c r="JQ79" s="20"/>
      <c r="JR79" s="20"/>
      <c r="JS79" s="20"/>
      <c r="JT79" s="20"/>
      <c r="JU79" s="20"/>
      <c r="JV79" s="20"/>
      <c r="JW79" s="20"/>
      <c r="JX79" s="20"/>
      <c r="JY79" s="20"/>
      <c r="JZ79" s="20"/>
      <c r="KA79" s="20"/>
      <c r="KB79" s="20"/>
      <c r="KC79" s="20"/>
      <c r="KD79" s="20"/>
      <c r="KE79" s="20"/>
      <c r="KF79" s="20"/>
      <c r="KG79" s="20"/>
      <c r="KH79" s="20"/>
      <c r="KI79" s="20"/>
      <c r="KJ79" s="20"/>
      <c r="KK79" s="20"/>
      <c r="KL79" s="20"/>
      <c r="KM79" s="20"/>
      <c r="KN79" s="20"/>
      <c r="KO79" s="20"/>
      <c r="KP79" s="20"/>
      <c r="KQ79" s="20"/>
      <c r="KR79" s="20"/>
      <c r="KS79" s="20"/>
      <c r="KT79" s="20"/>
      <c r="KU79" s="20"/>
      <c r="KV79" s="20"/>
      <c r="KW79" s="20"/>
      <c r="KX79" s="20"/>
      <c r="KY79" s="20"/>
      <c r="KZ79" s="20"/>
      <c r="LA79" s="20"/>
      <c r="LB79" s="20"/>
      <c r="LC79" s="20"/>
      <c r="LD79" s="20"/>
      <c r="LE79" s="20"/>
      <c r="LF79" s="20"/>
      <c r="LG79" s="20"/>
      <c r="LH79" s="20"/>
      <c r="LI79" s="20"/>
      <c r="LJ79" s="20"/>
      <c r="LK79" s="20"/>
      <c r="LL79" s="20"/>
      <c r="LM79" s="20"/>
      <c r="LN79" s="20"/>
      <c r="LO79" s="20"/>
      <c r="LP79" s="20"/>
      <c r="LQ79" s="20"/>
      <c r="LR79" s="20"/>
      <c r="LS79" s="20"/>
      <c r="LT79" s="20"/>
      <c r="LU79" s="20"/>
      <c r="LV79" s="20"/>
      <c r="LW79" s="20"/>
      <c r="LX79" s="20"/>
      <c r="LY79" s="20"/>
      <c r="LZ79" s="20"/>
      <c r="MA79" s="20"/>
      <c r="MB79" s="20"/>
      <c r="MC79" s="20"/>
      <c r="MD79" s="20"/>
      <c r="ME79" s="20"/>
      <c r="MF79" s="20"/>
      <c r="MG79" s="20"/>
      <c r="MH79" s="20"/>
      <c r="MI79" s="20"/>
      <c r="MJ79" s="20"/>
      <c r="MK79" s="20"/>
      <c r="ML79" s="20"/>
      <c r="MM79" s="20"/>
      <c r="MN79" s="20"/>
      <c r="MO79" s="20"/>
      <c r="MP79" s="20"/>
      <c r="MQ79" s="20"/>
      <c r="MR79" s="20"/>
      <c r="MS79" s="20"/>
      <c r="MT79" s="20"/>
      <c r="MU79" s="20"/>
      <c r="MV79" s="20"/>
      <c r="MW79" s="20"/>
      <c r="MX79" s="20"/>
      <c r="MY79" s="20"/>
      <c r="MZ79" s="20"/>
      <c r="NA79" s="20"/>
      <c r="NB79" s="20"/>
      <c r="NC79" s="20"/>
      <c r="ND79" s="20"/>
      <c r="NE79" s="20"/>
      <c r="NF79" s="20"/>
      <c r="NG79" s="20"/>
      <c r="NH79" s="20"/>
      <c r="NI79" s="20"/>
      <c r="NJ79" s="20"/>
      <c r="NK79" s="20"/>
      <c r="NL79" s="20"/>
      <c r="NM79" s="20"/>
      <c r="NN79" s="20"/>
      <c r="NO79" s="20"/>
      <c r="NP79" s="20"/>
      <c r="NQ79" s="20"/>
      <c r="NR79" s="20"/>
      <c r="NS79" s="20"/>
      <c r="NT79" s="20"/>
      <c r="NU79" s="20"/>
      <c r="NV79" s="20"/>
      <c r="NW79" s="20"/>
      <c r="NX79" s="20"/>
      <c r="NY79" s="20"/>
      <c r="NZ79" s="20"/>
      <c r="OA79" s="20"/>
      <c r="OB79" s="20"/>
      <c r="OC79" s="20"/>
      <c r="OD79" s="20"/>
      <c r="OE79" s="20"/>
      <c r="OF79" s="20"/>
      <c r="OG79" s="20"/>
      <c r="OH79" s="20"/>
      <c r="OI79" s="20"/>
      <c r="OJ79" s="20"/>
      <c r="OK79" s="20"/>
      <c r="OL79" s="20"/>
      <c r="OM79" s="20"/>
      <c r="ON79" s="20"/>
      <c r="OO79" s="20"/>
      <c r="OP79" s="20"/>
      <c r="OQ79" s="20"/>
      <c r="OR79" s="20"/>
      <c r="OS79" s="20"/>
      <c r="OT79" s="20"/>
      <c r="OU79" s="20"/>
      <c r="OV79" s="20"/>
      <c r="OW79" s="20"/>
      <c r="OX79" s="20"/>
      <c r="OY79" s="20"/>
      <c r="OZ79" s="20"/>
      <c r="PA79" s="20"/>
      <c r="PB79" s="20"/>
      <c r="PC79" s="20"/>
      <c r="PD79" s="20"/>
      <c r="PE79" s="20"/>
      <c r="PF79" s="20"/>
      <c r="PG79" s="20"/>
      <c r="PH79" s="20"/>
      <c r="PI79" s="20"/>
      <c r="PJ79" s="20"/>
      <c r="PK79" s="20"/>
      <c r="PL79" s="20"/>
      <c r="PM79" s="20"/>
      <c r="PN79" s="20"/>
      <c r="PO79" s="20"/>
      <c r="PP79" s="20"/>
      <c r="PQ79" s="20"/>
      <c r="PR79" s="20"/>
      <c r="PS79" s="20"/>
      <c r="PT79" s="20"/>
      <c r="PU79" s="20"/>
      <c r="PV79" s="20"/>
      <c r="PW79" s="20"/>
      <c r="PX79" s="20"/>
      <c r="PY79" s="20"/>
      <c r="PZ79" s="20"/>
      <c r="QA79" s="20"/>
      <c r="QB79" s="20"/>
      <c r="QC79" s="20"/>
      <c r="QD79" s="20"/>
      <c r="QE79" s="20"/>
      <c r="QF79" s="20"/>
      <c r="QG79" s="20"/>
      <c r="QH79" s="20"/>
      <c r="QI79" s="20"/>
      <c r="QJ79" s="20"/>
      <c r="QK79" s="20"/>
      <c r="QL79" s="20"/>
      <c r="QM79" s="20"/>
      <c r="QN79" s="20"/>
      <c r="QO79" s="20"/>
      <c r="QP79" s="20"/>
      <c r="QQ79" s="20"/>
      <c r="QR79" s="20"/>
      <c r="QS79" s="20"/>
      <c r="QT79" s="20"/>
      <c r="QU79" s="20"/>
      <c r="QV79" s="20"/>
      <c r="QW79" s="20"/>
      <c r="QX79" s="20"/>
      <c r="QY79" s="20"/>
      <c r="QZ79" s="20"/>
      <c r="RA79" s="20"/>
      <c r="RB79" s="20"/>
      <c r="RC79" s="20"/>
      <c r="RD79" s="20"/>
      <c r="RE79" s="20"/>
      <c r="RF79" s="20"/>
      <c r="RG79" s="20"/>
      <c r="RH79" s="20"/>
      <c r="RI79" s="20"/>
      <c r="RJ79" s="20"/>
      <c r="RK79" s="20"/>
      <c r="RL79" s="20"/>
      <c r="RM79" s="20"/>
      <c r="RN79" s="20"/>
      <c r="RO79" s="20"/>
      <c r="RP79" s="20"/>
      <c r="RQ79" s="20"/>
      <c r="RR79" s="20"/>
      <c r="RS79" s="20"/>
      <c r="RT79" s="20"/>
      <c r="RU79" s="20"/>
      <c r="RV79" s="20"/>
      <c r="RW79" s="20"/>
      <c r="RX79" s="20"/>
      <c r="RY79" s="20"/>
      <c r="RZ79" s="20"/>
      <c r="SA79" s="20"/>
      <c r="SB79" s="20"/>
      <c r="SC79" s="20"/>
      <c r="SD79" s="20"/>
      <c r="SE79" s="20"/>
      <c r="SF79" s="20"/>
      <c r="SG79" s="20"/>
      <c r="SH79" s="20"/>
      <c r="SI79" s="20"/>
      <c r="SJ79" s="20"/>
      <c r="SK79" s="20"/>
      <c r="SL79" s="20"/>
      <c r="SM79" s="20"/>
      <c r="SN79" s="20"/>
      <c r="SO79" s="20"/>
      <c r="SP79" s="20"/>
      <c r="SQ79" s="20"/>
      <c r="SR79" s="20"/>
      <c r="SS79" s="20"/>
      <c r="ST79" s="20"/>
      <c r="SU79" s="20"/>
      <c r="SV79" s="20"/>
      <c r="SW79" s="20"/>
      <c r="SX79" s="20"/>
      <c r="SY79" s="20"/>
      <c r="SZ79" s="20"/>
      <c r="TA79" s="20"/>
      <c r="TB79" s="20"/>
      <c r="TC79" s="20"/>
      <c r="TD79" s="20"/>
      <c r="TE79" s="20"/>
      <c r="TF79" s="20"/>
      <c r="TG79" s="20"/>
      <c r="TH79" s="20"/>
      <c r="TI79" s="20"/>
      <c r="TJ79" s="20"/>
      <c r="TK79" s="20"/>
      <c r="TL79" s="20"/>
      <c r="TM79" s="20"/>
      <c r="TN79" s="20"/>
      <c r="TO79" s="20"/>
      <c r="TP79" s="20"/>
      <c r="TQ79" s="20"/>
      <c r="TR79" s="20"/>
      <c r="TS79" s="20"/>
      <c r="TT79" s="20"/>
      <c r="TU79" s="20"/>
      <c r="TV79" s="20"/>
      <c r="TW79" s="20"/>
      <c r="TX79" s="20"/>
      <c r="TY79" s="20"/>
      <c r="TZ79" s="20"/>
      <c r="UA79" s="20"/>
      <c r="UB79" s="20"/>
      <c r="UC79" s="20"/>
      <c r="UD79" s="20"/>
      <c r="UE79" s="20"/>
      <c r="UF79" s="20"/>
      <c r="UG79" s="20"/>
      <c r="UH79" s="20"/>
      <c r="UI79" s="20"/>
      <c r="UJ79" s="20"/>
      <c r="UK79" s="20"/>
      <c r="UL79" s="20"/>
      <c r="UM79" s="20"/>
      <c r="UN79" s="20"/>
      <c r="UO79" s="20"/>
      <c r="UP79" s="20"/>
      <c r="UQ79" s="20"/>
      <c r="UR79" s="20"/>
      <c r="US79" s="20"/>
      <c r="UT79" s="20"/>
      <c r="UU79" s="20"/>
      <c r="UV79" s="20"/>
      <c r="UW79" s="20"/>
      <c r="UX79" s="20"/>
      <c r="UY79" s="20"/>
      <c r="UZ79" s="20"/>
      <c r="VA79" s="20"/>
      <c r="VB79" s="20"/>
      <c r="VC79" s="20"/>
      <c r="VD79" s="20"/>
      <c r="VE79" s="20"/>
      <c r="VF79" s="20"/>
      <c r="VG79" s="20"/>
      <c r="VH79" s="20"/>
      <c r="VI79" s="20"/>
      <c r="VJ79" s="20"/>
      <c r="VK79" s="20"/>
      <c r="VL79" s="20"/>
      <c r="VM79" s="20"/>
      <c r="VN79" s="20"/>
      <c r="VO79" s="20"/>
      <c r="VP79" s="20"/>
      <c r="VQ79" s="20"/>
      <c r="VR79" s="20"/>
      <c r="VS79" s="20"/>
      <c r="VT79" s="20"/>
      <c r="VU79" s="20"/>
      <c r="VV79" s="20"/>
      <c r="VW79" s="20"/>
      <c r="VX79" s="20"/>
      <c r="VY79" s="20"/>
      <c r="VZ79" s="20"/>
      <c r="WA79" s="20"/>
      <c r="WB79" s="20"/>
      <c r="WC79" s="20"/>
      <c r="WD79" s="20"/>
      <c r="WE79" s="20"/>
      <c r="WF79" s="20"/>
      <c r="WG79" s="20"/>
      <c r="WH79" s="20"/>
      <c r="WI79" s="20"/>
      <c r="WJ79" s="20"/>
      <c r="WK79" s="20"/>
      <c r="WL79" s="20"/>
      <c r="WM79" s="20"/>
      <c r="WN79" s="20"/>
      <c r="WO79" s="20"/>
      <c r="WP79" s="20"/>
      <c r="WQ79" s="20"/>
      <c r="WR79" s="20"/>
      <c r="WS79" s="20"/>
      <c r="WT79" s="20"/>
      <c r="WU79" s="20"/>
      <c r="WV79" s="20"/>
      <c r="WW79" s="20"/>
      <c r="WX79" s="20"/>
      <c r="WY79" s="20"/>
      <c r="WZ79" s="20"/>
      <c r="XA79" s="20"/>
      <c r="XB79" s="20"/>
      <c r="XC79" s="20"/>
      <c r="XD79" s="20"/>
      <c r="XE79" s="20"/>
      <c r="XF79" s="20"/>
      <c r="XG79" s="20"/>
      <c r="XH79" s="20"/>
      <c r="XI79" s="20"/>
      <c r="XJ79" s="20"/>
      <c r="XK79" s="20"/>
      <c r="XL79" s="20"/>
      <c r="XM79" s="20"/>
      <c r="XN79" s="20"/>
      <c r="XO79" s="20"/>
      <c r="XP79" s="20"/>
      <c r="XQ79" s="20"/>
      <c r="XR79" s="20"/>
      <c r="XS79" s="20"/>
      <c r="XT79" s="20"/>
      <c r="XU79" s="20"/>
      <c r="XV79" s="20"/>
      <c r="XW79" s="20"/>
      <c r="XX79" s="20"/>
      <c r="XY79" s="20"/>
      <c r="XZ79" s="20"/>
      <c r="YA79" s="20"/>
      <c r="YB79" s="20"/>
      <c r="YC79" s="20"/>
      <c r="YD79" s="20"/>
      <c r="YE79" s="20"/>
      <c r="YF79" s="20"/>
      <c r="YG79" s="20"/>
      <c r="YH79" s="20"/>
      <c r="YI79" s="20"/>
      <c r="YJ79" s="20"/>
      <c r="YK79" s="20"/>
      <c r="YL79" s="20"/>
      <c r="YM79" s="20"/>
      <c r="YN79" s="20"/>
      <c r="YO79" s="20"/>
      <c r="YP79" s="20"/>
      <c r="YQ79" s="20"/>
      <c r="YR79" s="20"/>
      <c r="YS79" s="20"/>
      <c r="YT79" s="20"/>
      <c r="YU79" s="20"/>
      <c r="YV79" s="20"/>
      <c r="YW79" s="20"/>
      <c r="YX79" s="20"/>
      <c r="YY79" s="20"/>
      <c r="YZ79" s="20"/>
      <c r="ZA79" s="20"/>
      <c r="ZB79" s="20"/>
      <c r="ZC79" s="20"/>
      <c r="ZD79" s="20"/>
      <c r="ZE79" s="20"/>
      <c r="ZF79" s="20"/>
      <c r="ZG79" s="20"/>
      <c r="ZH79" s="20"/>
      <c r="ZI79" s="20"/>
      <c r="ZJ79" s="20"/>
      <c r="ZK79" s="20"/>
      <c r="ZL79" s="20"/>
      <c r="ZM79" s="20"/>
      <c r="ZN79" s="20"/>
      <c r="ZO79" s="20"/>
      <c r="ZP79" s="20"/>
      <c r="ZQ79" s="20"/>
      <c r="ZR79" s="20"/>
      <c r="ZS79" s="20"/>
      <c r="ZT79" s="20"/>
      <c r="ZU79" s="20"/>
      <c r="ZV79" s="20"/>
      <c r="ZW79" s="20"/>
      <c r="ZX79" s="20"/>
      <c r="ZY79" s="20"/>
      <c r="ZZ79" s="20"/>
      <c r="AAA79" s="20"/>
      <c r="AAB79" s="20"/>
      <c r="AAC79" s="20"/>
      <c r="AAD79" s="20"/>
      <c r="AAE79" s="20"/>
      <c r="AAF79" s="20"/>
      <c r="AAG79" s="20"/>
      <c r="AAH79" s="20"/>
      <c r="AAI79" s="20"/>
      <c r="AAJ79" s="20"/>
      <c r="AAK79" s="20"/>
      <c r="AAL79" s="20"/>
      <c r="AAM79" s="20"/>
      <c r="AAN79" s="20"/>
      <c r="AAO79" s="20"/>
      <c r="AAP79" s="20"/>
      <c r="AAQ79" s="20"/>
      <c r="AAR79" s="20"/>
      <c r="AAS79" s="20"/>
      <c r="AAT79" s="20"/>
      <c r="AAU79" s="20"/>
      <c r="AAV79" s="20"/>
      <c r="AAW79" s="20"/>
      <c r="AAX79" s="20"/>
      <c r="AAY79" s="20"/>
      <c r="AAZ79" s="20"/>
      <c r="ABA79" s="20"/>
      <c r="ABB79" s="20"/>
      <c r="ABC79" s="20"/>
      <c r="ABD79" s="20"/>
      <c r="ABE79" s="20"/>
      <c r="ABF79" s="20"/>
      <c r="ABG79" s="20"/>
      <c r="ABH79" s="20"/>
      <c r="ABI79" s="20"/>
      <c r="ABJ79" s="20"/>
      <c r="ABK79" s="20"/>
      <c r="ABL79" s="20"/>
      <c r="ABM79" s="20"/>
      <c r="ABN79" s="20"/>
      <c r="ABO79" s="20"/>
      <c r="ABP79" s="20"/>
      <c r="ABQ79" s="20"/>
      <c r="ABR79" s="20"/>
      <c r="ABS79" s="20"/>
      <c r="ABT79" s="20"/>
      <c r="ABU79" s="20"/>
      <c r="ABV79" s="20"/>
      <c r="ABW79" s="20"/>
      <c r="ABX79" s="20"/>
      <c r="ABY79" s="20"/>
      <c r="ABZ79" s="20"/>
      <c r="ACA79" s="20"/>
      <c r="ACB79" s="20"/>
      <c r="ACC79" s="20"/>
      <c r="ACD79" s="20"/>
      <c r="ACE79" s="20"/>
      <c r="ACF79" s="20"/>
      <c r="ACG79" s="20"/>
      <c r="ACH79" s="20"/>
      <c r="ACI79" s="20"/>
      <c r="ACJ79" s="20"/>
      <c r="ACK79" s="20"/>
      <c r="ACL79" s="20"/>
      <c r="ACM79" s="20"/>
      <c r="ACN79" s="20"/>
      <c r="ACO79" s="20"/>
      <c r="ACP79" s="20"/>
      <c r="ACQ79" s="20"/>
      <c r="ACR79" s="20"/>
      <c r="ACS79" s="20"/>
      <c r="ACT79" s="20"/>
      <c r="ACU79" s="20"/>
      <c r="ACV79" s="20"/>
      <c r="ACW79" s="20"/>
      <c r="ACX79" s="20"/>
      <c r="ACY79" s="20"/>
      <c r="ACZ79" s="20"/>
      <c r="ADA79" s="20"/>
      <c r="ADB79" s="20"/>
      <c r="ADC79" s="20"/>
      <c r="ADD79" s="20"/>
      <c r="ADE79" s="20"/>
      <c r="ADF79" s="20"/>
      <c r="ADG79" s="20"/>
      <c r="ADH79" s="20"/>
      <c r="ADI79" s="20"/>
      <c r="ADJ79" s="20"/>
      <c r="ADK79" s="20"/>
      <c r="ADL79" s="20"/>
      <c r="ADM79" s="20"/>
      <c r="ADN79" s="20"/>
      <c r="ADO79" s="20"/>
      <c r="ADP79" s="20"/>
      <c r="ADQ79" s="20"/>
      <c r="ADR79" s="20"/>
      <c r="ADS79" s="20"/>
      <c r="ADT79" s="20"/>
      <c r="ADU79" s="20"/>
      <c r="ADV79" s="20"/>
      <c r="ADW79" s="20"/>
      <c r="ADX79" s="20"/>
      <c r="ADY79" s="20"/>
      <c r="ADZ79" s="20"/>
      <c r="AEA79" s="20"/>
      <c r="AEB79" s="20"/>
      <c r="AEC79" s="20"/>
      <c r="AED79" s="20"/>
      <c r="AEE79" s="20"/>
      <c r="AEF79" s="20"/>
      <c r="AEG79" s="20"/>
      <c r="AEH79" s="20"/>
      <c r="AEI79" s="20"/>
      <c r="AEJ79" s="20"/>
      <c r="AEK79" s="20"/>
      <c r="AEL79" s="20"/>
      <c r="AEM79" s="20"/>
      <c r="AEN79" s="20"/>
      <c r="AEO79" s="20"/>
      <c r="AEP79" s="20"/>
      <c r="AEQ79" s="20"/>
      <c r="AER79" s="20"/>
      <c r="AES79" s="20"/>
      <c r="AET79" s="20"/>
      <c r="AEU79" s="20"/>
      <c r="AEV79" s="20"/>
      <c r="AEW79" s="20"/>
      <c r="AEX79" s="20"/>
      <c r="AEY79" s="20"/>
      <c r="AEZ79" s="20"/>
      <c r="AFA79" s="20"/>
      <c r="AFB79" s="20"/>
      <c r="AFC79" s="20"/>
      <c r="AFD79" s="20"/>
      <c r="AFE79" s="20"/>
      <c r="AFF79" s="20"/>
      <c r="AFG79" s="20"/>
      <c r="AFH79" s="20"/>
      <c r="AFI79" s="20"/>
      <c r="AFJ79" s="20"/>
      <c r="AFK79" s="20"/>
      <c r="AFL79" s="20"/>
      <c r="AFM79" s="20"/>
      <c r="AFN79" s="20"/>
      <c r="AFO79" s="20"/>
      <c r="AFP79" s="20"/>
      <c r="AFQ79" s="20"/>
      <c r="AFR79" s="20"/>
      <c r="AFS79" s="20"/>
      <c r="AFT79" s="20"/>
      <c r="AFU79" s="20"/>
      <c r="AFV79" s="20"/>
      <c r="AFW79" s="20"/>
      <c r="AFX79" s="20"/>
      <c r="AFY79" s="20"/>
      <c r="AFZ79" s="20"/>
      <c r="AGA79" s="20"/>
      <c r="AGB79" s="20"/>
      <c r="AGC79" s="20"/>
      <c r="AGD79" s="20"/>
      <c r="AGE79" s="20"/>
      <c r="AGF79" s="20"/>
      <c r="AGG79" s="20"/>
      <c r="AGH79" s="20"/>
      <c r="AGI79" s="20"/>
      <c r="AGJ79" s="20"/>
      <c r="AGK79" s="20"/>
      <c r="AGL79" s="20"/>
      <c r="AGM79" s="20"/>
      <c r="AGN79" s="20"/>
      <c r="AGO79" s="20"/>
      <c r="AGP79" s="20"/>
      <c r="AGQ79" s="20"/>
      <c r="AGR79" s="20"/>
      <c r="AGS79" s="20"/>
      <c r="AGT79" s="20"/>
      <c r="AGU79" s="20"/>
      <c r="AGV79" s="20"/>
      <c r="AGW79" s="20"/>
      <c r="AGX79" s="20"/>
      <c r="AGY79" s="20"/>
      <c r="AGZ79" s="20"/>
      <c r="AHA79" s="20"/>
      <c r="AHB79" s="20"/>
      <c r="AHC79" s="20"/>
      <c r="AHD79" s="20"/>
      <c r="AHE79" s="20"/>
      <c r="AHF79" s="20"/>
      <c r="AHG79" s="20"/>
      <c r="AHH79" s="20"/>
      <c r="AHI79" s="20"/>
      <c r="AHJ79" s="20"/>
      <c r="AHK79" s="20"/>
      <c r="AHL79" s="20"/>
      <c r="AHM79" s="20"/>
      <c r="AHN79" s="20"/>
      <c r="AHO79" s="20"/>
      <c r="AHP79" s="20"/>
      <c r="AHQ79" s="20"/>
      <c r="AHR79" s="20"/>
      <c r="AHS79" s="20"/>
      <c r="AHT79" s="20"/>
      <c r="AHU79" s="20"/>
      <c r="AHV79" s="20"/>
      <c r="AHW79" s="20"/>
      <c r="AHX79" s="20"/>
      <c r="AHY79" s="20"/>
      <c r="AHZ79" s="20"/>
      <c r="AIA79" s="20"/>
      <c r="AIB79" s="20"/>
      <c r="AIC79" s="20"/>
      <c r="AID79" s="20"/>
      <c r="AIE79" s="20"/>
      <c r="AIF79" s="20"/>
      <c r="AIG79" s="20"/>
      <c r="AIH79" s="20"/>
      <c r="AII79" s="20"/>
      <c r="AIJ79" s="20"/>
      <c r="AIK79" s="20"/>
      <c r="AIL79" s="20"/>
      <c r="AIM79" s="20"/>
      <c r="AIN79" s="20"/>
      <c r="AIO79" s="20"/>
      <c r="AIP79" s="20"/>
      <c r="AIQ79" s="20"/>
      <c r="AIR79" s="20"/>
      <c r="AIS79" s="20"/>
      <c r="AIT79" s="20"/>
      <c r="AIU79" s="20"/>
      <c r="AIV79" s="20"/>
      <c r="AIW79" s="20"/>
      <c r="AIX79" s="20"/>
      <c r="AIY79" s="20"/>
      <c r="AIZ79" s="20"/>
      <c r="AJA79" s="20"/>
      <c r="AJB79" s="20"/>
      <c r="AJC79" s="20"/>
      <c r="AJD79" s="20"/>
      <c r="AJE79" s="20"/>
      <c r="AJF79" s="20"/>
      <c r="AJG79" s="20"/>
      <c r="AJH79" s="20"/>
      <c r="AJI79" s="20"/>
      <c r="AJJ79" s="20"/>
      <c r="AJK79" s="20"/>
      <c r="AJL79" s="20"/>
      <c r="AJM79" s="20"/>
      <c r="AJN79" s="20"/>
      <c r="AJO79" s="20"/>
      <c r="AJP79" s="20"/>
      <c r="AJQ79" s="20"/>
      <c r="AJR79" s="20"/>
      <c r="AJS79" s="20"/>
      <c r="AJT79" s="20"/>
      <c r="AJU79" s="20"/>
      <c r="AJV79" s="20"/>
      <c r="AJW79" s="20"/>
      <c r="AJX79" s="20"/>
      <c r="AJY79" s="20"/>
      <c r="AJZ79" s="20"/>
      <c r="AKA79" s="20"/>
      <c r="AKB79" s="20"/>
      <c r="AKC79" s="20"/>
      <c r="AKD79" s="20"/>
      <c r="AKE79" s="20"/>
      <c r="AKF79" s="20"/>
      <c r="AKG79" s="20"/>
      <c r="AKH79" s="20"/>
      <c r="AKI79" s="20"/>
      <c r="AKJ79" s="20"/>
      <c r="AKK79" s="20"/>
      <c r="AKL79" s="20"/>
      <c r="AKM79" s="20"/>
      <c r="AKN79" s="20"/>
      <c r="AKO79" s="20"/>
      <c r="AKP79" s="20"/>
      <c r="AKQ79" s="20"/>
      <c r="AKR79" s="20"/>
      <c r="AKS79" s="20"/>
      <c r="AKT79" s="20"/>
      <c r="AKU79" s="20"/>
      <c r="AKV79" s="20"/>
      <c r="AKW79" s="20"/>
      <c r="AKX79" s="20"/>
      <c r="AKY79" s="20"/>
      <c r="AKZ79" s="20"/>
      <c r="ALA79" s="20"/>
      <c r="ALB79" s="20"/>
      <c r="ALC79" s="20"/>
      <c r="ALD79" s="20"/>
      <c r="ALE79" s="20"/>
      <c r="ALF79" s="20"/>
      <c r="ALG79" s="20"/>
      <c r="ALH79" s="20"/>
      <c r="ALI79" s="20"/>
      <c r="ALJ79" s="20"/>
      <c r="ALK79" s="20"/>
      <c r="ALL79" s="20"/>
      <c r="ALM79" s="20"/>
      <c r="ALN79" s="20"/>
      <c r="ALO79" s="20"/>
      <c r="ALP79" s="20"/>
      <c r="ALQ79" s="20"/>
      <c r="ALR79" s="20"/>
      <c r="ALS79" s="20"/>
      <c r="ALT79" s="20"/>
      <c r="ALU79" s="20"/>
      <c r="ALV79" s="20"/>
      <c r="ALW79" s="20"/>
      <c r="ALX79" s="20"/>
      <c r="ALY79" s="20"/>
      <c r="ALZ79" s="20"/>
      <c r="AMA79" s="20"/>
      <c r="AMB79" s="20"/>
      <c r="AMC79" s="20"/>
      <c r="AMD79" s="20"/>
      <c r="AME79" s="20"/>
      <c r="AMF79" s="20"/>
      <c r="AMG79" s="20"/>
      <c r="AMH79" s="20"/>
      <c r="AMI79" s="20"/>
      <c r="AMJ79" s="20"/>
      <c r="AMK79" s="20"/>
      <c r="AML79" s="20"/>
      <c r="AMM79" s="20"/>
      <c r="AMN79" s="20"/>
      <c r="AMO79" s="20"/>
      <c r="AMP79" s="20"/>
      <c r="AMQ79" s="20"/>
      <c r="AMR79" s="20"/>
      <c r="AMS79" s="20"/>
      <c r="AMT79" s="20"/>
      <c r="AMU79" s="20"/>
      <c r="AMV79" s="20"/>
      <c r="AMW79" s="20"/>
      <c r="AMX79" s="20"/>
      <c r="AMY79" s="20"/>
      <c r="AMZ79" s="20"/>
      <c r="ANA79" s="20"/>
      <c r="ANB79" s="20"/>
      <c r="ANC79" s="20"/>
      <c r="AND79" s="20"/>
      <c r="ANE79" s="20"/>
      <c r="ANF79" s="20"/>
      <c r="ANG79" s="20"/>
      <c r="ANH79" s="20"/>
      <c r="ANI79" s="20"/>
      <c r="ANJ79" s="20"/>
      <c r="ANK79" s="20"/>
      <c r="ANL79" s="20"/>
      <c r="ANM79" s="20"/>
      <c r="ANN79" s="20"/>
      <c r="ANO79" s="20"/>
      <c r="ANP79" s="20"/>
      <c r="ANQ79" s="20"/>
      <c r="ANR79" s="20"/>
      <c r="ANS79" s="20"/>
      <c r="ANT79" s="20"/>
      <c r="ANU79" s="20"/>
      <c r="ANV79" s="20"/>
      <c r="ANW79" s="20"/>
      <c r="ANX79" s="20"/>
      <c r="ANY79" s="20"/>
      <c r="ANZ79" s="20"/>
      <c r="AOA79" s="20"/>
      <c r="AOB79" s="20"/>
      <c r="AOC79" s="20"/>
      <c r="AOD79" s="20"/>
      <c r="AOE79" s="20"/>
      <c r="AOF79" s="20"/>
      <c r="AOG79" s="20"/>
      <c r="AOH79" s="20"/>
      <c r="AOI79" s="20"/>
      <c r="AOJ79" s="20"/>
      <c r="AOK79" s="20"/>
      <c r="AOL79" s="20"/>
      <c r="AOM79" s="20"/>
      <c r="AON79" s="20"/>
      <c r="AOO79" s="20"/>
      <c r="AOP79" s="20"/>
      <c r="AOQ79" s="20"/>
      <c r="AOR79" s="20"/>
      <c r="AOS79" s="20"/>
      <c r="AOT79" s="20"/>
      <c r="AOU79" s="20"/>
      <c r="AOV79" s="20"/>
      <c r="AOW79" s="20"/>
      <c r="AOX79" s="20"/>
      <c r="AOY79" s="20"/>
      <c r="AOZ79" s="20"/>
      <c r="APA79" s="20"/>
      <c r="APB79" s="20"/>
      <c r="APC79" s="20"/>
      <c r="APD79" s="20"/>
      <c r="APE79" s="20"/>
      <c r="APF79" s="20"/>
      <c r="APG79" s="20"/>
      <c r="APH79" s="20"/>
      <c r="API79" s="20"/>
      <c r="APJ79" s="20"/>
      <c r="APK79" s="20"/>
      <c r="APL79" s="20"/>
      <c r="APM79" s="20"/>
      <c r="APN79" s="20"/>
      <c r="APO79" s="20"/>
      <c r="APP79" s="20"/>
      <c r="APQ79" s="20"/>
      <c r="APR79" s="20"/>
      <c r="APS79" s="20"/>
      <c r="APT79" s="20"/>
      <c r="APU79" s="20"/>
      <c r="APV79" s="20"/>
      <c r="APW79" s="20"/>
      <c r="APX79" s="20"/>
      <c r="APY79" s="20"/>
      <c r="APZ79" s="20"/>
      <c r="AQA79" s="20"/>
      <c r="AQB79" s="20"/>
      <c r="AQC79" s="20"/>
      <c r="AQD79" s="20"/>
      <c r="AQE79" s="20"/>
      <c r="AQF79" s="20"/>
      <c r="AQG79" s="20"/>
      <c r="AQH79" s="20"/>
      <c r="AQI79" s="20"/>
      <c r="AQJ79" s="20"/>
      <c r="AQK79" s="20"/>
      <c r="AQL79" s="20"/>
      <c r="AQM79" s="20"/>
      <c r="AQN79" s="20"/>
      <c r="AQO79" s="20"/>
      <c r="AQP79" s="20"/>
      <c r="AQQ79" s="20"/>
      <c r="AQR79" s="20"/>
      <c r="AQS79" s="20"/>
      <c r="AQT79" s="20"/>
      <c r="AQU79" s="20"/>
      <c r="AQV79" s="20"/>
      <c r="AQW79" s="20"/>
      <c r="AQX79" s="20"/>
      <c r="AQY79" s="20"/>
      <c r="AQZ79" s="20"/>
      <c r="ARA79" s="20"/>
      <c r="ARB79" s="20"/>
      <c r="ARC79" s="20"/>
      <c r="ARD79" s="20"/>
      <c r="ARE79" s="20"/>
      <c r="ARF79" s="20"/>
      <c r="ARG79" s="20"/>
      <c r="ARH79" s="20"/>
      <c r="ARI79" s="20"/>
      <c r="ARJ79" s="20"/>
      <c r="ARK79" s="20"/>
      <c r="ARL79" s="20"/>
      <c r="ARM79" s="20"/>
      <c r="ARN79" s="20"/>
      <c r="ARO79" s="20"/>
      <c r="ARP79" s="20"/>
      <c r="ARQ79" s="20"/>
      <c r="ARR79" s="20"/>
      <c r="ARS79" s="20"/>
      <c r="ART79" s="20"/>
      <c r="ARU79" s="20"/>
      <c r="ARV79" s="20"/>
      <c r="ARW79" s="20"/>
      <c r="ARX79" s="20"/>
      <c r="ARY79" s="20"/>
      <c r="ARZ79" s="20"/>
      <c r="ASA79" s="20"/>
      <c r="ASB79" s="20"/>
      <c r="ASC79" s="20"/>
      <c r="ASD79" s="20"/>
      <c r="ASE79" s="20"/>
      <c r="ASF79" s="20"/>
      <c r="ASG79" s="20"/>
      <c r="ASH79" s="20"/>
      <c r="ASI79" s="20"/>
      <c r="ASJ79" s="20"/>
      <c r="ASK79" s="20"/>
      <c r="ASL79" s="20"/>
      <c r="ASM79" s="20"/>
      <c r="ASN79" s="20"/>
      <c r="ASO79" s="20"/>
      <c r="ASP79" s="20"/>
      <c r="ASQ79" s="20"/>
      <c r="ASR79" s="20"/>
      <c r="ASS79" s="20"/>
      <c r="AST79" s="20"/>
      <c r="ASU79" s="20"/>
      <c r="ASV79" s="20"/>
      <c r="ASW79" s="20"/>
      <c r="ASX79" s="20"/>
      <c r="ASY79" s="20"/>
      <c r="ASZ79" s="20"/>
      <c r="ATA79" s="20"/>
      <c r="ATB79" s="20"/>
      <c r="ATC79" s="20"/>
      <c r="ATD79" s="20"/>
      <c r="ATE79" s="20"/>
      <c r="ATF79" s="20"/>
      <c r="ATG79" s="20"/>
      <c r="ATH79" s="20"/>
      <c r="ATI79" s="20"/>
      <c r="ATJ79" s="20"/>
      <c r="ATK79" s="20"/>
      <c r="ATL79" s="20"/>
      <c r="ATM79" s="20"/>
      <c r="ATN79" s="20"/>
      <c r="ATO79" s="20"/>
      <c r="ATP79" s="20"/>
      <c r="ATQ79" s="20"/>
      <c r="ATR79" s="20"/>
      <c r="ATS79" s="20"/>
      <c r="ATT79" s="20"/>
      <c r="ATU79" s="20"/>
      <c r="ATV79" s="20"/>
      <c r="ATW79" s="20"/>
      <c r="ATX79" s="20"/>
      <c r="ATY79" s="20"/>
      <c r="ATZ79" s="20"/>
      <c r="AUA79" s="20"/>
      <c r="AUB79" s="20"/>
      <c r="AUC79" s="20"/>
      <c r="AUD79" s="20"/>
      <c r="AUE79" s="20"/>
      <c r="AUF79" s="20"/>
      <c r="AUG79" s="20"/>
      <c r="AUH79" s="20"/>
      <c r="AUI79" s="20"/>
      <c r="AUJ79" s="20"/>
      <c r="AUK79" s="20"/>
      <c r="AUL79" s="20"/>
      <c r="AUM79" s="20"/>
      <c r="AUN79" s="20"/>
      <c r="AUO79" s="20"/>
      <c r="AUP79" s="20"/>
      <c r="AUQ79" s="20"/>
      <c r="AUR79" s="20"/>
      <c r="AUS79" s="20"/>
      <c r="AUT79" s="20"/>
      <c r="AUU79" s="20"/>
      <c r="AUV79" s="20"/>
      <c r="AUW79" s="20"/>
      <c r="AUX79" s="20"/>
      <c r="AUY79" s="20"/>
      <c r="AUZ79" s="20"/>
      <c r="AVA79" s="20"/>
      <c r="AVB79" s="20"/>
      <c r="AVC79" s="20"/>
      <c r="AVD79" s="20"/>
      <c r="AVE79" s="20"/>
      <c r="AVF79" s="20"/>
      <c r="AVG79" s="20"/>
      <c r="AVH79" s="20"/>
      <c r="AVI79" s="20"/>
      <c r="AVJ79" s="20"/>
      <c r="AVK79" s="20"/>
      <c r="AVL79" s="20"/>
      <c r="AVM79" s="20"/>
      <c r="AVN79" s="20"/>
      <c r="AVO79" s="20"/>
      <c r="AVP79" s="20"/>
      <c r="AVQ79" s="20"/>
      <c r="AVR79" s="20"/>
      <c r="AVS79" s="20"/>
      <c r="AVT79" s="20"/>
      <c r="AVU79" s="20"/>
      <c r="AVV79" s="20"/>
      <c r="AVW79" s="20"/>
      <c r="AVX79" s="20"/>
      <c r="AVY79" s="20"/>
      <c r="AVZ79" s="20"/>
      <c r="AWA79" s="20"/>
      <c r="AWB79" s="20"/>
      <c r="AWC79" s="20"/>
      <c r="AWD79" s="20"/>
      <c r="AWE79" s="20"/>
      <c r="AWF79" s="20"/>
      <c r="AWG79" s="20"/>
      <c r="AWH79" s="20"/>
      <c r="AWI79" s="20"/>
      <c r="AWJ79" s="20"/>
      <c r="AWK79" s="20"/>
      <c r="AWL79" s="20"/>
      <c r="AWM79" s="20"/>
      <c r="AWN79" s="20"/>
      <c r="AWO79" s="20"/>
      <c r="AWP79" s="20"/>
      <c r="AWQ79" s="20"/>
      <c r="AWR79" s="20"/>
      <c r="AWS79" s="20"/>
      <c r="AWT79" s="20"/>
      <c r="AWU79" s="20"/>
      <c r="AWV79" s="20"/>
      <c r="AWW79" s="20"/>
      <c r="AWX79" s="20"/>
      <c r="AWY79" s="20"/>
      <c r="AWZ79" s="20"/>
      <c r="AXA79" s="20"/>
      <c r="AXB79" s="20"/>
      <c r="AXC79" s="20"/>
      <c r="AXD79" s="20"/>
      <c r="AXE79" s="20"/>
      <c r="AXF79" s="20"/>
      <c r="AXG79" s="20"/>
      <c r="AXH79" s="20"/>
      <c r="AXI79" s="20"/>
      <c r="AXJ79" s="20"/>
      <c r="AXK79" s="20"/>
      <c r="AXL79" s="20"/>
      <c r="AXM79" s="20"/>
      <c r="AXN79" s="20"/>
      <c r="AXO79" s="20"/>
      <c r="AXP79" s="20"/>
      <c r="AXQ79" s="20"/>
      <c r="AXR79" s="20"/>
      <c r="AXS79" s="20"/>
      <c r="AXT79" s="20"/>
      <c r="AXU79" s="20"/>
      <c r="AXV79" s="20"/>
      <c r="AXW79" s="20"/>
      <c r="AXX79" s="20"/>
      <c r="AXY79" s="20"/>
      <c r="AXZ79" s="20"/>
      <c r="AYA79" s="20"/>
      <c r="AYB79" s="20"/>
      <c r="AYC79" s="20"/>
      <c r="AYD79" s="20"/>
      <c r="AYE79" s="20"/>
      <c r="AYF79" s="20"/>
      <c r="AYG79" s="20"/>
      <c r="AYH79" s="20"/>
      <c r="AYI79" s="20"/>
      <c r="AYJ79" s="20"/>
      <c r="AYK79" s="20"/>
      <c r="AYL79" s="20"/>
      <c r="AYM79" s="20"/>
      <c r="AYN79" s="20"/>
      <c r="AYO79" s="20"/>
      <c r="AYP79" s="20"/>
      <c r="AYQ79" s="20"/>
      <c r="AYR79" s="20"/>
      <c r="AYS79" s="20"/>
      <c r="AYT79" s="20"/>
      <c r="AYU79" s="20"/>
      <c r="AYV79" s="20"/>
      <c r="AYW79" s="20"/>
      <c r="AYX79" s="20"/>
      <c r="AYY79" s="20"/>
      <c r="AYZ79" s="20"/>
      <c r="AZA79" s="20"/>
      <c r="AZB79" s="20"/>
      <c r="AZC79" s="20"/>
      <c r="AZD79" s="20"/>
      <c r="AZE79" s="20"/>
      <c r="AZF79" s="20"/>
      <c r="AZG79" s="20"/>
      <c r="AZH79" s="20"/>
      <c r="AZI79" s="20"/>
      <c r="AZJ79" s="20"/>
      <c r="AZK79" s="20"/>
      <c r="AZL79" s="20"/>
      <c r="AZM79" s="20"/>
      <c r="AZN79" s="20"/>
      <c r="AZO79" s="20"/>
      <c r="AZP79" s="20"/>
      <c r="AZQ79" s="20"/>
      <c r="AZR79" s="20"/>
      <c r="AZS79" s="20"/>
      <c r="AZT79" s="20"/>
      <c r="AZU79" s="20"/>
      <c r="AZV79" s="20"/>
      <c r="AZW79" s="20"/>
      <c r="AZX79" s="20"/>
      <c r="AZY79" s="20"/>
      <c r="AZZ79" s="20"/>
      <c r="BAA79" s="20"/>
      <c r="BAB79" s="20"/>
      <c r="BAC79" s="20"/>
      <c r="BAD79" s="20"/>
      <c r="BAE79" s="20"/>
      <c r="BAF79" s="20"/>
      <c r="BAG79" s="20"/>
      <c r="BAH79" s="20"/>
      <c r="BAI79" s="20"/>
      <c r="BAJ79" s="20"/>
      <c r="BAK79" s="20"/>
      <c r="BAL79" s="20"/>
      <c r="BAM79" s="20"/>
      <c r="BAN79" s="20"/>
      <c r="BAO79" s="20"/>
      <c r="BAP79" s="20"/>
      <c r="BAQ79" s="20"/>
      <c r="BAR79" s="20"/>
      <c r="BAS79" s="20"/>
      <c r="BAT79" s="20"/>
      <c r="BAU79" s="20"/>
      <c r="BAV79" s="20"/>
      <c r="BAW79" s="20"/>
      <c r="BAX79" s="20"/>
      <c r="BAY79" s="20"/>
      <c r="BAZ79" s="20"/>
      <c r="BBA79" s="20"/>
      <c r="BBB79" s="20"/>
      <c r="BBC79" s="20"/>
      <c r="BBD79" s="20"/>
      <c r="BBE79" s="20"/>
      <c r="BBF79" s="20"/>
      <c r="BBG79" s="20"/>
      <c r="BBH79" s="20"/>
      <c r="BBI79" s="20"/>
      <c r="BBJ79" s="20"/>
      <c r="BBK79" s="20"/>
      <c r="BBL79" s="20"/>
      <c r="BBM79" s="20"/>
      <c r="BBN79" s="20"/>
      <c r="BBO79" s="20"/>
      <c r="BBP79" s="20"/>
      <c r="BBQ79" s="20"/>
      <c r="BBR79" s="20"/>
      <c r="BBS79" s="20"/>
      <c r="BBT79" s="20"/>
      <c r="BBU79" s="20"/>
      <c r="BBV79" s="20"/>
      <c r="BBW79" s="20"/>
      <c r="BBX79" s="20"/>
      <c r="BBY79" s="20"/>
      <c r="BBZ79" s="20"/>
      <c r="BCA79" s="20"/>
      <c r="BCB79" s="20"/>
      <c r="BCC79" s="20"/>
      <c r="BCD79" s="20"/>
      <c r="BCE79" s="20"/>
      <c r="BCF79" s="20"/>
      <c r="BCG79" s="20"/>
      <c r="BCH79" s="20"/>
      <c r="BCI79" s="20"/>
      <c r="BCJ79" s="20"/>
      <c r="BCK79" s="20"/>
      <c r="BCL79" s="20"/>
      <c r="BCM79" s="20"/>
      <c r="BCN79" s="20"/>
      <c r="BCO79" s="20"/>
      <c r="BCP79" s="20"/>
      <c r="BCQ79" s="20"/>
      <c r="BCR79" s="20"/>
      <c r="BCS79" s="20"/>
      <c r="BCT79" s="20"/>
      <c r="BCU79" s="20"/>
      <c r="BCV79" s="20"/>
      <c r="BCW79" s="20"/>
      <c r="BCX79" s="20"/>
      <c r="BCY79" s="20"/>
      <c r="BCZ79" s="20"/>
      <c r="BDA79" s="20"/>
      <c r="BDB79" s="20"/>
      <c r="BDC79" s="20"/>
      <c r="BDD79" s="20"/>
      <c r="BDE79" s="20"/>
      <c r="BDF79" s="20"/>
      <c r="BDG79" s="20"/>
      <c r="BDH79" s="20"/>
      <c r="BDI79" s="20"/>
      <c r="BDJ79" s="20"/>
      <c r="BDK79" s="20"/>
      <c r="BDL79" s="20"/>
      <c r="BDM79" s="20"/>
      <c r="BDN79" s="20"/>
      <c r="BDO79" s="20"/>
      <c r="BDP79" s="20"/>
      <c r="BDQ79" s="20"/>
      <c r="BDR79" s="20"/>
      <c r="BDS79" s="20"/>
      <c r="BDT79" s="20"/>
      <c r="BDU79" s="20"/>
      <c r="BDV79" s="20"/>
      <c r="BDW79" s="20"/>
      <c r="BDX79" s="20"/>
      <c r="BDY79" s="20"/>
      <c r="BDZ79" s="20"/>
      <c r="BEA79" s="20"/>
      <c r="BEB79" s="20"/>
      <c r="BEC79" s="20"/>
      <c r="BED79" s="20"/>
      <c r="BEE79" s="20"/>
      <c r="BEF79" s="20"/>
      <c r="BEG79" s="20"/>
      <c r="BEH79" s="20"/>
      <c r="BEI79" s="20"/>
      <c r="BEJ79" s="20"/>
      <c r="BEK79" s="20"/>
      <c r="BEL79" s="20"/>
      <c r="BEM79" s="20"/>
      <c r="BEN79" s="20"/>
      <c r="BEO79" s="20"/>
      <c r="BEP79" s="20"/>
      <c r="BEQ79" s="20"/>
      <c r="BER79" s="20"/>
      <c r="BES79" s="20"/>
      <c r="BET79" s="20"/>
      <c r="BEU79" s="20"/>
      <c r="BEV79" s="20"/>
      <c r="BEW79" s="20"/>
      <c r="BEX79" s="20"/>
      <c r="BEY79" s="20"/>
      <c r="BEZ79" s="20"/>
      <c r="BFA79" s="20"/>
      <c r="BFB79" s="20"/>
      <c r="BFC79" s="20"/>
      <c r="BFD79" s="20"/>
      <c r="BFE79" s="20"/>
      <c r="BFF79" s="20"/>
      <c r="BFG79" s="20"/>
      <c r="BFH79" s="20"/>
      <c r="BFI79" s="20"/>
      <c r="BFJ79" s="20"/>
      <c r="BFK79" s="20"/>
      <c r="BFL79" s="20"/>
      <c r="BFM79" s="20"/>
      <c r="BFN79" s="20"/>
      <c r="BFO79" s="20"/>
      <c r="BFP79" s="20"/>
      <c r="BFQ79" s="20"/>
      <c r="BFR79" s="20"/>
      <c r="BFS79" s="20"/>
      <c r="BFT79" s="20"/>
      <c r="BFU79" s="20"/>
      <c r="BFV79" s="20"/>
      <c r="BFW79" s="20"/>
      <c r="BFX79" s="20"/>
      <c r="BFY79" s="20"/>
      <c r="BFZ79" s="20"/>
      <c r="BGA79" s="20"/>
      <c r="BGB79" s="20"/>
      <c r="BGC79" s="20"/>
      <c r="BGD79" s="20"/>
      <c r="BGE79" s="20"/>
      <c r="BGF79" s="20"/>
      <c r="BGG79" s="20"/>
      <c r="BGH79" s="20"/>
      <c r="BGI79" s="20"/>
      <c r="BGJ79" s="20"/>
      <c r="BGK79" s="20"/>
      <c r="BGL79" s="20"/>
      <c r="BGM79" s="20"/>
      <c r="BGN79" s="20"/>
      <c r="BGO79" s="20"/>
      <c r="BGP79" s="20"/>
      <c r="BGQ79" s="20"/>
      <c r="BGR79" s="20"/>
      <c r="BGS79" s="20"/>
      <c r="BGT79" s="20"/>
      <c r="BGU79" s="20"/>
      <c r="BGV79" s="20"/>
      <c r="BGW79" s="20"/>
      <c r="BGX79" s="20"/>
      <c r="BGY79" s="20"/>
      <c r="BGZ79" s="20"/>
      <c r="BHA79" s="20"/>
      <c r="BHB79" s="20"/>
      <c r="BHC79" s="20"/>
      <c r="BHD79" s="20"/>
      <c r="BHE79" s="20"/>
      <c r="BHF79" s="20"/>
      <c r="BHG79" s="20"/>
      <c r="BHH79" s="20"/>
      <c r="BHI79" s="20"/>
      <c r="BHJ79" s="20"/>
      <c r="BHK79" s="20"/>
      <c r="BHL79" s="20"/>
      <c r="BHM79" s="20"/>
      <c r="BHN79" s="20"/>
      <c r="BHO79" s="20"/>
      <c r="BHP79" s="20"/>
      <c r="BHQ79" s="20"/>
      <c r="BHR79" s="20"/>
      <c r="BHS79" s="20"/>
      <c r="BHT79" s="20"/>
      <c r="BHU79" s="20"/>
      <c r="BHV79" s="20"/>
      <c r="BHW79" s="20"/>
      <c r="BHX79" s="20"/>
      <c r="BHY79" s="20"/>
      <c r="BHZ79" s="20"/>
      <c r="BIA79" s="20"/>
      <c r="BIB79" s="20"/>
      <c r="BIC79" s="20"/>
      <c r="BID79" s="20"/>
      <c r="BIE79" s="20"/>
      <c r="BIF79" s="20"/>
      <c r="BIG79" s="20"/>
      <c r="BIH79" s="20"/>
      <c r="BII79" s="20"/>
      <c r="BIJ79" s="20"/>
      <c r="BIK79" s="20"/>
      <c r="BIL79" s="20"/>
      <c r="BIM79" s="20"/>
      <c r="BIN79" s="20"/>
      <c r="BIO79" s="20"/>
      <c r="BIP79" s="20"/>
      <c r="BIQ79" s="20"/>
      <c r="BIR79" s="20"/>
      <c r="BIS79" s="20"/>
      <c r="BIT79" s="20"/>
      <c r="BIU79" s="20"/>
      <c r="BIV79" s="20"/>
      <c r="BIW79" s="20"/>
      <c r="BIX79" s="20"/>
      <c r="BIY79" s="20"/>
      <c r="BIZ79" s="20"/>
      <c r="BJA79" s="20"/>
      <c r="BJB79" s="20"/>
      <c r="BJC79" s="20"/>
      <c r="BJD79" s="20"/>
      <c r="BJE79" s="20"/>
      <c r="BJF79" s="20"/>
      <c r="BJG79" s="20"/>
      <c r="BJH79" s="20"/>
      <c r="BJI79" s="20"/>
      <c r="BJJ79" s="20"/>
      <c r="BJK79" s="20"/>
      <c r="BJL79" s="20"/>
      <c r="BJM79" s="20"/>
      <c r="BJN79" s="20"/>
      <c r="BJO79" s="20"/>
      <c r="BJP79" s="20"/>
      <c r="BJQ79" s="20"/>
      <c r="BJR79" s="20"/>
      <c r="BJS79" s="20"/>
      <c r="BJT79" s="20"/>
      <c r="BJU79" s="20"/>
      <c r="BJV79" s="20"/>
      <c r="BJW79" s="20"/>
      <c r="BJX79" s="20"/>
      <c r="BJY79" s="20"/>
      <c r="BJZ79" s="20"/>
      <c r="BKA79" s="20"/>
      <c r="BKB79" s="20"/>
      <c r="BKC79" s="20"/>
      <c r="BKD79" s="20"/>
      <c r="BKE79" s="20"/>
      <c r="BKF79" s="20"/>
      <c r="BKG79" s="20"/>
      <c r="BKH79" s="20"/>
      <c r="BKI79" s="20"/>
      <c r="BKJ79" s="20"/>
      <c r="BKK79" s="20"/>
      <c r="BKL79" s="20"/>
      <c r="BKM79" s="20"/>
      <c r="BKN79" s="20"/>
      <c r="BKO79" s="20"/>
      <c r="BKP79" s="20"/>
      <c r="BKQ79" s="20"/>
      <c r="BKR79" s="20"/>
      <c r="BKS79" s="20"/>
      <c r="BKT79" s="20"/>
      <c r="BKU79" s="20"/>
      <c r="BKV79" s="20"/>
      <c r="BKW79" s="20"/>
      <c r="BKX79" s="20"/>
      <c r="BKY79" s="20"/>
      <c r="BKZ79" s="20"/>
      <c r="BLA79" s="20"/>
      <c r="BLB79" s="20"/>
      <c r="BLC79" s="20"/>
      <c r="BLD79" s="20"/>
      <c r="BLE79" s="20"/>
      <c r="BLF79" s="20"/>
      <c r="BLG79" s="20"/>
      <c r="BLH79" s="20"/>
      <c r="BLI79" s="20"/>
      <c r="BLJ79" s="20"/>
      <c r="BLK79" s="20"/>
      <c r="BLL79" s="20"/>
      <c r="BLM79" s="20"/>
      <c r="BLN79" s="20"/>
      <c r="BLO79" s="20"/>
      <c r="BLP79" s="20"/>
      <c r="BLQ79" s="20"/>
      <c r="BLR79" s="20"/>
      <c r="BLS79" s="20"/>
      <c r="BLT79" s="20"/>
      <c r="BLU79" s="20"/>
      <c r="BLV79" s="20"/>
      <c r="BLW79" s="20"/>
      <c r="BLX79" s="20"/>
      <c r="BLY79" s="20"/>
      <c r="BLZ79" s="20"/>
      <c r="BMA79" s="20"/>
      <c r="BMB79" s="20"/>
      <c r="BMC79" s="20"/>
      <c r="BMD79" s="20"/>
      <c r="BME79" s="20"/>
      <c r="BMF79" s="20"/>
      <c r="BMG79" s="20"/>
      <c r="BMH79" s="20"/>
      <c r="BMI79" s="20"/>
      <c r="BMJ79" s="20"/>
      <c r="BMK79" s="20"/>
      <c r="BML79" s="20"/>
      <c r="BMM79" s="20"/>
      <c r="BMN79" s="20"/>
      <c r="BMO79" s="20"/>
      <c r="BMP79" s="20"/>
      <c r="BMQ79" s="20"/>
      <c r="BMR79" s="20"/>
      <c r="BMS79" s="20"/>
      <c r="BMT79" s="20"/>
      <c r="BMU79" s="20"/>
      <c r="BMV79" s="20"/>
      <c r="BMW79" s="20"/>
      <c r="BMX79" s="20"/>
      <c r="BMY79" s="20"/>
      <c r="BMZ79" s="20"/>
      <c r="BNA79" s="20"/>
      <c r="BNB79" s="20"/>
      <c r="BNC79" s="20"/>
      <c r="BND79" s="20"/>
      <c r="BNE79" s="20"/>
      <c r="BNF79" s="20"/>
      <c r="BNG79" s="20"/>
      <c r="BNH79" s="20"/>
      <c r="BNI79" s="20"/>
      <c r="BNJ79" s="20"/>
      <c r="BNK79" s="20"/>
      <c r="BNL79" s="20"/>
      <c r="BNM79" s="20"/>
      <c r="BNN79" s="20"/>
      <c r="BNO79" s="20"/>
      <c r="BNP79" s="20"/>
      <c r="BNQ79" s="20"/>
      <c r="BNR79" s="20"/>
      <c r="BNS79" s="20"/>
      <c r="BNT79" s="20"/>
      <c r="BNU79" s="20"/>
      <c r="BNV79" s="20"/>
      <c r="BNW79" s="20"/>
      <c r="BNX79" s="20"/>
      <c r="BNY79" s="20"/>
      <c r="BNZ79" s="20"/>
      <c r="BOA79" s="20"/>
      <c r="BOB79" s="20"/>
      <c r="BOC79" s="20"/>
      <c r="BOD79" s="20"/>
      <c r="BOE79" s="20"/>
      <c r="BOF79" s="20"/>
      <c r="BOG79" s="20"/>
      <c r="BOH79" s="20"/>
      <c r="BOI79" s="20"/>
      <c r="BOJ79" s="20"/>
      <c r="BOK79" s="20"/>
      <c r="BOL79" s="20"/>
      <c r="BOM79" s="20"/>
      <c r="BON79" s="20"/>
      <c r="BOO79" s="20"/>
      <c r="BOP79" s="20"/>
      <c r="BOQ79" s="20"/>
      <c r="BOR79" s="20"/>
      <c r="BOS79" s="20"/>
      <c r="BOT79" s="20"/>
      <c r="BOU79" s="20"/>
      <c r="BOV79" s="20"/>
      <c r="BOW79" s="20"/>
      <c r="BOX79" s="20"/>
      <c r="BOY79" s="20"/>
      <c r="BOZ79" s="20"/>
      <c r="BPA79" s="20"/>
      <c r="BPB79" s="20"/>
      <c r="BPC79" s="20"/>
      <c r="BPD79" s="20"/>
      <c r="BPE79" s="20"/>
      <c r="BPF79" s="20"/>
      <c r="BPG79" s="20"/>
      <c r="BPH79" s="20"/>
      <c r="BPI79" s="20"/>
      <c r="BPJ79" s="20"/>
      <c r="BPK79" s="20"/>
      <c r="BPL79" s="20"/>
      <c r="BPM79" s="20"/>
      <c r="BPN79" s="20"/>
      <c r="BPO79" s="20"/>
      <c r="BPP79" s="20"/>
      <c r="BPQ79" s="20"/>
      <c r="BPR79" s="20"/>
      <c r="BPS79" s="20"/>
      <c r="BPT79" s="20"/>
      <c r="BPU79" s="20"/>
      <c r="BPV79" s="20"/>
      <c r="BPW79" s="20"/>
      <c r="BPX79" s="20"/>
      <c r="BPY79" s="20"/>
      <c r="BPZ79" s="20"/>
      <c r="BQA79" s="20"/>
      <c r="BQB79" s="20"/>
      <c r="BQC79" s="20"/>
      <c r="BQD79" s="20"/>
      <c r="BQE79" s="20"/>
      <c r="BQF79" s="20"/>
      <c r="BQG79" s="20"/>
      <c r="BQH79" s="20"/>
      <c r="BQI79" s="20"/>
      <c r="BQJ79" s="20"/>
      <c r="BQK79" s="20"/>
      <c r="BQL79" s="20"/>
      <c r="BQM79" s="20"/>
      <c r="BQN79" s="20"/>
      <c r="BQO79" s="20"/>
      <c r="BQP79" s="20"/>
      <c r="BQQ79" s="20"/>
      <c r="BQR79" s="20"/>
      <c r="BQS79" s="20"/>
      <c r="BQT79" s="20"/>
      <c r="BQU79" s="20"/>
      <c r="BQV79" s="20"/>
      <c r="BQW79" s="20"/>
      <c r="BQX79" s="20"/>
      <c r="BQY79" s="20"/>
      <c r="BQZ79" s="20"/>
      <c r="BRA79" s="20"/>
      <c r="BRB79" s="20"/>
      <c r="BRC79" s="20"/>
      <c r="BRD79" s="20"/>
      <c r="BRE79" s="20"/>
      <c r="BRF79" s="20"/>
      <c r="BRG79" s="20"/>
      <c r="BRH79" s="20"/>
      <c r="BRI79" s="20"/>
      <c r="BRJ79" s="20"/>
      <c r="BRK79" s="20"/>
      <c r="BRL79" s="20"/>
      <c r="BRM79" s="20"/>
      <c r="BRN79" s="20"/>
      <c r="BRO79" s="20"/>
      <c r="BRP79" s="20"/>
      <c r="BRQ79" s="20"/>
      <c r="BRR79" s="20"/>
      <c r="BRS79" s="20"/>
      <c r="BRT79" s="20"/>
      <c r="BRU79" s="20"/>
      <c r="BRV79" s="20"/>
      <c r="BRW79" s="20"/>
      <c r="BRX79" s="20"/>
      <c r="BRY79" s="20"/>
      <c r="BRZ79" s="20"/>
      <c r="BSA79" s="20"/>
      <c r="BSB79" s="20"/>
      <c r="BSC79" s="20"/>
      <c r="BSD79" s="20"/>
      <c r="BSE79" s="20"/>
      <c r="BSF79" s="20"/>
      <c r="BSG79" s="20"/>
      <c r="BSH79" s="20"/>
      <c r="BSI79" s="20"/>
      <c r="BSJ79" s="20"/>
      <c r="BSK79" s="20"/>
      <c r="BSL79" s="20"/>
      <c r="BSM79" s="20"/>
      <c r="BSN79" s="20"/>
      <c r="BSO79" s="20"/>
      <c r="BSP79" s="20"/>
      <c r="BSQ79" s="20"/>
      <c r="BSR79" s="20"/>
      <c r="BSS79" s="20"/>
      <c r="BST79" s="20"/>
      <c r="BSU79" s="20"/>
      <c r="BSV79" s="20"/>
      <c r="BSW79" s="20"/>
      <c r="BSX79" s="20"/>
      <c r="BSY79" s="20"/>
      <c r="BSZ79" s="20"/>
      <c r="BTA79" s="20"/>
      <c r="BTB79" s="20"/>
      <c r="BTC79" s="20"/>
      <c r="BTD79" s="20"/>
      <c r="BTE79" s="20"/>
      <c r="BTF79" s="20"/>
      <c r="BTG79" s="20"/>
      <c r="BTH79" s="20"/>
      <c r="BTI79" s="20"/>
      <c r="BTJ79" s="20"/>
      <c r="BTK79" s="20"/>
      <c r="BTL79" s="20"/>
      <c r="BTM79" s="20"/>
      <c r="BTN79" s="20"/>
      <c r="BTO79" s="20"/>
      <c r="BTP79" s="20"/>
      <c r="BTQ79" s="20"/>
      <c r="BTR79" s="20"/>
      <c r="BTS79" s="20"/>
      <c r="BTT79" s="20"/>
      <c r="BTU79" s="20"/>
      <c r="BTV79" s="20"/>
      <c r="BTW79" s="20"/>
      <c r="BTX79" s="20"/>
      <c r="BTY79" s="20"/>
      <c r="BTZ79" s="20"/>
      <c r="BUA79" s="20"/>
      <c r="BUB79" s="20"/>
      <c r="BUC79" s="20"/>
      <c r="BUD79" s="20"/>
      <c r="BUE79" s="20"/>
      <c r="BUF79" s="20"/>
      <c r="BUG79" s="20"/>
      <c r="BUH79" s="20"/>
      <c r="BUI79" s="20"/>
      <c r="BUJ79" s="20"/>
      <c r="BUK79" s="20"/>
      <c r="BUL79" s="20"/>
      <c r="BUM79" s="20"/>
      <c r="BUN79" s="20"/>
      <c r="BUO79" s="20"/>
      <c r="BUP79" s="20"/>
      <c r="BUQ79" s="20"/>
      <c r="BUR79" s="20"/>
      <c r="BUS79" s="20"/>
      <c r="BUT79" s="20"/>
      <c r="BUU79" s="20"/>
      <c r="BUV79" s="20"/>
      <c r="BUW79" s="20"/>
      <c r="BUX79" s="20"/>
      <c r="BUY79" s="20"/>
      <c r="BUZ79" s="20"/>
      <c r="BVA79" s="20"/>
      <c r="BVB79" s="20"/>
      <c r="BVC79" s="20"/>
      <c r="BVD79" s="20"/>
      <c r="BVE79" s="20"/>
      <c r="BVF79" s="20"/>
      <c r="BVG79" s="20"/>
      <c r="BVH79" s="20"/>
      <c r="BVI79" s="20"/>
      <c r="BVJ79" s="20"/>
      <c r="BVK79" s="20"/>
      <c r="BVL79" s="20"/>
      <c r="BVM79" s="20"/>
      <c r="BVN79" s="20"/>
      <c r="BVO79" s="20"/>
      <c r="BVP79" s="20"/>
      <c r="BVQ79" s="20"/>
      <c r="BVR79" s="20"/>
      <c r="BVS79" s="20"/>
      <c r="BVT79" s="20"/>
      <c r="BVU79" s="20"/>
      <c r="BVV79" s="20"/>
      <c r="BVW79" s="20"/>
      <c r="BVX79" s="20"/>
      <c r="BVY79" s="20"/>
      <c r="BVZ79" s="20"/>
      <c r="BWA79" s="20"/>
      <c r="BWB79" s="20"/>
      <c r="BWC79" s="20"/>
      <c r="BWD79" s="20"/>
      <c r="BWE79" s="20"/>
      <c r="BWF79" s="20"/>
      <c r="BWG79" s="20"/>
      <c r="BWH79" s="20"/>
      <c r="BWI79" s="20"/>
      <c r="BWJ79" s="20"/>
      <c r="BWK79" s="20"/>
      <c r="BWL79" s="20"/>
      <c r="BWM79" s="20"/>
      <c r="BWN79" s="20"/>
      <c r="BWO79" s="20"/>
      <c r="BWP79" s="20"/>
      <c r="BWQ79" s="20"/>
      <c r="BWR79" s="20"/>
      <c r="BWS79" s="20"/>
      <c r="BWT79" s="20"/>
      <c r="BWU79" s="20"/>
      <c r="BWV79" s="20"/>
      <c r="BWW79" s="20"/>
      <c r="BWX79" s="20"/>
      <c r="BWY79" s="20"/>
      <c r="BWZ79" s="20"/>
      <c r="BXA79" s="20"/>
      <c r="BXB79" s="20"/>
      <c r="BXC79" s="20"/>
      <c r="BXD79" s="20"/>
      <c r="BXE79" s="20"/>
      <c r="BXF79" s="20"/>
      <c r="BXG79" s="20"/>
      <c r="BXH79" s="20"/>
      <c r="BXI79" s="20"/>
      <c r="BXJ79" s="20"/>
      <c r="BXK79" s="20"/>
      <c r="BXL79" s="20"/>
      <c r="BXM79" s="20"/>
      <c r="BXN79" s="20"/>
      <c r="BXO79" s="20"/>
      <c r="BXP79" s="20"/>
      <c r="BXQ79" s="20"/>
      <c r="BXR79" s="20"/>
      <c r="BXS79" s="20"/>
      <c r="BXT79" s="20"/>
      <c r="BXU79" s="20"/>
      <c r="BXV79" s="20"/>
      <c r="BXW79" s="20"/>
      <c r="BXX79" s="20"/>
      <c r="BXY79" s="20"/>
      <c r="BXZ79" s="20"/>
      <c r="BYA79" s="20"/>
      <c r="BYB79" s="20"/>
      <c r="BYC79" s="20"/>
      <c r="BYD79" s="20"/>
      <c r="BYE79" s="20"/>
      <c r="BYF79" s="20"/>
      <c r="BYG79" s="20"/>
      <c r="BYH79" s="20"/>
      <c r="BYI79" s="20"/>
      <c r="BYJ79" s="20"/>
      <c r="BYK79" s="20"/>
      <c r="BYL79" s="20"/>
      <c r="BYM79" s="20"/>
      <c r="BYN79" s="20"/>
      <c r="BYO79" s="20"/>
      <c r="BYP79" s="20"/>
      <c r="BYQ79" s="20"/>
      <c r="BYR79" s="20"/>
      <c r="BYS79" s="20"/>
      <c r="BYT79" s="20"/>
      <c r="BYU79" s="20"/>
      <c r="BYV79" s="20"/>
      <c r="BYW79" s="20"/>
      <c r="BYX79" s="20"/>
      <c r="BYY79" s="20"/>
      <c r="BYZ79" s="20"/>
      <c r="BZA79" s="20"/>
      <c r="BZB79" s="20"/>
      <c r="BZC79" s="20"/>
      <c r="BZD79" s="20"/>
      <c r="BZE79" s="20"/>
      <c r="BZF79" s="20"/>
      <c r="BZG79" s="20"/>
      <c r="BZH79" s="20"/>
      <c r="BZI79" s="20"/>
      <c r="BZJ79" s="20"/>
      <c r="BZK79" s="20"/>
      <c r="BZL79" s="20"/>
      <c r="BZM79" s="20"/>
      <c r="BZN79" s="20"/>
      <c r="BZO79" s="20"/>
      <c r="BZP79" s="20"/>
      <c r="BZQ79" s="20"/>
      <c r="BZR79" s="20"/>
      <c r="BZS79" s="20"/>
      <c r="BZT79" s="20"/>
      <c r="BZU79" s="20"/>
      <c r="BZV79" s="20"/>
      <c r="BZW79" s="20"/>
      <c r="BZX79" s="20"/>
      <c r="BZY79" s="20"/>
      <c r="BZZ79" s="20"/>
      <c r="CAA79" s="20"/>
      <c r="CAB79" s="20"/>
      <c r="CAC79" s="20"/>
      <c r="CAD79" s="20"/>
      <c r="CAE79" s="20"/>
      <c r="CAF79" s="20"/>
      <c r="CAG79" s="20"/>
      <c r="CAH79" s="20"/>
      <c r="CAI79" s="20"/>
      <c r="CAJ79" s="20"/>
      <c r="CAK79" s="20"/>
      <c r="CAL79" s="20"/>
      <c r="CAM79" s="20"/>
      <c r="CAN79" s="20"/>
      <c r="CAO79" s="20"/>
      <c r="CAP79" s="20"/>
      <c r="CAQ79" s="20"/>
      <c r="CAR79" s="20"/>
      <c r="CAS79" s="20"/>
      <c r="CAT79" s="20"/>
      <c r="CAU79" s="20"/>
      <c r="CAV79" s="20"/>
      <c r="CAW79" s="20"/>
      <c r="CAX79" s="20"/>
      <c r="CAY79" s="20"/>
      <c r="CAZ79" s="20"/>
      <c r="CBA79" s="20"/>
      <c r="CBB79" s="20"/>
      <c r="CBC79" s="20"/>
      <c r="CBD79" s="20"/>
      <c r="CBE79" s="20"/>
      <c r="CBF79" s="20"/>
      <c r="CBG79" s="20"/>
      <c r="CBH79" s="20"/>
      <c r="CBI79" s="20"/>
      <c r="CBJ79" s="20"/>
      <c r="CBK79" s="20"/>
      <c r="CBL79" s="20"/>
      <c r="CBM79" s="20"/>
      <c r="CBN79" s="20"/>
      <c r="CBO79" s="20"/>
      <c r="CBP79" s="20"/>
      <c r="CBQ79" s="20"/>
      <c r="CBR79" s="20"/>
      <c r="CBS79" s="20"/>
      <c r="CBT79" s="20"/>
      <c r="CBU79" s="20"/>
      <c r="CBV79" s="20"/>
      <c r="CBW79" s="20"/>
      <c r="CBX79" s="20"/>
      <c r="CBY79" s="20"/>
      <c r="CBZ79" s="20"/>
      <c r="CCA79" s="20"/>
      <c r="CCB79" s="20"/>
      <c r="CCC79" s="20"/>
      <c r="CCD79" s="20"/>
      <c r="CCE79" s="20"/>
      <c r="CCF79" s="20"/>
      <c r="CCG79" s="20"/>
      <c r="CCH79" s="20"/>
      <c r="CCI79" s="20"/>
      <c r="CCJ79" s="20"/>
      <c r="CCK79" s="20"/>
      <c r="CCL79" s="20"/>
      <c r="CCM79" s="20"/>
      <c r="CCN79" s="20"/>
      <c r="CCO79" s="20"/>
      <c r="CCP79" s="20"/>
      <c r="CCQ79" s="20"/>
      <c r="CCR79" s="20"/>
      <c r="CCS79" s="20"/>
      <c r="CCT79" s="20"/>
      <c r="CCU79" s="20"/>
      <c r="CCV79" s="20"/>
      <c r="CCW79" s="20"/>
      <c r="CCX79" s="20"/>
      <c r="CCY79" s="20"/>
      <c r="CCZ79" s="20"/>
      <c r="CDA79" s="20"/>
      <c r="CDB79" s="20"/>
      <c r="CDC79" s="20"/>
      <c r="CDD79" s="20"/>
      <c r="CDE79" s="20"/>
      <c r="CDF79" s="20"/>
      <c r="CDG79" s="20"/>
      <c r="CDH79" s="20"/>
      <c r="CDI79" s="20"/>
      <c r="CDJ79" s="20"/>
      <c r="CDK79" s="20"/>
      <c r="CDL79" s="20"/>
      <c r="CDM79" s="20"/>
      <c r="CDN79" s="20"/>
      <c r="CDO79" s="20"/>
      <c r="CDP79" s="20"/>
      <c r="CDQ79" s="20"/>
      <c r="CDR79" s="20"/>
      <c r="CDS79" s="20"/>
      <c r="CDT79" s="20"/>
      <c r="CDU79" s="20"/>
      <c r="CDV79" s="20"/>
      <c r="CDW79" s="20"/>
      <c r="CDX79" s="20"/>
      <c r="CDY79" s="20"/>
      <c r="CDZ79" s="20"/>
      <c r="CEA79" s="20"/>
      <c r="CEB79" s="20"/>
      <c r="CEC79" s="20"/>
      <c r="CED79" s="20"/>
      <c r="CEE79" s="20"/>
      <c r="CEF79" s="20"/>
      <c r="CEG79" s="20"/>
      <c r="CEH79" s="20"/>
      <c r="CEI79" s="20"/>
      <c r="CEJ79" s="20"/>
      <c r="CEK79" s="20"/>
      <c r="CEL79" s="20"/>
      <c r="CEM79" s="20"/>
      <c r="CEN79" s="20"/>
      <c r="CEO79" s="20"/>
      <c r="CEP79" s="20"/>
      <c r="CEQ79" s="20"/>
      <c r="CER79" s="20"/>
      <c r="CES79" s="20"/>
      <c r="CET79" s="20"/>
      <c r="CEU79" s="20"/>
      <c r="CEV79" s="20"/>
      <c r="CEW79" s="20"/>
      <c r="CEX79" s="20"/>
      <c r="CEY79" s="20"/>
      <c r="CEZ79" s="20"/>
      <c r="CFA79" s="20"/>
      <c r="CFB79" s="20"/>
      <c r="CFC79" s="20"/>
      <c r="CFD79" s="20"/>
      <c r="CFE79" s="20"/>
      <c r="CFF79" s="20"/>
      <c r="CFG79" s="20"/>
      <c r="CFH79" s="20"/>
      <c r="CFI79" s="20"/>
      <c r="CFJ79" s="20"/>
      <c r="CFK79" s="20"/>
      <c r="CFL79" s="20"/>
      <c r="CFM79" s="20"/>
      <c r="CFN79" s="20"/>
      <c r="CFO79" s="20"/>
      <c r="CFP79" s="20"/>
      <c r="CFQ79" s="20"/>
      <c r="CFR79" s="20"/>
      <c r="CFS79" s="20"/>
      <c r="CFT79" s="20"/>
      <c r="CFU79" s="20"/>
      <c r="CFV79" s="20"/>
      <c r="CFW79" s="20"/>
      <c r="CFX79" s="20"/>
      <c r="CFY79" s="20"/>
      <c r="CFZ79" s="20"/>
      <c r="CGA79" s="20"/>
      <c r="CGB79" s="20"/>
      <c r="CGC79" s="20"/>
      <c r="CGD79" s="20"/>
      <c r="CGE79" s="20"/>
      <c r="CGF79" s="20"/>
      <c r="CGG79" s="20"/>
      <c r="CGH79" s="20"/>
      <c r="CGI79" s="20"/>
      <c r="CGJ79" s="20"/>
      <c r="CGK79" s="20"/>
      <c r="CGL79" s="20"/>
      <c r="CGM79" s="20"/>
      <c r="CGN79" s="20"/>
      <c r="CGO79" s="20"/>
      <c r="CGP79" s="20"/>
      <c r="CGQ79" s="20"/>
      <c r="CGR79" s="20"/>
      <c r="CGS79" s="20"/>
      <c r="CGT79" s="20"/>
      <c r="CGU79" s="20"/>
      <c r="CGV79" s="20"/>
      <c r="CGW79" s="20"/>
      <c r="CGX79" s="20"/>
      <c r="CGY79" s="20"/>
      <c r="CGZ79" s="20"/>
      <c r="CHA79" s="20"/>
      <c r="CHB79" s="20"/>
      <c r="CHC79" s="20"/>
      <c r="CHD79" s="20"/>
      <c r="CHE79" s="20"/>
      <c r="CHF79" s="20"/>
      <c r="CHG79" s="20"/>
      <c r="CHH79" s="20"/>
      <c r="CHI79" s="20"/>
      <c r="CHJ79" s="20"/>
      <c r="CHK79" s="20"/>
      <c r="CHL79" s="20"/>
      <c r="CHM79" s="20"/>
      <c r="CHN79" s="20"/>
      <c r="CHO79" s="20"/>
      <c r="CHP79" s="20"/>
      <c r="CHQ79" s="20"/>
      <c r="CHR79" s="20"/>
      <c r="CHS79" s="20"/>
      <c r="CHT79" s="20"/>
      <c r="CHU79" s="20"/>
      <c r="CHV79" s="20"/>
      <c r="CHW79" s="20"/>
      <c r="CHX79" s="20"/>
      <c r="CHY79" s="20"/>
      <c r="CHZ79" s="20"/>
      <c r="CIA79" s="20"/>
      <c r="CIB79" s="20"/>
      <c r="CIC79" s="20"/>
      <c r="CID79" s="20"/>
      <c r="CIE79" s="20"/>
      <c r="CIF79" s="20"/>
      <c r="CIG79" s="20"/>
      <c r="CIH79" s="20"/>
      <c r="CII79" s="20"/>
      <c r="CIJ79" s="20"/>
      <c r="CIK79" s="20"/>
      <c r="CIL79" s="20"/>
      <c r="CIM79" s="20"/>
      <c r="CIN79" s="20"/>
      <c r="CIO79" s="20"/>
      <c r="CIP79" s="20"/>
      <c r="CIQ79" s="20"/>
      <c r="CIR79" s="20"/>
      <c r="CIS79" s="20"/>
      <c r="CIT79" s="20"/>
      <c r="CIU79" s="20"/>
      <c r="CIV79" s="20"/>
      <c r="CIW79" s="20"/>
      <c r="CIX79" s="20"/>
      <c r="CIY79" s="20"/>
      <c r="CIZ79" s="20"/>
      <c r="CJA79" s="20"/>
      <c r="CJB79" s="20"/>
      <c r="CJC79" s="20"/>
      <c r="CJD79" s="20"/>
      <c r="CJE79" s="20"/>
      <c r="CJF79" s="20"/>
      <c r="CJG79" s="20"/>
      <c r="CJH79" s="20"/>
      <c r="CJI79" s="20"/>
      <c r="CJJ79" s="20"/>
      <c r="CJK79" s="20"/>
      <c r="CJL79" s="20"/>
      <c r="CJM79" s="20"/>
      <c r="CJN79" s="20"/>
      <c r="CJO79" s="20"/>
      <c r="CJP79" s="20"/>
      <c r="CJQ79" s="20"/>
      <c r="CJR79" s="20"/>
      <c r="CJS79" s="20"/>
      <c r="CJT79" s="20"/>
      <c r="CJU79" s="20"/>
      <c r="CJV79" s="20"/>
      <c r="CJW79" s="20"/>
      <c r="CJX79" s="20"/>
      <c r="CJY79" s="20"/>
      <c r="CJZ79" s="20"/>
      <c r="CKA79" s="20"/>
      <c r="CKB79" s="20"/>
      <c r="CKC79" s="20"/>
      <c r="CKD79" s="20"/>
      <c r="CKE79" s="20"/>
      <c r="CKF79" s="20"/>
      <c r="CKG79" s="20"/>
      <c r="CKH79" s="20"/>
      <c r="CKI79" s="20"/>
      <c r="CKJ79" s="20"/>
      <c r="CKK79" s="20"/>
      <c r="CKL79" s="20"/>
      <c r="CKM79" s="20"/>
      <c r="CKN79" s="20"/>
      <c r="CKO79" s="20"/>
      <c r="CKP79" s="20"/>
      <c r="CKQ79" s="20"/>
      <c r="CKR79" s="20"/>
      <c r="CKS79" s="20"/>
      <c r="CKT79" s="20"/>
      <c r="CKU79" s="20"/>
      <c r="CKV79" s="20"/>
      <c r="CKW79" s="20"/>
      <c r="CKX79" s="20"/>
      <c r="CKY79" s="20"/>
      <c r="CKZ79" s="20"/>
      <c r="CLA79" s="20"/>
      <c r="CLB79" s="20"/>
      <c r="CLC79" s="20"/>
      <c r="CLD79" s="20"/>
      <c r="CLE79" s="20"/>
      <c r="CLF79" s="20"/>
      <c r="CLG79" s="20"/>
      <c r="CLH79" s="20"/>
      <c r="CLI79" s="20"/>
      <c r="CLJ79" s="20"/>
      <c r="CLK79" s="20"/>
      <c r="CLL79" s="20"/>
      <c r="CLM79" s="20"/>
      <c r="CLN79" s="20"/>
      <c r="CLO79" s="20"/>
      <c r="CLP79" s="20"/>
      <c r="CLQ79" s="20"/>
      <c r="CLR79" s="20"/>
      <c r="CLS79" s="20"/>
      <c r="CLT79" s="20"/>
      <c r="CLU79" s="20"/>
      <c r="CLV79" s="20"/>
      <c r="CLW79" s="20"/>
      <c r="CLX79" s="20"/>
      <c r="CLY79" s="20"/>
      <c r="CLZ79" s="20"/>
      <c r="CMA79" s="20"/>
      <c r="CMB79" s="20"/>
      <c r="CMC79" s="20"/>
      <c r="CMD79" s="20"/>
      <c r="CME79" s="20"/>
      <c r="CMF79" s="20"/>
      <c r="CMG79" s="20"/>
      <c r="CMH79" s="20"/>
      <c r="CMI79" s="20"/>
      <c r="CMJ79" s="20"/>
      <c r="CMK79" s="20"/>
      <c r="CML79" s="20"/>
      <c r="CMM79" s="20"/>
      <c r="CMN79" s="20"/>
      <c r="CMO79" s="20"/>
      <c r="CMP79" s="20"/>
      <c r="CMQ79" s="20"/>
      <c r="CMR79" s="20"/>
      <c r="CMS79" s="20"/>
      <c r="CMT79" s="20"/>
      <c r="CMU79" s="20"/>
      <c r="CMV79" s="20"/>
      <c r="CMW79" s="20"/>
      <c r="CMX79" s="20"/>
      <c r="CMY79" s="20"/>
      <c r="CMZ79" s="20"/>
      <c r="CNA79" s="20"/>
      <c r="CNB79" s="20"/>
      <c r="CNC79" s="20"/>
      <c r="CND79" s="20"/>
      <c r="CNE79" s="20"/>
      <c r="CNF79" s="20"/>
      <c r="CNG79" s="20"/>
      <c r="CNH79" s="20"/>
      <c r="CNI79" s="20"/>
      <c r="CNJ79" s="20"/>
      <c r="CNK79" s="20"/>
      <c r="CNL79" s="20"/>
      <c r="CNM79" s="20"/>
      <c r="CNN79" s="20"/>
      <c r="CNO79" s="20"/>
      <c r="CNP79" s="20"/>
      <c r="CNQ79" s="20"/>
      <c r="CNR79" s="20"/>
      <c r="CNS79" s="20"/>
      <c r="CNT79" s="20"/>
      <c r="CNU79" s="20"/>
      <c r="CNV79" s="20"/>
      <c r="CNW79" s="20"/>
      <c r="CNX79" s="20"/>
      <c r="CNY79" s="20"/>
      <c r="CNZ79" s="20"/>
      <c r="COA79" s="20"/>
      <c r="COB79" s="20"/>
      <c r="COC79" s="20"/>
      <c r="COD79" s="20"/>
      <c r="COE79" s="20"/>
      <c r="COF79" s="20"/>
      <c r="COG79" s="20"/>
      <c r="COH79" s="20"/>
      <c r="COI79" s="20"/>
      <c r="COJ79" s="20"/>
      <c r="COK79" s="20"/>
      <c r="COL79" s="20"/>
      <c r="COM79" s="20"/>
      <c r="CON79" s="20"/>
      <c r="COO79" s="20"/>
      <c r="COP79" s="20"/>
      <c r="COQ79" s="20"/>
      <c r="COR79" s="20"/>
      <c r="COS79" s="20"/>
      <c r="COT79" s="20"/>
      <c r="COU79" s="20"/>
      <c r="COV79" s="20"/>
      <c r="COW79" s="20"/>
      <c r="COX79" s="20"/>
      <c r="COY79" s="20"/>
      <c r="COZ79" s="20"/>
      <c r="CPA79" s="20"/>
      <c r="CPB79" s="20"/>
      <c r="CPC79" s="20"/>
      <c r="CPD79" s="20"/>
      <c r="CPE79" s="20"/>
      <c r="CPF79" s="20"/>
      <c r="CPG79" s="20"/>
      <c r="CPH79" s="20"/>
      <c r="CPI79" s="20"/>
      <c r="CPJ79" s="20"/>
      <c r="CPK79" s="20"/>
      <c r="CPL79" s="20"/>
      <c r="CPM79" s="20"/>
      <c r="CPN79" s="20"/>
      <c r="CPO79" s="20"/>
      <c r="CPP79" s="20"/>
      <c r="CPQ79" s="20"/>
      <c r="CPR79" s="20"/>
      <c r="CPS79" s="20"/>
      <c r="CPT79" s="20"/>
      <c r="CPU79" s="20"/>
      <c r="CPV79" s="20"/>
      <c r="CPW79" s="20"/>
      <c r="CPX79" s="20"/>
      <c r="CPY79" s="20"/>
      <c r="CPZ79" s="20"/>
      <c r="CQA79" s="20"/>
      <c r="CQB79" s="20"/>
      <c r="CQC79" s="20"/>
      <c r="CQD79" s="20"/>
      <c r="CQE79" s="20"/>
      <c r="CQF79" s="20"/>
      <c r="CQG79" s="20"/>
      <c r="CQH79" s="20"/>
      <c r="CQI79" s="20"/>
      <c r="CQJ79" s="20"/>
      <c r="CQK79" s="20"/>
      <c r="CQL79" s="20"/>
      <c r="CQM79" s="20"/>
      <c r="CQN79" s="20"/>
      <c r="CQO79" s="20"/>
      <c r="CQP79" s="20"/>
      <c r="CQQ79" s="20"/>
      <c r="CQR79" s="20"/>
      <c r="CQS79" s="20"/>
      <c r="CQT79" s="20"/>
      <c r="CQU79" s="20"/>
      <c r="CQV79" s="20"/>
      <c r="CQW79" s="20"/>
      <c r="CQX79" s="20"/>
      <c r="CQY79" s="20"/>
      <c r="CQZ79" s="20"/>
      <c r="CRA79" s="20"/>
      <c r="CRB79" s="20"/>
      <c r="CRC79" s="20"/>
      <c r="CRD79" s="20"/>
      <c r="CRE79" s="20"/>
      <c r="CRF79" s="20"/>
      <c r="CRG79" s="20"/>
      <c r="CRH79" s="20"/>
      <c r="CRI79" s="20"/>
      <c r="CRJ79" s="20"/>
      <c r="CRK79" s="20"/>
      <c r="CRL79" s="20"/>
      <c r="CRM79" s="20"/>
      <c r="CRN79" s="20"/>
      <c r="CRO79" s="20"/>
      <c r="CRP79" s="20"/>
      <c r="CRQ79" s="20"/>
      <c r="CRR79" s="20"/>
      <c r="CRS79" s="20"/>
      <c r="CRT79" s="20"/>
      <c r="CRU79" s="20"/>
      <c r="CRV79" s="20"/>
      <c r="CRW79" s="20"/>
      <c r="CRX79" s="20"/>
      <c r="CRY79" s="20"/>
      <c r="CRZ79" s="20"/>
      <c r="CSA79" s="20"/>
      <c r="CSB79" s="20"/>
      <c r="CSC79" s="20"/>
      <c r="CSD79" s="20"/>
      <c r="CSE79" s="20"/>
      <c r="CSF79" s="20"/>
      <c r="CSG79" s="20"/>
      <c r="CSH79" s="20"/>
      <c r="CSI79" s="20"/>
      <c r="CSJ79" s="20"/>
      <c r="CSK79" s="20"/>
      <c r="CSL79" s="20"/>
      <c r="CSM79" s="20"/>
      <c r="CSN79" s="20"/>
      <c r="CSO79" s="20"/>
      <c r="CSP79" s="20"/>
      <c r="CSQ79" s="20"/>
      <c r="CSR79" s="20"/>
      <c r="CSS79" s="20"/>
      <c r="CST79" s="20"/>
      <c r="CSU79" s="20"/>
      <c r="CSV79" s="20"/>
      <c r="CSW79" s="20"/>
      <c r="CSX79" s="20"/>
      <c r="CSY79" s="20"/>
      <c r="CSZ79" s="20"/>
      <c r="CTA79" s="20"/>
      <c r="CTB79" s="20"/>
      <c r="CTC79" s="20"/>
      <c r="CTD79" s="20"/>
      <c r="CTE79" s="20"/>
      <c r="CTF79" s="20"/>
      <c r="CTG79" s="20"/>
      <c r="CTH79" s="20"/>
      <c r="CTI79" s="20"/>
      <c r="CTJ79" s="20"/>
      <c r="CTK79" s="20"/>
      <c r="CTL79" s="20"/>
      <c r="CTM79" s="20"/>
      <c r="CTN79" s="20"/>
      <c r="CTO79" s="20"/>
      <c r="CTP79" s="20"/>
      <c r="CTQ79" s="20"/>
      <c r="CTR79" s="20"/>
      <c r="CTS79" s="20"/>
      <c r="CTT79" s="20"/>
      <c r="CTU79" s="20"/>
      <c r="CTV79" s="20"/>
      <c r="CTW79" s="20"/>
      <c r="CTX79" s="20"/>
      <c r="CTY79" s="20"/>
      <c r="CTZ79" s="20"/>
      <c r="CUA79" s="20"/>
      <c r="CUB79" s="20"/>
      <c r="CUC79" s="20"/>
      <c r="CUD79" s="20"/>
      <c r="CUE79" s="20"/>
      <c r="CUF79" s="20"/>
      <c r="CUG79" s="20"/>
      <c r="CUH79" s="20"/>
      <c r="CUI79" s="20"/>
      <c r="CUJ79" s="20"/>
      <c r="CUK79" s="20"/>
      <c r="CUL79" s="20"/>
      <c r="CUM79" s="20"/>
      <c r="CUN79" s="20"/>
      <c r="CUO79" s="20"/>
      <c r="CUP79" s="20"/>
      <c r="CUQ79" s="20"/>
      <c r="CUR79" s="20"/>
      <c r="CUS79" s="20"/>
      <c r="CUT79" s="20"/>
      <c r="CUU79" s="20"/>
      <c r="CUV79" s="20"/>
      <c r="CUW79" s="20"/>
      <c r="CUX79" s="20"/>
      <c r="CUY79" s="20"/>
      <c r="CUZ79" s="20"/>
      <c r="CVA79" s="20"/>
      <c r="CVB79" s="20"/>
      <c r="CVC79" s="20"/>
      <c r="CVD79" s="20"/>
      <c r="CVE79" s="20"/>
      <c r="CVF79" s="20"/>
      <c r="CVG79" s="20"/>
      <c r="CVH79" s="20"/>
      <c r="CVI79" s="20"/>
      <c r="CVJ79" s="20"/>
      <c r="CVK79" s="20"/>
      <c r="CVL79" s="20"/>
      <c r="CVM79" s="20"/>
      <c r="CVN79" s="20"/>
      <c r="CVO79" s="20"/>
      <c r="CVP79" s="20"/>
      <c r="CVQ79" s="20"/>
      <c r="CVR79" s="20"/>
      <c r="CVS79" s="20"/>
      <c r="CVT79" s="20"/>
      <c r="CVU79" s="20"/>
      <c r="CVV79" s="20"/>
      <c r="CVW79" s="20"/>
      <c r="CVX79" s="20"/>
      <c r="CVY79" s="20"/>
      <c r="CVZ79" s="20"/>
      <c r="CWA79" s="20"/>
      <c r="CWB79" s="20"/>
      <c r="CWC79" s="20"/>
      <c r="CWD79" s="20"/>
      <c r="CWE79" s="20"/>
      <c r="CWF79" s="20"/>
      <c r="CWG79" s="20"/>
      <c r="CWH79" s="20"/>
      <c r="CWI79" s="20"/>
      <c r="CWJ79" s="20"/>
      <c r="CWK79" s="20"/>
      <c r="CWL79" s="20"/>
      <c r="CWM79" s="20"/>
      <c r="CWN79" s="20"/>
      <c r="CWO79" s="20"/>
      <c r="CWP79" s="20"/>
      <c r="CWQ79" s="20"/>
      <c r="CWR79" s="20"/>
      <c r="CWS79" s="20"/>
      <c r="CWT79" s="20"/>
      <c r="CWU79" s="20"/>
      <c r="CWV79" s="20"/>
      <c r="CWW79" s="20"/>
      <c r="CWX79" s="20"/>
      <c r="CWY79" s="20"/>
      <c r="CWZ79" s="20"/>
      <c r="CXA79" s="20"/>
      <c r="CXB79" s="20"/>
      <c r="CXC79" s="20"/>
      <c r="CXD79" s="20"/>
      <c r="CXE79" s="20"/>
      <c r="CXF79" s="20"/>
      <c r="CXG79" s="20"/>
      <c r="CXH79" s="20"/>
      <c r="CXI79" s="20"/>
      <c r="CXJ79" s="20"/>
      <c r="CXK79" s="20"/>
      <c r="CXL79" s="20"/>
      <c r="CXM79" s="20"/>
      <c r="CXN79" s="20"/>
      <c r="CXO79" s="20"/>
      <c r="CXP79" s="20"/>
      <c r="CXQ79" s="20"/>
      <c r="CXR79" s="20"/>
      <c r="CXS79" s="20"/>
      <c r="CXT79" s="20"/>
      <c r="CXU79" s="20"/>
      <c r="CXV79" s="20"/>
      <c r="CXW79" s="20"/>
      <c r="CXX79" s="20"/>
      <c r="CXY79" s="20"/>
      <c r="CXZ79" s="20"/>
      <c r="CYA79" s="20"/>
      <c r="CYB79" s="20"/>
      <c r="CYC79" s="20"/>
      <c r="CYD79" s="20"/>
      <c r="CYE79" s="20"/>
      <c r="CYF79" s="20"/>
      <c r="CYG79" s="20"/>
      <c r="CYH79" s="20"/>
      <c r="CYI79" s="20"/>
      <c r="CYJ79" s="20"/>
      <c r="CYK79" s="20"/>
      <c r="CYL79" s="20"/>
      <c r="CYM79" s="20"/>
      <c r="CYN79" s="20"/>
      <c r="CYO79" s="20"/>
      <c r="CYP79" s="20"/>
      <c r="CYQ79" s="20"/>
      <c r="CYR79" s="20"/>
      <c r="CYS79" s="20"/>
      <c r="CYT79" s="20"/>
      <c r="CYU79" s="20"/>
      <c r="CYV79" s="20"/>
      <c r="CYW79" s="20"/>
      <c r="CYX79" s="20"/>
      <c r="CYY79" s="20"/>
      <c r="CYZ79" s="20"/>
      <c r="CZA79" s="20"/>
      <c r="CZB79" s="20"/>
      <c r="CZC79" s="20"/>
      <c r="CZD79" s="20"/>
      <c r="CZE79" s="20"/>
      <c r="CZF79" s="20"/>
      <c r="CZG79" s="20"/>
      <c r="CZH79" s="20"/>
      <c r="CZI79" s="20"/>
      <c r="CZJ79" s="20"/>
      <c r="CZK79" s="20"/>
      <c r="CZL79" s="20"/>
      <c r="CZM79" s="20"/>
      <c r="CZN79" s="20"/>
      <c r="CZO79" s="20"/>
      <c r="CZP79" s="20"/>
      <c r="CZQ79" s="20"/>
      <c r="CZR79" s="20"/>
      <c r="CZS79" s="20"/>
      <c r="CZT79" s="20"/>
      <c r="CZU79" s="20"/>
      <c r="CZV79" s="20"/>
      <c r="CZW79" s="20"/>
      <c r="CZX79" s="20"/>
      <c r="CZY79" s="20"/>
      <c r="CZZ79" s="20"/>
      <c r="DAA79" s="20"/>
      <c r="DAB79" s="20"/>
      <c r="DAC79" s="20"/>
      <c r="DAD79" s="20"/>
      <c r="DAE79" s="20"/>
      <c r="DAF79" s="20"/>
      <c r="DAG79" s="20"/>
      <c r="DAH79" s="20"/>
      <c r="DAI79" s="20"/>
      <c r="DAJ79" s="20"/>
      <c r="DAK79" s="20"/>
      <c r="DAL79" s="20"/>
      <c r="DAM79" s="20"/>
      <c r="DAN79" s="20"/>
      <c r="DAO79" s="20"/>
      <c r="DAP79" s="20"/>
      <c r="DAQ79" s="20"/>
      <c r="DAR79" s="20"/>
      <c r="DAS79" s="20"/>
      <c r="DAT79" s="20"/>
      <c r="DAU79" s="20"/>
      <c r="DAV79" s="20"/>
      <c r="DAW79" s="20"/>
      <c r="DAX79" s="20"/>
      <c r="DAY79" s="20"/>
      <c r="DAZ79" s="20"/>
      <c r="DBA79" s="20"/>
      <c r="DBB79" s="20"/>
      <c r="DBC79" s="20"/>
      <c r="DBD79" s="20"/>
      <c r="DBE79" s="20"/>
      <c r="DBF79" s="20"/>
      <c r="DBG79" s="20"/>
      <c r="DBH79" s="20"/>
      <c r="DBI79" s="20"/>
      <c r="DBJ79" s="20"/>
      <c r="DBK79" s="20"/>
      <c r="DBL79" s="20"/>
      <c r="DBM79" s="20"/>
      <c r="DBN79" s="20"/>
      <c r="DBO79" s="20"/>
      <c r="DBP79" s="20"/>
      <c r="DBQ79" s="20"/>
      <c r="DBR79" s="20"/>
      <c r="DBS79" s="20"/>
      <c r="DBT79" s="20"/>
      <c r="DBU79" s="20"/>
      <c r="DBV79" s="20"/>
      <c r="DBW79" s="20"/>
      <c r="DBX79" s="20"/>
      <c r="DBY79" s="20"/>
      <c r="DBZ79" s="20"/>
      <c r="DCA79" s="20"/>
      <c r="DCB79" s="20"/>
      <c r="DCC79" s="20"/>
      <c r="DCD79" s="20"/>
      <c r="DCE79" s="20"/>
      <c r="DCF79" s="20"/>
      <c r="DCG79" s="20"/>
      <c r="DCH79" s="20"/>
      <c r="DCI79" s="20"/>
      <c r="DCJ79" s="20"/>
      <c r="DCK79" s="20"/>
      <c r="DCL79" s="20"/>
      <c r="DCM79" s="20"/>
      <c r="DCN79" s="20"/>
      <c r="DCO79" s="20"/>
      <c r="DCP79" s="20"/>
      <c r="DCQ79" s="20"/>
      <c r="DCR79" s="20"/>
      <c r="DCS79" s="20"/>
      <c r="DCT79" s="20"/>
      <c r="DCU79" s="20"/>
      <c r="DCV79" s="20"/>
      <c r="DCW79" s="20"/>
      <c r="DCX79" s="20"/>
      <c r="DCY79" s="20"/>
      <c r="DCZ79" s="20"/>
      <c r="DDA79" s="20"/>
      <c r="DDB79" s="20"/>
      <c r="DDC79" s="20"/>
      <c r="DDD79" s="20"/>
      <c r="DDE79" s="20"/>
      <c r="DDF79" s="20"/>
      <c r="DDG79" s="20"/>
      <c r="DDH79" s="20"/>
      <c r="DDI79" s="20"/>
      <c r="DDJ79" s="20"/>
      <c r="DDK79" s="20"/>
      <c r="DDL79" s="20"/>
      <c r="DDM79" s="20"/>
      <c r="DDN79" s="20"/>
      <c r="DDO79" s="20"/>
      <c r="DDP79" s="20"/>
      <c r="DDQ79" s="20"/>
      <c r="DDR79" s="20"/>
      <c r="DDS79" s="20"/>
      <c r="DDT79" s="20"/>
      <c r="DDU79" s="20"/>
      <c r="DDV79" s="20"/>
      <c r="DDW79" s="20"/>
      <c r="DDX79" s="20"/>
      <c r="DDY79" s="20"/>
      <c r="DDZ79" s="20"/>
      <c r="DEA79" s="20"/>
      <c r="DEB79" s="20"/>
      <c r="DEC79" s="20"/>
      <c r="DED79" s="20"/>
      <c r="DEE79" s="20"/>
      <c r="DEF79" s="20"/>
      <c r="DEG79" s="20"/>
      <c r="DEH79" s="20"/>
      <c r="DEI79" s="20"/>
      <c r="DEJ79" s="20"/>
      <c r="DEK79" s="20"/>
      <c r="DEL79" s="20"/>
      <c r="DEM79" s="20"/>
      <c r="DEN79" s="20"/>
      <c r="DEO79" s="20"/>
      <c r="DEP79" s="20"/>
      <c r="DEQ79" s="20"/>
      <c r="DER79" s="20"/>
      <c r="DES79" s="20"/>
      <c r="DET79" s="20"/>
      <c r="DEU79" s="20"/>
      <c r="DEV79" s="20"/>
      <c r="DEW79" s="20"/>
      <c r="DEX79" s="20"/>
      <c r="DEY79" s="20"/>
      <c r="DEZ79" s="20"/>
      <c r="DFA79" s="20"/>
      <c r="DFB79" s="20"/>
      <c r="DFC79" s="20"/>
      <c r="DFD79" s="20"/>
      <c r="DFE79" s="20"/>
      <c r="DFF79" s="20"/>
      <c r="DFG79" s="20"/>
      <c r="DFH79" s="20"/>
      <c r="DFI79" s="20"/>
      <c r="DFJ79" s="20"/>
      <c r="DFK79" s="20"/>
      <c r="DFL79" s="20"/>
      <c r="DFM79" s="20"/>
      <c r="DFN79" s="20"/>
      <c r="DFO79" s="20"/>
      <c r="DFP79" s="20"/>
      <c r="DFQ79" s="20"/>
      <c r="DFR79" s="20"/>
      <c r="DFS79" s="20"/>
      <c r="DFT79" s="20"/>
      <c r="DFU79" s="20"/>
      <c r="DFV79" s="20"/>
      <c r="DFW79" s="20"/>
      <c r="DFX79" s="20"/>
      <c r="DFY79" s="20"/>
      <c r="DFZ79" s="20"/>
      <c r="DGA79" s="20"/>
      <c r="DGB79" s="20"/>
      <c r="DGC79" s="20"/>
      <c r="DGD79" s="20"/>
      <c r="DGE79" s="20"/>
      <c r="DGF79" s="20"/>
      <c r="DGG79" s="20"/>
      <c r="DGH79" s="20"/>
      <c r="DGI79" s="20"/>
      <c r="DGJ79" s="20"/>
      <c r="DGK79" s="20"/>
      <c r="DGL79" s="20"/>
      <c r="DGM79" s="20"/>
      <c r="DGN79" s="20"/>
      <c r="DGO79" s="20"/>
      <c r="DGP79" s="20"/>
      <c r="DGQ79" s="20"/>
      <c r="DGR79" s="20"/>
      <c r="DGS79" s="20"/>
      <c r="DGT79" s="20"/>
      <c r="DGU79" s="20"/>
      <c r="DGV79" s="20"/>
      <c r="DGW79" s="20"/>
      <c r="DGX79" s="20"/>
      <c r="DGY79" s="20"/>
      <c r="DGZ79" s="20"/>
      <c r="DHA79" s="20"/>
      <c r="DHB79" s="20"/>
      <c r="DHC79" s="20"/>
      <c r="DHD79" s="20"/>
      <c r="DHE79" s="20"/>
      <c r="DHF79" s="20"/>
      <c r="DHG79" s="20"/>
      <c r="DHH79" s="20"/>
      <c r="DHI79" s="20"/>
      <c r="DHJ79" s="20"/>
      <c r="DHK79" s="20"/>
      <c r="DHL79" s="20"/>
      <c r="DHM79" s="20"/>
      <c r="DHN79" s="20"/>
      <c r="DHO79" s="20"/>
      <c r="DHP79" s="20"/>
      <c r="DHQ79" s="20"/>
      <c r="DHR79" s="20"/>
      <c r="DHS79" s="20"/>
      <c r="DHT79" s="20"/>
      <c r="DHU79" s="20"/>
      <c r="DHV79" s="20"/>
      <c r="DHW79" s="20"/>
      <c r="DHX79" s="20"/>
      <c r="DHY79" s="20"/>
      <c r="DHZ79" s="20"/>
      <c r="DIA79" s="20"/>
      <c r="DIB79" s="20"/>
      <c r="DIC79" s="20"/>
      <c r="DID79" s="20"/>
      <c r="DIE79" s="20"/>
      <c r="DIF79" s="20"/>
      <c r="DIG79" s="20"/>
      <c r="DIH79" s="20"/>
      <c r="DII79" s="20"/>
      <c r="DIJ79" s="20"/>
      <c r="DIK79" s="20"/>
      <c r="DIL79" s="20"/>
      <c r="DIM79" s="20"/>
      <c r="DIN79" s="20"/>
      <c r="DIO79" s="20"/>
      <c r="DIP79" s="20"/>
      <c r="DIQ79" s="20"/>
      <c r="DIR79" s="20"/>
      <c r="DIS79" s="20"/>
      <c r="DIT79" s="20"/>
      <c r="DIU79" s="20"/>
      <c r="DIV79" s="20"/>
      <c r="DIW79" s="20"/>
      <c r="DIX79" s="20"/>
      <c r="DIY79" s="20"/>
      <c r="DIZ79" s="20"/>
      <c r="DJA79" s="20"/>
      <c r="DJB79" s="20"/>
      <c r="DJC79" s="20"/>
      <c r="DJD79" s="20"/>
      <c r="DJE79" s="20"/>
      <c r="DJF79" s="20"/>
      <c r="DJG79" s="20"/>
      <c r="DJH79" s="20"/>
      <c r="DJI79" s="20"/>
      <c r="DJJ79" s="20"/>
      <c r="DJK79" s="20"/>
      <c r="DJL79" s="20"/>
      <c r="DJM79" s="20"/>
      <c r="DJN79" s="20"/>
      <c r="DJO79" s="20"/>
      <c r="DJP79" s="20"/>
      <c r="DJQ79" s="20"/>
      <c r="DJR79" s="20"/>
      <c r="DJS79" s="20"/>
      <c r="DJT79" s="20"/>
      <c r="DJU79" s="20"/>
      <c r="DJV79" s="20"/>
      <c r="DJW79" s="20"/>
      <c r="DJX79" s="20"/>
      <c r="DJY79" s="20"/>
      <c r="DJZ79" s="20"/>
      <c r="DKA79" s="20"/>
      <c r="DKB79" s="20"/>
      <c r="DKC79" s="20"/>
      <c r="DKD79" s="20"/>
      <c r="DKE79" s="20"/>
      <c r="DKF79" s="20"/>
      <c r="DKG79" s="20"/>
      <c r="DKH79" s="20"/>
      <c r="DKI79" s="20"/>
      <c r="DKJ79" s="20"/>
      <c r="DKK79" s="20"/>
      <c r="DKL79" s="20"/>
      <c r="DKM79" s="20"/>
      <c r="DKN79" s="20"/>
      <c r="DKO79" s="20"/>
      <c r="DKP79" s="20"/>
      <c r="DKQ79" s="20"/>
      <c r="DKR79" s="20"/>
      <c r="DKS79" s="20"/>
      <c r="DKT79" s="20"/>
      <c r="DKU79" s="20"/>
      <c r="DKV79" s="20"/>
      <c r="DKW79" s="20"/>
      <c r="DKX79" s="20"/>
      <c r="DKY79" s="20"/>
      <c r="DKZ79" s="20"/>
      <c r="DLA79" s="20"/>
      <c r="DLB79" s="20"/>
      <c r="DLC79" s="20"/>
      <c r="DLD79" s="20"/>
      <c r="DLE79" s="20"/>
      <c r="DLF79" s="20"/>
      <c r="DLG79" s="20"/>
      <c r="DLH79" s="20"/>
      <c r="DLI79" s="20"/>
      <c r="DLJ79" s="20"/>
      <c r="DLK79" s="20"/>
      <c r="DLL79" s="20"/>
      <c r="DLM79" s="20"/>
      <c r="DLN79" s="20"/>
      <c r="DLO79" s="20"/>
      <c r="DLP79" s="20"/>
      <c r="DLQ79" s="20"/>
      <c r="DLR79" s="20"/>
      <c r="DLS79" s="20"/>
      <c r="DLT79" s="20"/>
      <c r="DLU79" s="20"/>
      <c r="DLV79" s="20"/>
      <c r="DLW79" s="20"/>
      <c r="DLX79" s="20"/>
      <c r="DLY79" s="20"/>
      <c r="DLZ79" s="20"/>
      <c r="DMA79" s="20"/>
      <c r="DMB79" s="20"/>
      <c r="DMC79" s="20"/>
      <c r="DMD79" s="20"/>
      <c r="DME79" s="20"/>
      <c r="DMF79" s="20"/>
      <c r="DMG79" s="20"/>
      <c r="DMH79" s="20"/>
      <c r="DMI79" s="20"/>
      <c r="DMJ79" s="20"/>
      <c r="DMK79" s="20"/>
      <c r="DML79" s="20"/>
      <c r="DMM79" s="20"/>
      <c r="DMN79" s="20"/>
      <c r="DMO79" s="20"/>
      <c r="DMP79" s="20"/>
      <c r="DMQ79" s="20"/>
      <c r="DMR79" s="20"/>
      <c r="DMS79" s="20"/>
      <c r="DMT79" s="20"/>
      <c r="DMU79" s="20"/>
      <c r="DMV79" s="20"/>
      <c r="DMW79" s="20"/>
      <c r="DMX79" s="20"/>
      <c r="DMY79" s="20"/>
      <c r="DMZ79" s="20"/>
      <c r="DNA79" s="20"/>
      <c r="DNB79" s="20"/>
      <c r="DNC79" s="20"/>
      <c r="DND79" s="20"/>
      <c r="DNE79" s="20"/>
      <c r="DNF79" s="20"/>
      <c r="DNG79" s="20"/>
      <c r="DNH79" s="20"/>
      <c r="DNI79" s="20"/>
      <c r="DNJ79" s="20"/>
      <c r="DNK79" s="20"/>
      <c r="DNL79" s="20"/>
      <c r="DNM79" s="20"/>
      <c r="DNN79" s="20"/>
      <c r="DNO79" s="20"/>
      <c r="DNP79" s="20"/>
      <c r="DNQ79" s="20"/>
      <c r="DNR79" s="20"/>
      <c r="DNS79" s="20"/>
      <c r="DNT79" s="20"/>
      <c r="DNU79" s="20"/>
      <c r="DNV79" s="20"/>
      <c r="DNW79" s="20"/>
      <c r="DNX79" s="20"/>
      <c r="DNY79" s="20"/>
      <c r="DNZ79" s="20"/>
      <c r="DOA79" s="20"/>
      <c r="DOB79" s="20"/>
      <c r="DOC79" s="20"/>
      <c r="DOD79" s="20"/>
      <c r="DOE79" s="20"/>
      <c r="DOF79" s="20"/>
      <c r="DOG79" s="20"/>
      <c r="DOH79" s="20"/>
      <c r="DOI79" s="20"/>
      <c r="DOJ79" s="20"/>
      <c r="DOK79" s="20"/>
      <c r="DOL79" s="20"/>
      <c r="DOM79" s="20"/>
      <c r="DON79" s="20"/>
      <c r="DOO79" s="20"/>
      <c r="DOP79" s="20"/>
      <c r="DOQ79" s="20"/>
      <c r="DOR79" s="20"/>
      <c r="DOS79" s="20"/>
      <c r="DOT79" s="20"/>
      <c r="DOU79" s="20"/>
      <c r="DOV79" s="20"/>
      <c r="DOW79" s="20"/>
      <c r="DOX79" s="20"/>
      <c r="DOY79" s="20"/>
      <c r="DOZ79" s="20"/>
      <c r="DPA79" s="20"/>
      <c r="DPB79" s="20"/>
      <c r="DPC79" s="20"/>
      <c r="DPD79" s="20"/>
      <c r="DPE79" s="20"/>
      <c r="DPF79" s="20"/>
      <c r="DPG79" s="20"/>
      <c r="DPH79" s="20"/>
      <c r="DPI79" s="20"/>
      <c r="DPJ79" s="20"/>
      <c r="DPK79" s="20"/>
      <c r="DPL79" s="20"/>
      <c r="DPM79" s="20"/>
      <c r="DPN79" s="20"/>
      <c r="DPO79" s="20"/>
      <c r="DPP79" s="20"/>
      <c r="DPQ79" s="20"/>
      <c r="DPR79" s="20"/>
      <c r="DPS79" s="20"/>
      <c r="DPT79" s="20"/>
      <c r="DPU79" s="20"/>
      <c r="DPV79" s="20"/>
      <c r="DPW79" s="20"/>
      <c r="DPX79" s="20"/>
      <c r="DPY79" s="20"/>
      <c r="DPZ79" s="20"/>
      <c r="DQA79" s="20"/>
      <c r="DQB79" s="20"/>
      <c r="DQC79" s="20"/>
      <c r="DQD79" s="20"/>
      <c r="DQE79" s="20"/>
      <c r="DQF79" s="20"/>
      <c r="DQG79" s="20"/>
      <c r="DQH79" s="20"/>
      <c r="DQI79" s="20"/>
      <c r="DQJ79" s="20"/>
      <c r="DQK79" s="20"/>
      <c r="DQL79" s="20"/>
      <c r="DQM79" s="20"/>
      <c r="DQN79" s="20"/>
      <c r="DQO79" s="20"/>
      <c r="DQP79" s="20"/>
      <c r="DQQ79" s="20"/>
      <c r="DQR79" s="20"/>
      <c r="DQS79" s="20"/>
      <c r="DQT79" s="20"/>
      <c r="DQU79" s="20"/>
      <c r="DQV79" s="20"/>
      <c r="DQW79" s="20"/>
      <c r="DQX79" s="20"/>
      <c r="DQY79" s="20"/>
      <c r="DQZ79" s="20"/>
      <c r="DRA79" s="20"/>
      <c r="DRB79" s="20"/>
      <c r="DRC79" s="20"/>
      <c r="DRD79" s="20"/>
      <c r="DRE79" s="20"/>
      <c r="DRF79" s="20"/>
      <c r="DRG79" s="20"/>
      <c r="DRH79" s="20"/>
      <c r="DRI79" s="20"/>
      <c r="DRJ79" s="20"/>
      <c r="DRK79" s="20"/>
      <c r="DRL79" s="20"/>
      <c r="DRM79" s="20"/>
      <c r="DRN79" s="20"/>
      <c r="DRO79" s="20"/>
      <c r="DRP79" s="20"/>
      <c r="DRQ79" s="20"/>
      <c r="DRR79" s="20"/>
      <c r="DRS79" s="20"/>
      <c r="DRT79" s="20"/>
      <c r="DRU79" s="20"/>
      <c r="DRV79" s="20"/>
      <c r="DRW79" s="20"/>
      <c r="DRX79" s="20"/>
      <c r="DRY79" s="20"/>
      <c r="DRZ79" s="20"/>
      <c r="DSA79" s="20"/>
      <c r="DSB79" s="20"/>
      <c r="DSC79" s="20"/>
      <c r="DSD79" s="20"/>
      <c r="DSE79" s="20"/>
      <c r="DSF79" s="20"/>
      <c r="DSG79" s="20"/>
      <c r="DSH79" s="20"/>
      <c r="DSI79" s="20"/>
      <c r="DSJ79" s="20"/>
      <c r="DSK79" s="20"/>
      <c r="DSL79" s="20"/>
      <c r="DSM79" s="20"/>
      <c r="DSN79" s="20"/>
      <c r="DSO79" s="20"/>
      <c r="DSP79" s="20"/>
      <c r="DSQ79" s="20"/>
      <c r="DSR79" s="20"/>
      <c r="DSS79" s="20"/>
      <c r="DST79" s="20"/>
      <c r="DSU79" s="20"/>
      <c r="DSV79" s="20"/>
      <c r="DSW79" s="20"/>
      <c r="DSX79" s="20"/>
      <c r="DSY79" s="20"/>
      <c r="DSZ79" s="20"/>
      <c r="DTA79" s="20"/>
      <c r="DTB79" s="20"/>
      <c r="DTC79" s="20"/>
      <c r="DTD79" s="20"/>
      <c r="DTE79" s="20"/>
      <c r="DTF79" s="20"/>
      <c r="DTG79" s="20"/>
      <c r="DTH79" s="20"/>
      <c r="DTI79" s="20"/>
      <c r="DTJ79" s="20"/>
      <c r="DTK79" s="20"/>
      <c r="DTL79" s="20"/>
      <c r="DTM79" s="20"/>
      <c r="DTN79" s="20"/>
      <c r="DTO79" s="20"/>
      <c r="DTP79" s="20"/>
      <c r="DTQ79" s="20"/>
      <c r="DTR79" s="20"/>
      <c r="DTS79" s="20"/>
      <c r="DTT79" s="20"/>
      <c r="DTU79" s="20"/>
      <c r="DTV79" s="20"/>
      <c r="DTW79" s="20"/>
      <c r="DTX79" s="20"/>
      <c r="DTY79" s="20"/>
      <c r="DTZ79" s="20"/>
      <c r="DUA79" s="20"/>
      <c r="DUB79" s="20"/>
      <c r="DUC79" s="20"/>
      <c r="DUD79" s="20"/>
      <c r="DUE79" s="20"/>
      <c r="DUF79" s="20"/>
      <c r="DUG79" s="20"/>
      <c r="DUH79" s="20"/>
      <c r="DUI79" s="20"/>
      <c r="DUJ79" s="20"/>
      <c r="DUK79" s="20"/>
      <c r="DUL79" s="20"/>
      <c r="DUM79" s="20"/>
      <c r="DUN79" s="20"/>
      <c r="DUO79" s="20"/>
      <c r="DUP79" s="20"/>
      <c r="DUQ79" s="20"/>
      <c r="DUR79" s="20"/>
      <c r="DUS79" s="20"/>
      <c r="DUT79" s="20"/>
      <c r="DUU79" s="20"/>
      <c r="DUV79" s="20"/>
      <c r="DUW79" s="20"/>
      <c r="DUX79" s="20"/>
      <c r="DUY79" s="20"/>
      <c r="DUZ79" s="20"/>
      <c r="DVA79" s="20"/>
      <c r="DVB79" s="20"/>
      <c r="DVC79" s="20"/>
      <c r="DVD79" s="20"/>
      <c r="DVE79" s="20"/>
      <c r="DVF79" s="20"/>
      <c r="DVG79" s="20"/>
      <c r="DVH79" s="20"/>
      <c r="DVI79" s="20"/>
      <c r="DVJ79" s="20"/>
      <c r="DVK79" s="20"/>
      <c r="DVL79" s="20"/>
      <c r="DVM79" s="20"/>
      <c r="DVN79" s="20"/>
      <c r="DVO79" s="20"/>
      <c r="DVP79" s="20"/>
      <c r="DVQ79" s="20"/>
      <c r="DVR79" s="20"/>
      <c r="DVS79" s="20"/>
      <c r="DVT79" s="20"/>
      <c r="DVU79" s="20"/>
      <c r="DVV79" s="20"/>
      <c r="DVW79" s="20"/>
      <c r="DVX79" s="20"/>
      <c r="DVY79" s="20"/>
      <c r="DVZ79" s="20"/>
      <c r="DWA79" s="20"/>
      <c r="DWB79" s="20"/>
      <c r="DWC79" s="20"/>
      <c r="DWD79" s="20"/>
      <c r="DWE79" s="20"/>
      <c r="DWF79" s="20"/>
      <c r="DWG79" s="20"/>
      <c r="DWH79" s="20"/>
      <c r="DWI79" s="20"/>
      <c r="DWJ79" s="20"/>
      <c r="DWK79" s="20"/>
      <c r="DWL79" s="20"/>
      <c r="DWM79" s="20"/>
      <c r="DWN79" s="20"/>
      <c r="DWO79" s="20"/>
      <c r="DWP79" s="20"/>
      <c r="DWQ79" s="20"/>
      <c r="DWR79" s="20"/>
      <c r="DWS79" s="20"/>
      <c r="DWT79" s="20"/>
      <c r="DWU79" s="20"/>
      <c r="DWV79" s="20"/>
      <c r="DWW79" s="20"/>
      <c r="DWX79" s="20"/>
      <c r="DWY79" s="20"/>
      <c r="DWZ79" s="20"/>
      <c r="DXA79" s="20"/>
      <c r="DXB79" s="20"/>
      <c r="DXC79" s="20"/>
      <c r="DXD79" s="20"/>
      <c r="DXE79" s="20"/>
      <c r="DXF79" s="20"/>
      <c r="DXG79" s="20"/>
      <c r="DXH79" s="20"/>
      <c r="DXI79" s="20"/>
      <c r="DXJ79" s="20"/>
      <c r="DXK79" s="20"/>
      <c r="DXL79" s="20"/>
      <c r="DXM79" s="20"/>
      <c r="DXN79" s="20"/>
      <c r="DXO79" s="20"/>
      <c r="DXP79" s="20"/>
      <c r="DXQ79" s="20"/>
      <c r="DXR79" s="20"/>
      <c r="DXS79" s="20"/>
      <c r="DXT79" s="20"/>
      <c r="DXU79" s="20"/>
      <c r="DXV79" s="20"/>
      <c r="DXW79" s="20"/>
      <c r="DXX79" s="20"/>
      <c r="DXY79" s="20"/>
      <c r="DXZ79" s="20"/>
      <c r="DYA79" s="20"/>
      <c r="DYB79" s="20"/>
      <c r="DYC79" s="20"/>
      <c r="DYD79" s="20"/>
      <c r="DYE79" s="20"/>
      <c r="DYF79" s="20"/>
      <c r="DYG79" s="20"/>
      <c r="DYH79" s="20"/>
      <c r="DYI79" s="20"/>
      <c r="DYJ79" s="20"/>
      <c r="DYK79" s="20"/>
      <c r="DYL79" s="20"/>
      <c r="DYM79" s="20"/>
      <c r="DYN79" s="20"/>
      <c r="DYO79" s="20"/>
      <c r="DYP79" s="20"/>
      <c r="DYQ79" s="20"/>
      <c r="DYR79" s="20"/>
      <c r="DYS79" s="20"/>
      <c r="DYT79" s="20"/>
      <c r="DYU79" s="20"/>
      <c r="DYV79" s="20"/>
      <c r="DYW79" s="20"/>
      <c r="DYX79" s="20"/>
      <c r="DYY79" s="20"/>
      <c r="DYZ79" s="20"/>
      <c r="DZA79" s="20"/>
      <c r="DZB79" s="20"/>
      <c r="DZC79" s="20"/>
      <c r="DZD79" s="20"/>
      <c r="DZE79" s="20"/>
      <c r="DZF79" s="20"/>
      <c r="DZG79" s="20"/>
      <c r="DZH79" s="20"/>
      <c r="DZI79" s="20"/>
      <c r="DZJ79" s="20"/>
      <c r="DZK79" s="20"/>
      <c r="DZL79" s="20"/>
      <c r="DZM79" s="20"/>
      <c r="DZN79" s="20"/>
      <c r="DZO79" s="20"/>
      <c r="DZP79" s="20"/>
      <c r="DZQ79" s="20"/>
      <c r="DZR79" s="20"/>
      <c r="DZS79" s="20"/>
      <c r="DZT79" s="20"/>
      <c r="DZU79" s="20"/>
      <c r="DZV79" s="20"/>
      <c r="DZW79" s="20"/>
      <c r="DZX79" s="20"/>
      <c r="DZY79" s="20"/>
      <c r="DZZ79" s="20"/>
      <c r="EAA79" s="20"/>
      <c r="EAB79" s="20"/>
      <c r="EAC79" s="20"/>
      <c r="EAD79" s="20"/>
      <c r="EAE79" s="20"/>
      <c r="EAF79" s="20"/>
      <c r="EAG79" s="20"/>
      <c r="EAH79" s="20"/>
      <c r="EAI79" s="20"/>
      <c r="EAJ79" s="20"/>
      <c r="EAK79" s="20"/>
      <c r="EAL79" s="20"/>
      <c r="EAM79" s="20"/>
      <c r="EAN79" s="20"/>
      <c r="EAO79" s="20"/>
      <c r="EAP79" s="20"/>
      <c r="EAQ79" s="20"/>
      <c r="EAR79" s="20"/>
      <c r="EAS79" s="20"/>
      <c r="EAT79" s="20"/>
      <c r="EAU79" s="20"/>
      <c r="EAV79" s="20"/>
      <c r="EAW79" s="20"/>
      <c r="EAX79" s="20"/>
      <c r="EAY79" s="20"/>
      <c r="EAZ79" s="20"/>
      <c r="EBA79" s="20"/>
      <c r="EBB79" s="20"/>
      <c r="EBC79" s="20"/>
      <c r="EBD79" s="20"/>
      <c r="EBE79" s="20"/>
      <c r="EBF79" s="20"/>
      <c r="EBG79" s="20"/>
      <c r="EBH79" s="20"/>
      <c r="EBI79" s="20"/>
      <c r="EBJ79" s="20"/>
      <c r="EBK79" s="20"/>
      <c r="EBL79" s="20"/>
      <c r="EBM79" s="20"/>
      <c r="EBN79" s="20"/>
      <c r="EBO79" s="20"/>
      <c r="EBP79" s="20"/>
      <c r="EBQ79" s="20"/>
      <c r="EBR79" s="20"/>
      <c r="EBS79" s="20"/>
      <c r="EBT79" s="20"/>
      <c r="EBU79" s="20"/>
      <c r="EBV79" s="20"/>
      <c r="EBW79" s="20"/>
      <c r="EBX79" s="20"/>
      <c r="EBY79" s="20"/>
      <c r="EBZ79" s="20"/>
      <c r="ECA79" s="20"/>
      <c r="ECB79" s="20"/>
      <c r="ECC79" s="20"/>
      <c r="ECD79" s="20"/>
      <c r="ECE79" s="20"/>
      <c r="ECF79" s="20"/>
      <c r="ECG79" s="20"/>
      <c r="ECH79" s="20"/>
      <c r="ECI79" s="20"/>
      <c r="ECJ79" s="20"/>
      <c r="ECK79" s="20"/>
      <c r="ECL79" s="20"/>
      <c r="ECM79" s="20"/>
      <c r="ECN79" s="20"/>
      <c r="ECO79" s="20"/>
      <c r="ECP79" s="20"/>
      <c r="ECQ79" s="20"/>
      <c r="ECR79" s="20"/>
      <c r="ECS79" s="20"/>
      <c r="ECT79" s="20"/>
      <c r="ECU79" s="20"/>
      <c r="ECV79" s="20"/>
      <c r="ECW79" s="20"/>
      <c r="ECX79" s="20"/>
      <c r="ECY79" s="20"/>
      <c r="ECZ79" s="20"/>
      <c r="EDA79" s="20"/>
      <c r="EDB79" s="20"/>
      <c r="EDC79" s="20"/>
      <c r="EDD79" s="20"/>
      <c r="EDE79" s="20"/>
      <c r="EDF79" s="20"/>
      <c r="EDG79" s="20"/>
      <c r="EDH79" s="20"/>
      <c r="EDI79" s="20"/>
      <c r="EDJ79" s="20"/>
      <c r="EDK79" s="20"/>
      <c r="EDL79" s="20"/>
      <c r="EDM79" s="20"/>
      <c r="EDN79" s="20"/>
      <c r="EDO79" s="20"/>
      <c r="EDP79" s="20"/>
      <c r="EDQ79" s="20"/>
      <c r="EDR79" s="20"/>
      <c r="EDS79" s="20"/>
      <c r="EDT79" s="20"/>
      <c r="EDU79" s="20"/>
      <c r="EDV79" s="20"/>
      <c r="EDW79" s="20"/>
      <c r="EDX79" s="20"/>
      <c r="EDY79" s="20"/>
      <c r="EDZ79" s="20"/>
      <c r="EEA79" s="20"/>
      <c r="EEB79" s="20"/>
      <c r="EEC79" s="20"/>
      <c r="EED79" s="20"/>
      <c r="EEE79" s="20"/>
      <c r="EEF79" s="20"/>
      <c r="EEG79" s="20"/>
      <c r="EEH79" s="20"/>
      <c r="EEI79" s="20"/>
      <c r="EEJ79" s="20"/>
      <c r="EEK79" s="20"/>
      <c r="EEL79" s="20"/>
      <c r="EEM79" s="20"/>
      <c r="EEN79" s="20"/>
      <c r="EEO79" s="20"/>
      <c r="EEP79" s="20"/>
      <c r="EEQ79" s="20"/>
      <c r="EER79" s="20"/>
      <c r="EES79" s="20"/>
      <c r="EET79" s="20"/>
      <c r="EEU79" s="20"/>
      <c r="EEV79" s="20"/>
      <c r="EEW79" s="20"/>
      <c r="EEX79" s="20"/>
      <c r="EEY79" s="20"/>
      <c r="EEZ79" s="20"/>
      <c r="EFA79" s="20"/>
      <c r="EFB79" s="20"/>
      <c r="EFC79" s="20"/>
      <c r="EFD79" s="20"/>
      <c r="EFE79" s="20"/>
      <c r="EFF79" s="20"/>
      <c r="EFG79" s="20"/>
      <c r="EFH79" s="20"/>
      <c r="EFI79" s="20"/>
      <c r="EFJ79" s="20"/>
      <c r="EFK79" s="20"/>
      <c r="EFL79" s="20"/>
      <c r="EFM79" s="20"/>
      <c r="EFN79" s="20"/>
      <c r="EFO79" s="20"/>
      <c r="EFP79" s="20"/>
      <c r="EFQ79" s="20"/>
      <c r="EFR79" s="20"/>
      <c r="EFS79" s="20"/>
      <c r="EFT79" s="20"/>
      <c r="EFU79" s="20"/>
      <c r="EFV79" s="20"/>
      <c r="EFW79" s="20"/>
      <c r="EFX79" s="20"/>
      <c r="EFY79" s="20"/>
      <c r="EFZ79" s="20"/>
      <c r="EGA79" s="20"/>
      <c r="EGB79" s="20"/>
      <c r="EGC79" s="20"/>
      <c r="EGD79" s="20"/>
      <c r="EGE79" s="20"/>
      <c r="EGF79" s="20"/>
      <c r="EGG79" s="20"/>
      <c r="EGH79" s="20"/>
      <c r="EGI79" s="20"/>
      <c r="EGJ79" s="20"/>
      <c r="EGK79" s="20"/>
      <c r="EGL79" s="20"/>
      <c r="EGM79" s="20"/>
      <c r="EGN79" s="20"/>
      <c r="EGO79" s="20"/>
      <c r="EGP79" s="20"/>
      <c r="EGQ79" s="20"/>
      <c r="EGR79" s="20"/>
      <c r="EGS79" s="20"/>
      <c r="EGT79" s="20"/>
      <c r="EGU79" s="20"/>
      <c r="EGV79" s="20"/>
      <c r="EGW79" s="20"/>
      <c r="EGX79" s="20"/>
      <c r="EGY79" s="20"/>
      <c r="EGZ79" s="20"/>
      <c r="EHA79" s="20"/>
      <c r="EHB79" s="20"/>
      <c r="EHC79" s="20"/>
      <c r="EHD79" s="20"/>
      <c r="EHE79" s="20"/>
      <c r="EHF79" s="20"/>
      <c r="EHG79" s="20"/>
      <c r="EHH79" s="20"/>
      <c r="EHI79" s="20"/>
      <c r="EHJ79" s="20"/>
      <c r="EHK79" s="20"/>
      <c r="EHL79" s="20"/>
      <c r="EHM79" s="20"/>
      <c r="EHN79" s="20"/>
      <c r="EHO79" s="20"/>
      <c r="EHP79" s="20"/>
      <c r="EHQ79" s="20"/>
      <c r="EHR79" s="20"/>
      <c r="EHS79" s="20"/>
      <c r="EHT79" s="20"/>
      <c r="EHU79" s="20"/>
      <c r="EHV79" s="20"/>
      <c r="EHW79" s="20"/>
      <c r="EHX79" s="20"/>
      <c r="EHY79" s="20"/>
      <c r="EHZ79" s="20"/>
      <c r="EIA79" s="20"/>
      <c r="EIB79" s="20"/>
      <c r="EIC79" s="20"/>
      <c r="EID79" s="20"/>
      <c r="EIE79" s="20"/>
      <c r="EIF79" s="20"/>
      <c r="EIG79" s="20"/>
      <c r="EIH79" s="20"/>
      <c r="EII79" s="20"/>
      <c r="EIJ79" s="20"/>
      <c r="EIK79" s="20"/>
      <c r="EIL79" s="20"/>
      <c r="EIM79" s="20"/>
      <c r="EIN79" s="20"/>
      <c r="EIO79" s="20"/>
      <c r="EIP79" s="20"/>
      <c r="EIQ79" s="20"/>
      <c r="EIR79" s="20"/>
      <c r="EIS79" s="20"/>
      <c r="EIT79" s="20"/>
      <c r="EIU79" s="20"/>
      <c r="EIV79" s="20"/>
      <c r="EIW79" s="20"/>
      <c r="EIX79" s="20"/>
      <c r="EIY79" s="20"/>
      <c r="EIZ79" s="20"/>
      <c r="EJA79" s="20"/>
      <c r="EJB79" s="20"/>
      <c r="EJC79" s="20"/>
      <c r="EJD79" s="20"/>
      <c r="EJE79" s="20"/>
      <c r="EJF79" s="20"/>
      <c r="EJG79" s="20"/>
      <c r="EJH79" s="20"/>
      <c r="EJI79" s="20"/>
      <c r="EJJ79" s="20"/>
      <c r="EJK79" s="20"/>
      <c r="EJL79" s="20"/>
      <c r="EJM79" s="20"/>
      <c r="EJN79" s="20"/>
      <c r="EJO79" s="20"/>
      <c r="EJP79" s="20"/>
      <c r="EJQ79" s="20"/>
      <c r="EJR79" s="20"/>
      <c r="EJS79" s="20"/>
      <c r="EJT79" s="20"/>
      <c r="EJU79" s="20"/>
      <c r="EJV79" s="20"/>
      <c r="EJW79" s="20"/>
      <c r="EJX79" s="20"/>
      <c r="EJY79" s="20"/>
      <c r="EJZ79" s="20"/>
      <c r="EKA79" s="20"/>
      <c r="EKB79" s="20"/>
      <c r="EKC79" s="20"/>
      <c r="EKD79" s="20"/>
      <c r="EKE79" s="20"/>
      <c r="EKF79" s="20"/>
      <c r="EKG79" s="20"/>
      <c r="EKH79" s="20"/>
      <c r="EKI79" s="20"/>
      <c r="EKJ79" s="20"/>
      <c r="EKK79" s="20"/>
      <c r="EKL79" s="20"/>
      <c r="EKM79" s="20"/>
      <c r="EKN79" s="20"/>
      <c r="EKO79" s="20"/>
      <c r="EKP79" s="20"/>
      <c r="EKQ79" s="20"/>
      <c r="EKR79" s="20"/>
      <c r="EKS79" s="20"/>
      <c r="EKT79" s="20"/>
      <c r="EKU79" s="20"/>
      <c r="EKV79" s="20"/>
      <c r="EKW79" s="20"/>
      <c r="EKX79" s="20"/>
      <c r="EKY79" s="20"/>
      <c r="EKZ79" s="20"/>
      <c r="ELA79" s="20"/>
      <c r="ELB79" s="20"/>
      <c r="ELC79" s="20"/>
      <c r="ELD79" s="20"/>
      <c r="ELE79" s="20"/>
      <c r="ELF79" s="20"/>
      <c r="ELG79" s="20"/>
      <c r="ELH79" s="20"/>
      <c r="ELI79" s="20"/>
      <c r="ELJ79" s="20"/>
      <c r="ELK79" s="20"/>
      <c r="ELL79" s="20"/>
      <c r="ELM79" s="20"/>
      <c r="ELN79" s="20"/>
      <c r="ELO79" s="20"/>
      <c r="ELP79" s="20"/>
      <c r="ELQ79" s="20"/>
      <c r="ELR79" s="20"/>
      <c r="ELS79" s="20"/>
      <c r="ELT79" s="20"/>
      <c r="ELU79" s="20"/>
      <c r="ELV79" s="20"/>
      <c r="ELW79" s="20"/>
      <c r="ELX79" s="20"/>
      <c r="ELY79" s="20"/>
      <c r="ELZ79" s="20"/>
      <c r="EMA79" s="20"/>
      <c r="EMB79" s="20"/>
      <c r="EMC79" s="20"/>
      <c r="EMD79" s="20"/>
      <c r="EME79" s="20"/>
      <c r="EMF79" s="20"/>
      <c r="EMG79" s="20"/>
      <c r="EMH79" s="20"/>
      <c r="EMI79" s="20"/>
      <c r="EMJ79" s="20"/>
      <c r="EMK79" s="20"/>
      <c r="EML79" s="20"/>
      <c r="EMM79" s="20"/>
      <c r="EMN79" s="20"/>
      <c r="EMO79" s="20"/>
      <c r="EMP79" s="20"/>
      <c r="EMQ79" s="20"/>
      <c r="EMR79" s="20"/>
      <c r="EMS79" s="20"/>
      <c r="EMT79" s="20"/>
      <c r="EMU79" s="20"/>
      <c r="EMV79" s="20"/>
      <c r="EMW79" s="20"/>
      <c r="EMX79" s="20"/>
      <c r="EMY79" s="20"/>
      <c r="EMZ79" s="20"/>
      <c r="ENA79" s="20"/>
      <c r="ENB79" s="20"/>
      <c r="ENC79" s="20"/>
      <c r="END79" s="20"/>
      <c r="ENE79" s="20"/>
      <c r="ENF79" s="20"/>
      <c r="ENG79" s="20"/>
      <c r="ENH79" s="20"/>
      <c r="ENI79" s="20"/>
      <c r="ENJ79" s="20"/>
      <c r="ENK79" s="20"/>
      <c r="ENL79" s="20"/>
      <c r="ENM79" s="20"/>
      <c r="ENN79" s="20"/>
      <c r="ENO79" s="20"/>
      <c r="ENP79" s="20"/>
      <c r="ENQ79" s="20"/>
      <c r="ENR79" s="20"/>
      <c r="ENS79" s="20"/>
      <c r="ENT79" s="20"/>
      <c r="ENU79" s="20"/>
      <c r="ENV79" s="20"/>
      <c r="ENW79" s="20"/>
      <c r="ENX79" s="20"/>
      <c r="ENY79" s="20"/>
      <c r="ENZ79" s="20"/>
      <c r="EOA79" s="20"/>
      <c r="EOB79" s="20"/>
      <c r="EOC79" s="20"/>
      <c r="EOD79" s="20"/>
      <c r="EOE79" s="20"/>
      <c r="EOF79" s="20"/>
      <c r="EOG79" s="20"/>
      <c r="EOH79" s="20"/>
      <c r="EOI79" s="20"/>
      <c r="EOJ79" s="20"/>
      <c r="EOK79" s="20"/>
      <c r="EOL79" s="20"/>
      <c r="EOM79" s="20"/>
      <c r="EON79" s="20"/>
      <c r="EOO79" s="20"/>
      <c r="EOP79" s="20"/>
      <c r="EOQ79" s="20"/>
      <c r="EOR79" s="20"/>
      <c r="EOS79" s="20"/>
      <c r="EOT79" s="20"/>
      <c r="EOU79" s="20"/>
      <c r="EOV79" s="20"/>
      <c r="EOW79" s="20"/>
      <c r="EOX79" s="20"/>
      <c r="EOY79" s="20"/>
      <c r="EOZ79" s="20"/>
      <c r="EPA79" s="20"/>
      <c r="EPB79" s="20"/>
      <c r="EPC79" s="20"/>
      <c r="EPD79" s="20"/>
      <c r="EPE79" s="20"/>
      <c r="EPF79" s="20"/>
      <c r="EPG79" s="20"/>
      <c r="EPH79" s="20"/>
      <c r="EPI79" s="20"/>
      <c r="EPJ79" s="20"/>
      <c r="EPK79" s="20"/>
      <c r="EPL79" s="20"/>
      <c r="EPM79" s="20"/>
      <c r="EPN79" s="20"/>
      <c r="EPO79" s="20"/>
      <c r="EPP79" s="20"/>
      <c r="EPQ79" s="20"/>
      <c r="EPR79" s="20"/>
      <c r="EPS79" s="20"/>
      <c r="EPT79" s="20"/>
      <c r="EPU79" s="20"/>
      <c r="EPV79" s="20"/>
      <c r="EPW79" s="20"/>
      <c r="EPX79" s="20"/>
      <c r="EPY79" s="20"/>
      <c r="EPZ79" s="20"/>
      <c r="EQA79" s="20"/>
      <c r="EQB79" s="20"/>
      <c r="EQC79" s="20"/>
      <c r="EQD79" s="20"/>
      <c r="EQE79" s="20"/>
      <c r="EQF79" s="20"/>
      <c r="EQG79" s="20"/>
      <c r="EQH79" s="20"/>
      <c r="EQI79" s="20"/>
      <c r="EQJ79" s="20"/>
      <c r="EQK79" s="20"/>
      <c r="EQL79" s="20"/>
      <c r="EQM79" s="20"/>
      <c r="EQN79" s="20"/>
      <c r="EQO79" s="20"/>
      <c r="EQP79" s="20"/>
      <c r="EQQ79" s="20"/>
      <c r="EQR79" s="20"/>
      <c r="EQS79" s="20"/>
      <c r="EQT79" s="20"/>
      <c r="EQU79" s="20"/>
      <c r="EQV79" s="20"/>
      <c r="EQW79" s="20"/>
      <c r="EQX79" s="20"/>
      <c r="EQY79" s="20"/>
      <c r="EQZ79" s="20"/>
      <c r="ERA79" s="20"/>
      <c r="ERB79" s="20"/>
      <c r="ERC79" s="20"/>
      <c r="ERD79" s="20"/>
      <c r="ERE79" s="20"/>
      <c r="ERF79" s="20"/>
      <c r="ERG79" s="20"/>
      <c r="ERH79" s="20"/>
      <c r="ERI79" s="20"/>
      <c r="ERJ79" s="20"/>
      <c r="ERK79" s="20"/>
      <c r="ERL79" s="20"/>
      <c r="ERM79" s="20"/>
      <c r="ERN79" s="20"/>
      <c r="ERO79" s="20"/>
      <c r="ERP79" s="20"/>
      <c r="ERQ79" s="20"/>
      <c r="ERR79" s="20"/>
      <c r="ERS79" s="20"/>
      <c r="ERT79" s="20"/>
      <c r="ERU79" s="20"/>
      <c r="ERV79" s="20"/>
      <c r="ERW79" s="20"/>
      <c r="ERX79" s="20"/>
      <c r="ERY79" s="20"/>
      <c r="ERZ79" s="20"/>
      <c r="ESA79" s="20"/>
      <c r="ESB79" s="20"/>
      <c r="ESC79" s="20"/>
      <c r="ESD79" s="20"/>
      <c r="ESE79" s="20"/>
      <c r="ESF79" s="20"/>
      <c r="ESG79" s="20"/>
      <c r="ESH79" s="20"/>
      <c r="ESI79" s="20"/>
      <c r="ESJ79" s="20"/>
      <c r="ESK79" s="20"/>
      <c r="ESL79" s="20"/>
      <c r="ESM79" s="20"/>
      <c r="ESN79" s="20"/>
      <c r="ESO79" s="20"/>
      <c r="ESP79" s="20"/>
      <c r="ESQ79" s="20"/>
      <c r="ESR79" s="20"/>
      <c r="ESS79" s="20"/>
      <c r="EST79" s="20"/>
      <c r="ESU79" s="20"/>
      <c r="ESV79" s="20"/>
      <c r="ESW79" s="20"/>
      <c r="ESX79" s="20"/>
      <c r="ESY79" s="20"/>
      <c r="ESZ79" s="20"/>
      <c r="ETA79" s="20"/>
      <c r="ETB79" s="20"/>
      <c r="ETC79" s="20"/>
      <c r="ETD79" s="20"/>
      <c r="ETE79" s="20"/>
      <c r="ETF79" s="20"/>
      <c r="ETG79" s="20"/>
      <c r="ETH79" s="20"/>
      <c r="ETI79" s="20"/>
      <c r="ETJ79" s="20"/>
      <c r="ETK79" s="20"/>
      <c r="ETL79" s="20"/>
      <c r="ETM79" s="20"/>
      <c r="ETN79" s="20"/>
      <c r="ETO79" s="20"/>
      <c r="ETP79" s="20"/>
      <c r="ETQ79" s="20"/>
      <c r="ETR79" s="20"/>
      <c r="ETS79" s="20"/>
      <c r="ETT79" s="20"/>
      <c r="ETU79" s="20"/>
      <c r="ETV79" s="20"/>
      <c r="ETW79" s="20"/>
      <c r="ETX79" s="20"/>
      <c r="ETY79" s="20"/>
      <c r="ETZ79" s="20"/>
      <c r="EUA79" s="20"/>
      <c r="EUB79" s="20"/>
      <c r="EUC79" s="20"/>
      <c r="EUD79" s="20"/>
      <c r="EUE79" s="20"/>
      <c r="EUF79" s="20"/>
      <c r="EUG79" s="20"/>
      <c r="EUH79" s="20"/>
      <c r="EUI79" s="20"/>
      <c r="EUJ79" s="20"/>
      <c r="EUK79" s="20"/>
      <c r="EUL79" s="20"/>
      <c r="EUM79" s="20"/>
      <c r="EUN79" s="20"/>
      <c r="EUO79" s="20"/>
      <c r="EUP79" s="20"/>
      <c r="EUQ79" s="20"/>
      <c r="EUR79" s="20"/>
      <c r="EUS79" s="20"/>
      <c r="EUT79" s="20"/>
      <c r="EUU79" s="20"/>
      <c r="EUV79" s="20"/>
      <c r="EUW79" s="20"/>
      <c r="EUX79" s="20"/>
      <c r="EUY79" s="20"/>
      <c r="EUZ79" s="20"/>
      <c r="EVA79" s="20"/>
      <c r="EVB79" s="20"/>
      <c r="EVC79" s="20"/>
      <c r="EVD79" s="20"/>
      <c r="EVE79" s="20"/>
      <c r="EVF79" s="20"/>
      <c r="EVG79" s="20"/>
      <c r="EVH79" s="20"/>
      <c r="EVI79" s="20"/>
      <c r="EVJ79" s="20"/>
      <c r="EVK79" s="20"/>
      <c r="EVL79" s="20"/>
      <c r="EVM79" s="20"/>
      <c r="EVN79" s="20"/>
      <c r="EVO79" s="20"/>
      <c r="EVP79" s="20"/>
      <c r="EVQ79" s="20"/>
      <c r="EVR79" s="20"/>
      <c r="EVS79" s="20"/>
      <c r="EVT79" s="20"/>
      <c r="EVU79" s="20"/>
      <c r="EVV79" s="20"/>
      <c r="EVW79" s="20"/>
      <c r="EVX79" s="20"/>
      <c r="EVY79" s="20"/>
      <c r="EVZ79" s="20"/>
      <c r="EWA79" s="20"/>
      <c r="EWB79" s="20"/>
      <c r="EWC79" s="20"/>
      <c r="EWD79" s="20"/>
      <c r="EWE79" s="20"/>
      <c r="EWF79" s="20"/>
      <c r="EWG79" s="20"/>
      <c r="EWH79" s="20"/>
      <c r="EWI79" s="20"/>
      <c r="EWJ79" s="20"/>
      <c r="EWK79" s="20"/>
      <c r="EWL79" s="20"/>
      <c r="EWM79" s="20"/>
      <c r="EWN79" s="20"/>
      <c r="EWO79" s="20"/>
      <c r="EWP79" s="20"/>
      <c r="EWQ79" s="20"/>
      <c r="EWR79" s="20"/>
      <c r="EWS79" s="20"/>
      <c r="EWT79" s="20"/>
      <c r="EWU79" s="20"/>
      <c r="EWV79" s="20"/>
      <c r="EWW79" s="20"/>
      <c r="EWX79" s="20"/>
      <c r="EWY79" s="20"/>
      <c r="EWZ79" s="20"/>
      <c r="EXA79" s="20"/>
      <c r="EXB79" s="20"/>
      <c r="EXC79" s="20"/>
      <c r="EXD79" s="20"/>
      <c r="EXE79" s="20"/>
      <c r="EXF79" s="20"/>
      <c r="EXG79" s="20"/>
      <c r="EXH79" s="20"/>
      <c r="EXI79" s="20"/>
      <c r="EXJ79" s="20"/>
      <c r="EXK79" s="20"/>
      <c r="EXL79" s="20"/>
      <c r="EXM79" s="20"/>
      <c r="EXN79" s="20"/>
      <c r="EXO79" s="20"/>
      <c r="EXP79" s="20"/>
      <c r="EXQ79" s="20"/>
      <c r="EXR79" s="20"/>
      <c r="EXS79" s="20"/>
      <c r="EXT79" s="20"/>
      <c r="EXU79" s="20"/>
      <c r="EXV79" s="20"/>
      <c r="EXW79" s="20"/>
      <c r="EXX79" s="20"/>
      <c r="EXY79" s="20"/>
      <c r="EXZ79" s="20"/>
      <c r="EYA79" s="20"/>
      <c r="EYB79" s="20"/>
      <c r="EYC79" s="20"/>
      <c r="EYD79" s="20"/>
      <c r="EYE79" s="20"/>
      <c r="EYF79" s="20"/>
      <c r="EYG79" s="20"/>
      <c r="EYH79" s="20"/>
      <c r="EYI79" s="20"/>
      <c r="EYJ79" s="20"/>
      <c r="EYK79" s="20"/>
      <c r="EYL79" s="20"/>
      <c r="EYM79" s="20"/>
      <c r="EYN79" s="20"/>
      <c r="EYO79" s="20"/>
      <c r="EYP79" s="20"/>
      <c r="EYQ79" s="20"/>
      <c r="EYR79" s="20"/>
      <c r="EYS79" s="20"/>
      <c r="EYT79" s="20"/>
      <c r="EYU79" s="20"/>
      <c r="EYV79" s="20"/>
      <c r="EYW79" s="20"/>
      <c r="EYX79" s="20"/>
      <c r="EYY79" s="20"/>
      <c r="EYZ79" s="20"/>
      <c r="EZA79" s="20"/>
      <c r="EZB79" s="20"/>
      <c r="EZC79" s="20"/>
      <c r="EZD79" s="20"/>
      <c r="EZE79" s="20"/>
      <c r="EZF79" s="20"/>
      <c r="EZG79" s="20"/>
      <c r="EZH79" s="20"/>
      <c r="EZI79" s="20"/>
      <c r="EZJ79" s="20"/>
      <c r="EZK79" s="20"/>
      <c r="EZL79" s="20"/>
      <c r="EZM79" s="20"/>
      <c r="EZN79" s="20"/>
      <c r="EZO79" s="20"/>
      <c r="EZP79" s="20"/>
      <c r="EZQ79" s="20"/>
      <c r="EZR79" s="20"/>
      <c r="EZS79" s="20"/>
      <c r="EZT79" s="20"/>
      <c r="EZU79" s="20"/>
      <c r="EZV79" s="20"/>
      <c r="EZW79" s="20"/>
      <c r="EZX79" s="20"/>
      <c r="EZY79" s="20"/>
      <c r="EZZ79" s="20"/>
      <c r="FAA79" s="20"/>
      <c r="FAB79" s="20"/>
      <c r="FAC79" s="20"/>
      <c r="FAD79" s="20"/>
      <c r="FAE79" s="20"/>
      <c r="FAF79" s="20"/>
      <c r="FAG79" s="20"/>
      <c r="FAH79" s="20"/>
      <c r="FAI79" s="20"/>
      <c r="FAJ79" s="20"/>
      <c r="FAK79" s="20"/>
      <c r="FAL79" s="20"/>
      <c r="FAM79" s="20"/>
      <c r="FAN79" s="20"/>
      <c r="FAO79" s="20"/>
      <c r="FAP79" s="20"/>
      <c r="FAQ79" s="20"/>
      <c r="FAR79" s="20"/>
      <c r="FAS79" s="20"/>
      <c r="FAT79" s="20"/>
      <c r="FAU79" s="20"/>
      <c r="FAV79" s="20"/>
      <c r="FAW79" s="20"/>
      <c r="FAX79" s="20"/>
      <c r="FAY79" s="20"/>
      <c r="FAZ79" s="20"/>
      <c r="FBA79" s="20"/>
      <c r="FBB79" s="20"/>
      <c r="FBC79" s="20"/>
      <c r="FBD79" s="20"/>
      <c r="FBE79" s="20"/>
      <c r="FBF79" s="20"/>
      <c r="FBG79" s="20"/>
      <c r="FBH79" s="20"/>
      <c r="FBI79" s="20"/>
      <c r="FBJ79" s="20"/>
      <c r="FBK79" s="20"/>
      <c r="FBL79" s="20"/>
      <c r="FBM79" s="20"/>
      <c r="FBN79" s="20"/>
      <c r="FBO79" s="20"/>
      <c r="FBP79" s="20"/>
      <c r="FBQ79" s="20"/>
      <c r="FBR79" s="20"/>
      <c r="FBS79" s="20"/>
      <c r="FBT79" s="20"/>
      <c r="FBU79" s="20"/>
      <c r="FBV79" s="20"/>
      <c r="FBW79" s="20"/>
      <c r="FBX79" s="20"/>
      <c r="FBY79" s="20"/>
      <c r="FBZ79" s="20"/>
      <c r="FCA79" s="20"/>
      <c r="FCB79" s="20"/>
      <c r="FCC79" s="20"/>
      <c r="FCD79" s="20"/>
      <c r="FCE79" s="20"/>
      <c r="FCF79" s="20"/>
      <c r="FCG79" s="20"/>
      <c r="FCH79" s="20"/>
      <c r="FCI79" s="20"/>
      <c r="FCJ79" s="20"/>
      <c r="FCK79" s="20"/>
      <c r="FCL79" s="20"/>
      <c r="FCM79" s="20"/>
      <c r="FCN79" s="20"/>
      <c r="FCO79" s="20"/>
      <c r="FCP79" s="20"/>
      <c r="FCQ79" s="20"/>
      <c r="FCR79" s="20"/>
      <c r="FCS79" s="20"/>
      <c r="FCT79" s="20"/>
      <c r="FCU79" s="20"/>
      <c r="FCV79" s="20"/>
      <c r="FCW79" s="20"/>
      <c r="FCX79" s="20"/>
      <c r="FCY79" s="20"/>
      <c r="FCZ79" s="20"/>
      <c r="FDA79" s="20"/>
      <c r="FDB79" s="20"/>
      <c r="FDC79" s="20"/>
      <c r="FDD79" s="20"/>
      <c r="FDE79" s="20"/>
      <c r="FDF79" s="20"/>
      <c r="FDG79" s="20"/>
      <c r="FDH79" s="20"/>
      <c r="FDI79" s="20"/>
      <c r="FDJ79" s="20"/>
      <c r="FDK79" s="20"/>
      <c r="FDL79" s="20"/>
      <c r="FDM79" s="20"/>
      <c r="FDN79" s="20"/>
      <c r="FDO79" s="20"/>
      <c r="FDP79" s="20"/>
      <c r="FDQ79" s="20"/>
      <c r="FDR79" s="20"/>
      <c r="FDS79" s="20"/>
      <c r="FDT79" s="20"/>
      <c r="FDU79" s="20"/>
      <c r="FDV79" s="20"/>
      <c r="FDW79" s="20"/>
      <c r="FDX79" s="20"/>
      <c r="FDY79" s="20"/>
      <c r="FDZ79" s="20"/>
      <c r="FEA79" s="20"/>
      <c r="FEB79" s="20"/>
      <c r="FEC79" s="20"/>
      <c r="FED79" s="20"/>
      <c r="FEE79" s="20"/>
      <c r="FEF79" s="20"/>
      <c r="FEG79" s="20"/>
      <c r="FEH79" s="20"/>
      <c r="FEI79" s="20"/>
      <c r="FEJ79" s="20"/>
      <c r="FEK79" s="20"/>
      <c r="FEL79" s="20"/>
      <c r="FEM79" s="20"/>
      <c r="FEN79" s="20"/>
      <c r="FEO79" s="20"/>
      <c r="FEP79" s="20"/>
      <c r="FEQ79" s="20"/>
      <c r="FER79" s="20"/>
      <c r="FES79" s="20"/>
      <c r="FET79" s="20"/>
      <c r="FEU79" s="20"/>
      <c r="FEV79" s="20"/>
      <c r="FEW79" s="20"/>
      <c r="FEX79" s="20"/>
      <c r="FEY79" s="20"/>
      <c r="FEZ79" s="20"/>
      <c r="FFA79" s="20"/>
      <c r="FFB79" s="20"/>
      <c r="FFC79" s="20"/>
      <c r="FFD79" s="20"/>
      <c r="FFE79" s="20"/>
      <c r="FFF79" s="20"/>
      <c r="FFG79" s="20"/>
      <c r="FFH79" s="20"/>
      <c r="FFI79" s="20"/>
      <c r="FFJ79" s="20"/>
      <c r="FFK79" s="20"/>
      <c r="FFL79" s="20"/>
      <c r="FFM79" s="20"/>
      <c r="FFN79" s="20"/>
      <c r="FFO79" s="20"/>
      <c r="FFP79" s="20"/>
      <c r="FFQ79" s="20"/>
      <c r="FFR79" s="20"/>
      <c r="FFS79" s="20"/>
      <c r="FFT79" s="20"/>
      <c r="FFU79" s="20"/>
      <c r="FFV79" s="20"/>
      <c r="FFW79" s="20"/>
      <c r="FFX79" s="20"/>
      <c r="FFY79" s="20"/>
      <c r="FFZ79" s="20"/>
      <c r="FGA79" s="20"/>
      <c r="FGB79" s="20"/>
      <c r="FGC79" s="20"/>
      <c r="FGD79" s="20"/>
      <c r="FGE79" s="20"/>
      <c r="FGF79" s="20"/>
      <c r="FGG79" s="20"/>
      <c r="FGH79" s="20"/>
      <c r="FGI79" s="20"/>
      <c r="FGJ79" s="20"/>
      <c r="FGK79" s="20"/>
      <c r="FGL79" s="20"/>
      <c r="FGM79" s="20"/>
      <c r="FGN79" s="20"/>
      <c r="FGO79" s="20"/>
      <c r="FGP79" s="20"/>
      <c r="FGQ79" s="20"/>
      <c r="FGR79" s="20"/>
      <c r="FGS79" s="20"/>
      <c r="FGT79" s="20"/>
      <c r="FGU79" s="20"/>
      <c r="FGV79" s="20"/>
      <c r="FGW79" s="20"/>
      <c r="FGX79" s="20"/>
      <c r="FGY79" s="20"/>
      <c r="FGZ79" s="20"/>
      <c r="FHA79" s="20"/>
      <c r="FHB79" s="20"/>
      <c r="FHC79" s="20"/>
      <c r="FHD79" s="20"/>
      <c r="FHE79" s="20"/>
      <c r="FHF79" s="20"/>
      <c r="FHG79" s="20"/>
      <c r="FHH79" s="20"/>
      <c r="FHI79" s="20"/>
      <c r="FHJ79" s="20"/>
      <c r="FHK79" s="20"/>
      <c r="FHL79" s="20"/>
      <c r="FHM79" s="20"/>
      <c r="FHN79" s="20"/>
      <c r="FHO79" s="20"/>
      <c r="FHP79" s="20"/>
      <c r="FHQ79" s="20"/>
      <c r="FHR79" s="20"/>
      <c r="FHS79" s="20"/>
      <c r="FHT79" s="20"/>
      <c r="FHU79" s="20"/>
      <c r="FHV79" s="20"/>
      <c r="FHW79" s="20"/>
      <c r="FHX79" s="20"/>
      <c r="FHY79" s="20"/>
      <c r="FHZ79" s="20"/>
      <c r="FIA79" s="20"/>
      <c r="FIB79" s="20"/>
      <c r="FIC79" s="20"/>
      <c r="FID79" s="20"/>
      <c r="FIE79" s="20"/>
      <c r="FIF79" s="20"/>
      <c r="FIG79" s="20"/>
      <c r="FIH79" s="20"/>
      <c r="FII79" s="20"/>
      <c r="FIJ79" s="20"/>
      <c r="FIK79" s="20"/>
      <c r="FIL79" s="20"/>
      <c r="FIM79" s="20"/>
      <c r="FIN79" s="20"/>
      <c r="FIO79" s="20"/>
      <c r="FIP79" s="20"/>
      <c r="FIQ79" s="20"/>
      <c r="FIR79" s="20"/>
      <c r="FIS79" s="20"/>
      <c r="FIT79" s="20"/>
      <c r="FIU79" s="20"/>
      <c r="FIV79" s="20"/>
      <c r="FIW79" s="20"/>
      <c r="FIX79" s="20"/>
      <c r="FIY79" s="20"/>
      <c r="FIZ79" s="20"/>
      <c r="FJA79" s="20"/>
      <c r="FJB79" s="20"/>
      <c r="FJC79" s="20"/>
      <c r="FJD79" s="20"/>
      <c r="FJE79" s="20"/>
      <c r="FJF79" s="20"/>
      <c r="FJG79" s="20"/>
      <c r="FJH79" s="20"/>
      <c r="FJI79" s="20"/>
      <c r="FJJ79" s="20"/>
      <c r="FJK79" s="20"/>
      <c r="FJL79" s="20"/>
      <c r="FJM79" s="20"/>
      <c r="FJN79" s="20"/>
      <c r="FJO79" s="20"/>
      <c r="FJP79" s="20"/>
      <c r="FJQ79" s="20"/>
      <c r="FJR79" s="20"/>
      <c r="FJS79" s="20"/>
      <c r="FJT79" s="20"/>
      <c r="FJU79" s="20"/>
      <c r="FJV79" s="20"/>
      <c r="FJW79" s="20"/>
      <c r="FJX79" s="20"/>
      <c r="FJY79" s="20"/>
      <c r="FJZ79" s="20"/>
      <c r="FKA79" s="20"/>
      <c r="FKB79" s="20"/>
      <c r="FKC79" s="20"/>
      <c r="FKD79" s="20"/>
      <c r="FKE79" s="20"/>
      <c r="FKF79" s="20"/>
      <c r="FKG79" s="20"/>
      <c r="FKH79" s="20"/>
      <c r="FKI79" s="20"/>
      <c r="FKJ79" s="20"/>
      <c r="FKK79" s="20"/>
      <c r="FKL79" s="20"/>
      <c r="FKM79" s="20"/>
      <c r="FKN79" s="20"/>
      <c r="FKO79" s="20"/>
      <c r="FKP79" s="20"/>
      <c r="FKQ79" s="20"/>
      <c r="FKR79" s="20"/>
      <c r="FKS79" s="20"/>
      <c r="FKT79" s="20"/>
      <c r="FKU79" s="20"/>
      <c r="FKV79" s="20"/>
      <c r="FKW79" s="20"/>
      <c r="FKX79" s="20"/>
      <c r="FKY79" s="20"/>
      <c r="FKZ79" s="20"/>
      <c r="FLA79" s="20"/>
      <c r="FLB79" s="20"/>
      <c r="FLC79" s="20"/>
      <c r="FLD79" s="20"/>
      <c r="FLE79" s="20"/>
      <c r="FLF79" s="20"/>
      <c r="FLG79" s="20"/>
      <c r="FLH79" s="20"/>
      <c r="FLI79" s="20"/>
      <c r="FLJ79" s="20"/>
      <c r="FLK79" s="20"/>
      <c r="FLL79" s="20"/>
      <c r="FLM79" s="20"/>
      <c r="FLN79" s="20"/>
      <c r="FLO79" s="20"/>
      <c r="FLP79" s="20"/>
      <c r="FLQ79" s="20"/>
      <c r="FLR79" s="20"/>
      <c r="FLS79" s="20"/>
      <c r="FLT79" s="20"/>
      <c r="FLU79" s="20"/>
      <c r="FLV79" s="20"/>
      <c r="FLW79" s="20"/>
      <c r="FLX79" s="20"/>
      <c r="FLY79" s="20"/>
      <c r="FLZ79" s="20"/>
      <c r="FMA79" s="20"/>
      <c r="FMB79" s="20"/>
      <c r="FMC79" s="20"/>
      <c r="FMD79" s="20"/>
      <c r="FME79" s="20"/>
      <c r="FMF79" s="20"/>
      <c r="FMG79" s="20"/>
      <c r="FMH79" s="20"/>
      <c r="FMI79" s="20"/>
      <c r="FMJ79" s="20"/>
      <c r="FMK79" s="20"/>
      <c r="FML79" s="20"/>
      <c r="FMM79" s="20"/>
      <c r="FMN79" s="20"/>
      <c r="FMO79" s="20"/>
      <c r="FMP79" s="20"/>
      <c r="FMQ79" s="20"/>
      <c r="FMR79" s="20"/>
      <c r="FMS79" s="20"/>
      <c r="FMT79" s="20"/>
      <c r="FMU79" s="20"/>
      <c r="FMV79" s="20"/>
      <c r="FMW79" s="20"/>
      <c r="FMX79" s="20"/>
      <c r="FMY79" s="20"/>
      <c r="FMZ79" s="20"/>
      <c r="FNA79" s="20"/>
      <c r="FNB79" s="20"/>
      <c r="FNC79" s="20"/>
      <c r="FND79" s="20"/>
      <c r="FNE79" s="20"/>
      <c r="FNF79" s="20"/>
      <c r="FNG79" s="20"/>
      <c r="FNH79" s="20"/>
      <c r="FNI79" s="20"/>
      <c r="FNJ79" s="20"/>
      <c r="FNK79" s="20"/>
      <c r="FNL79" s="20"/>
      <c r="FNM79" s="20"/>
      <c r="FNN79" s="20"/>
      <c r="FNO79" s="20"/>
      <c r="FNP79" s="20"/>
      <c r="FNQ79" s="20"/>
      <c r="FNR79" s="20"/>
      <c r="FNS79" s="20"/>
      <c r="FNT79" s="20"/>
      <c r="FNU79" s="20"/>
      <c r="FNV79" s="20"/>
      <c r="FNW79" s="20"/>
      <c r="FNX79" s="20"/>
      <c r="FNY79" s="20"/>
      <c r="FNZ79" s="20"/>
      <c r="FOA79" s="20"/>
      <c r="FOB79" s="20"/>
      <c r="FOC79" s="20"/>
      <c r="FOD79" s="20"/>
      <c r="FOE79" s="20"/>
      <c r="FOF79" s="20"/>
      <c r="FOG79" s="20"/>
      <c r="FOH79" s="20"/>
      <c r="FOI79" s="20"/>
      <c r="FOJ79" s="20"/>
      <c r="FOK79" s="20"/>
      <c r="FOL79" s="20"/>
      <c r="FOM79" s="20"/>
      <c r="FON79" s="20"/>
      <c r="FOO79" s="20"/>
      <c r="FOP79" s="20"/>
      <c r="FOQ79" s="20"/>
      <c r="FOR79" s="20"/>
      <c r="FOS79" s="20"/>
      <c r="FOT79" s="20"/>
      <c r="FOU79" s="20"/>
      <c r="FOV79" s="20"/>
      <c r="FOW79" s="20"/>
      <c r="FOX79" s="20"/>
      <c r="FOY79" s="20"/>
      <c r="FOZ79" s="20"/>
      <c r="FPA79" s="20"/>
      <c r="FPB79" s="20"/>
      <c r="FPC79" s="20"/>
      <c r="FPD79" s="20"/>
      <c r="FPE79" s="20"/>
      <c r="FPF79" s="20"/>
      <c r="FPG79" s="20"/>
      <c r="FPH79" s="20"/>
      <c r="FPI79" s="20"/>
      <c r="FPJ79" s="20"/>
      <c r="FPK79" s="20"/>
      <c r="FPL79" s="20"/>
      <c r="FPM79" s="20"/>
      <c r="FPN79" s="20"/>
      <c r="FPO79" s="20"/>
      <c r="FPP79" s="20"/>
      <c r="FPQ79" s="20"/>
      <c r="FPR79" s="20"/>
      <c r="FPS79" s="20"/>
      <c r="FPT79" s="20"/>
      <c r="FPU79" s="20"/>
      <c r="FPV79" s="20"/>
      <c r="FPW79" s="20"/>
      <c r="FPX79" s="20"/>
      <c r="FPY79" s="20"/>
      <c r="FPZ79" s="20"/>
      <c r="FQA79" s="20"/>
      <c r="FQB79" s="20"/>
      <c r="FQC79" s="20"/>
      <c r="FQD79" s="20"/>
      <c r="FQE79" s="20"/>
      <c r="FQF79" s="20"/>
      <c r="FQG79" s="20"/>
      <c r="FQH79" s="20"/>
      <c r="FQI79" s="20"/>
      <c r="FQJ79" s="20"/>
      <c r="FQK79" s="20"/>
      <c r="FQL79" s="20"/>
      <c r="FQM79" s="20"/>
      <c r="FQN79" s="20"/>
      <c r="FQO79" s="20"/>
      <c r="FQP79" s="20"/>
      <c r="FQQ79" s="20"/>
      <c r="FQR79" s="20"/>
      <c r="FQS79" s="20"/>
      <c r="FQT79" s="20"/>
      <c r="FQU79" s="20"/>
      <c r="FQV79" s="20"/>
      <c r="FQW79" s="20"/>
      <c r="FQX79" s="20"/>
      <c r="FQY79" s="20"/>
      <c r="FQZ79" s="20"/>
      <c r="FRA79" s="20"/>
      <c r="FRB79" s="20"/>
      <c r="FRC79" s="20"/>
      <c r="FRD79" s="20"/>
      <c r="FRE79" s="20"/>
      <c r="FRF79" s="20"/>
      <c r="FRG79" s="20"/>
      <c r="FRH79" s="20"/>
      <c r="FRI79" s="20"/>
      <c r="FRJ79" s="20"/>
      <c r="FRK79" s="20"/>
      <c r="FRL79" s="20"/>
      <c r="FRM79" s="20"/>
      <c r="FRN79" s="20"/>
      <c r="FRO79" s="20"/>
      <c r="FRP79" s="20"/>
      <c r="FRQ79" s="20"/>
      <c r="FRR79" s="20"/>
      <c r="FRS79" s="20"/>
      <c r="FRT79" s="20"/>
      <c r="FRU79" s="20"/>
      <c r="FRV79" s="20"/>
      <c r="FRW79" s="20"/>
      <c r="FRX79" s="20"/>
      <c r="FRY79" s="20"/>
      <c r="FRZ79" s="20"/>
      <c r="FSA79" s="20"/>
      <c r="FSB79" s="20"/>
      <c r="FSC79" s="20"/>
      <c r="FSD79" s="20"/>
      <c r="FSE79" s="20"/>
      <c r="FSF79" s="20"/>
      <c r="FSG79" s="20"/>
      <c r="FSH79" s="20"/>
      <c r="FSI79" s="20"/>
      <c r="FSJ79" s="20"/>
      <c r="FSK79" s="20"/>
      <c r="FSL79" s="20"/>
      <c r="FSM79" s="20"/>
      <c r="FSN79" s="20"/>
      <c r="FSO79" s="20"/>
      <c r="FSP79" s="20"/>
      <c r="FSQ79" s="20"/>
      <c r="FSR79" s="20"/>
      <c r="FSS79" s="20"/>
      <c r="FST79" s="20"/>
      <c r="FSU79" s="20"/>
      <c r="FSV79" s="20"/>
      <c r="FSW79" s="20"/>
      <c r="FSX79" s="20"/>
      <c r="FSY79" s="20"/>
      <c r="FSZ79" s="20"/>
      <c r="FTA79" s="20"/>
      <c r="FTB79" s="20"/>
      <c r="FTC79" s="20"/>
      <c r="FTD79" s="20"/>
      <c r="FTE79" s="20"/>
      <c r="FTF79" s="20"/>
      <c r="FTG79" s="20"/>
      <c r="FTH79" s="20"/>
      <c r="FTI79" s="20"/>
      <c r="FTJ79" s="20"/>
      <c r="FTK79" s="20"/>
      <c r="FTL79" s="20"/>
      <c r="FTM79" s="20"/>
      <c r="FTN79" s="20"/>
      <c r="FTO79" s="20"/>
      <c r="FTP79" s="20"/>
      <c r="FTQ79" s="20"/>
      <c r="FTR79" s="20"/>
      <c r="FTS79" s="20"/>
      <c r="FTT79" s="20"/>
      <c r="FTU79" s="20"/>
      <c r="FTV79" s="20"/>
      <c r="FTW79" s="20"/>
      <c r="FTX79" s="20"/>
      <c r="FTY79" s="20"/>
      <c r="FTZ79" s="20"/>
      <c r="FUA79" s="20"/>
      <c r="FUB79" s="20"/>
      <c r="FUC79" s="20"/>
      <c r="FUD79" s="20"/>
      <c r="FUE79" s="20"/>
      <c r="FUF79" s="20"/>
      <c r="FUG79" s="20"/>
      <c r="FUH79" s="20"/>
      <c r="FUI79" s="20"/>
      <c r="FUJ79" s="20"/>
      <c r="FUK79" s="20"/>
      <c r="FUL79" s="20"/>
      <c r="FUM79" s="20"/>
      <c r="FUN79" s="20"/>
      <c r="FUO79" s="20"/>
      <c r="FUP79" s="20"/>
      <c r="FUQ79" s="20"/>
      <c r="FUR79" s="20"/>
      <c r="FUS79" s="20"/>
      <c r="FUT79" s="20"/>
      <c r="FUU79" s="20"/>
      <c r="FUV79" s="20"/>
      <c r="FUW79" s="20"/>
      <c r="FUX79" s="20"/>
      <c r="FUY79" s="20"/>
      <c r="FUZ79" s="20"/>
      <c r="FVA79" s="20"/>
      <c r="FVB79" s="20"/>
      <c r="FVC79" s="20"/>
      <c r="FVD79" s="20"/>
      <c r="FVE79" s="20"/>
      <c r="FVF79" s="20"/>
      <c r="FVG79" s="20"/>
      <c r="FVH79" s="20"/>
      <c r="FVI79" s="20"/>
      <c r="FVJ79" s="20"/>
      <c r="FVK79" s="20"/>
      <c r="FVL79" s="20"/>
      <c r="FVM79" s="20"/>
      <c r="FVN79" s="20"/>
      <c r="FVO79" s="20"/>
      <c r="FVP79" s="20"/>
      <c r="FVQ79" s="20"/>
      <c r="FVR79" s="20"/>
      <c r="FVS79" s="20"/>
      <c r="FVT79" s="20"/>
      <c r="FVU79" s="20"/>
      <c r="FVV79" s="20"/>
      <c r="FVW79" s="20"/>
      <c r="FVX79" s="20"/>
      <c r="FVY79" s="20"/>
      <c r="FVZ79" s="20"/>
      <c r="FWA79" s="20"/>
      <c r="FWB79" s="20"/>
      <c r="FWC79" s="20"/>
      <c r="FWD79" s="20"/>
      <c r="FWE79" s="20"/>
      <c r="FWF79" s="20"/>
      <c r="FWG79" s="20"/>
      <c r="FWH79" s="20"/>
      <c r="FWI79" s="20"/>
      <c r="FWJ79" s="20"/>
      <c r="FWK79" s="20"/>
      <c r="FWL79" s="20"/>
      <c r="FWM79" s="20"/>
      <c r="FWN79" s="20"/>
      <c r="FWO79" s="20"/>
      <c r="FWP79" s="20"/>
      <c r="FWQ79" s="20"/>
      <c r="FWR79" s="20"/>
      <c r="FWS79" s="20"/>
      <c r="FWT79" s="20"/>
      <c r="FWU79" s="20"/>
      <c r="FWV79" s="20"/>
      <c r="FWW79" s="20"/>
      <c r="FWX79" s="20"/>
      <c r="FWY79" s="20"/>
      <c r="FWZ79" s="20"/>
      <c r="FXA79" s="20"/>
      <c r="FXB79" s="20"/>
      <c r="FXC79" s="20"/>
      <c r="FXD79" s="20"/>
      <c r="FXE79" s="20"/>
      <c r="FXF79" s="20"/>
      <c r="FXG79" s="20"/>
      <c r="FXH79" s="20"/>
      <c r="FXI79" s="20"/>
      <c r="FXJ79" s="20"/>
      <c r="FXK79" s="20"/>
      <c r="FXL79" s="20"/>
      <c r="FXM79" s="20"/>
      <c r="FXN79" s="20"/>
      <c r="FXO79" s="20"/>
      <c r="FXP79" s="20"/>
      <c r="FXQ79" s="20"/>
      <c r="FXR79" s="20"/>
      <c r="FXS79" s="20"/>
      <c r="FXT79" s="20"/>
      <c r="FXU79" s="20"/>
      <c r="FXV79" s="20"/>
      <c r="FXW79" s="20"/>
      <c r="FXX79" s="20"/>
      <c r="FXY79" s="20"/>
      <c r="FXZ79" s="20"/>
      <c r="FYA79" s="20"/>
      <c r="FYB79" s="20"/>
      <c r="FYC79" s="20"/>
      <c r="FYD79" s="20"/>
      <c r="FYE79" s="20"/>
      <c r="FYF79" s="20"/>
      <c r="FYG79" s="20"/>
      <c r="FYH79" s="20"/>
      <c r="FYI79" s="20"/>
      <c r="FYJ79" s="20"/>
      <c r="FYK79" s="20"/>
      <c r="FYL79" s="20"/>
      <c r="FYM79" s="20"/>
      <c r="FYN79" s="20"/>
      <c r="FYO79" s="20"/>
      <c r="FYP79" s="20"/>
      <c r="FYQ79" s="20"/>
      <c r="FYR79" s="20"/>
      <c r="FYS79" s="20"/>
      <c r="FYT79" s="20"/>
      <c r="FYU79" s="20"/>
      <c r="FYV79" s="20"/>
      <c r="FYW79" s="20"/>
      <c r="FYX79" s="20"/>
      <c r="FYY79" s="20"/>
      <c r="FYZ79" s="20"/>
      <c r="FZA79" s="20"/>
      <c r="FZB79" s="20"/>
      <c r="FZC79" s="20"/>
      <c r="FZD79" s="20"/>
      <c r="FZE79" s="20"/>
      <c r="FZF79" s="20"/>
      <c r="FZG79" s="20"/>
      <c r="FZH79" s="20"/>
      <c r="FZI79" s="20"/>
      <c r="FZJ79" s="20"/>
      <c r="FZK79" s="20"/>
      <c r="FZL79" s="20"/>
      <c r="FZM79" s="20"/>
      <c r="FZN79" s="20"/>
      <c r="FZO79" s="20"/>
      <c r="FZP79" s="20"/>
      <c r="FZQ79" s="20"/>
      <c r="FZR79" s="20"/>
      <c r="FZS79" s="20"/>
      <c r="FZT79" s="20"/>
      <c r="FZU79" s="20"/>
      <c r="FZV79" s="20"/>
      <c r="FZW79" s="20"/>
      <c r="FZX79" s="20"/>
      <c r="FZY79" s="20"/>
      <c r="FZZ79" s="20"/>
      <c r="GAA79" s="20"/>
      <c r="GAB79" s="20"/>
      <c r="GAC79" s="20"/>
      <c r="GAD79" s="20"/>
      <c r="GAE79" s="20"/>
      <c r="GAF79" s="20"/>
      <c r="GAG79" s="20"/>
      <c r="GAH79" s="20"/>
      <c r="GAI79" s="20"/>
      <c r="GAJ79" s="20"/>
      <c r="GAK79" s="20"/>
      <c r="GAL79" s="20"/>
      <c r="GAM79" s="20"/>
      <c r="GAN79" s="20"/>
      <c r="GAO79" s="20"/>
      <c r="GAP79" s="20"/>
      <c r="GAQ79" s="20"/>
      <c r="GAR79" s="20"/>
      <c r="GAS79" s="20"/>
      <c r="GAT79" s="20"/>
      <c r="GAU79" s="20"/>
      <c r="GAV79" s="20"/>
      <c r="GAW79" s="20"/>
      <c r="GAX79" s="20"/>
      <c r="GAY79" s="20"/>
      <c r="GAZ79" s="20"/>
      <c r="GBA79" s="20"/>
      <c r="GBB79" s="20"/>
      <c r="GBC79" s="20"/>
      <c r="GBD79" s="20"/>
      <c r="GBE79" s="20"/>
      <c r="GBF79" s="20"/>
      <c r="GBG79" s="20"/>
      <c r="GBH79" s="20"/>
      <c r="GBI79" s="20"/>
      <c r="GBJ79" s="20"/>
      <c r="GBK79" s="20"/>
      <c r="GBL79" s="20"/>
      <c r="GBM79" s="20"/>
      <c r="GBN79" s="20"/>
      <c r="GBO79" s="20"/>
      <c r="GBP79" s="20"/>
      <c r="GBQ79" s="20"/>
      <c r="GBR79" s="20"/>
      <c r="GBS79" s="20"/>
      <c r="GBT79" s="20"/>
      <c r="GBU79" s="20"/>
      <c r="GBV79" s="20"/>
      <c r="GBW79" s="20"/>
      <c r="GBX79" s="20"/>
      <c r="GBY79" s="20"/>
      <c r="GBZ79" s="20"/>
      <c r="GCA79" s="20"/>
      <c r="GCB79" s="20"/>
      <c r="GCC79" s="20"/>
      <c r="GCD79" s="20"/>
      <c r="GCE79" s="20"/>
      <c r="GCF79" s="20"/>
      <c r="GCG79" s="20"/>
      <c r="GCH79" s="20"/>
      <c r="GCI79" s="20"/>
      <c r="GCJ79" s="20"/>
      <c r="GCK79" s="20"/>
      <c r="GCL79" s="20"/>
      <c r="GCM79" s="20"/>
      <c r="GCN79" s="20"/>
      <c r="GCO79" s="20"/>
      <c r="GCP79" s="20"/>
      <c r="GCQ79" s="20"/>
      <c r="GCR79" s="20"/>
      <c r="GCS79" s="20"/>
      <c r="GCT79" s="20"/>
      <c r="GCU79" s="20"/>
      <c r="GCV79" s="20"/>
      <c r="GCW79" s="20"/>
      <c r="GCX79" s="20"/>
      <c r="GCY79" s="20"/>
      <c r="GCZ79" s="20"/>
      <c r="GDA79" s="20"/>
      <c r="GDB79" s="20"/>
      <c r="GDC79" s="20"/>
      <c r="GDD79" s="20"/>
      <c r="GDE79" s="20"/>
      <c r="GDF79" s="20"/>
      <c r="GDG79" s="20"/>
      <c r="GDH79" s="20"/>
      <c r="GDI79" s="20"/>
      <c r="GDJ79" s="20"/>
      <c r="GDK79" s="20"/>
      <c r="GDL79" s="20"/>
      <c r="GDM79" s="20"/>
      <c r="GDN79" s="20"/>
      <c r="GDO79" s="20"/>
      <c r="GDP79" s="20"/>
      <c r="GDQ79" s="20"/>
      <c r="GDR79" s="20"/>
      <c r="GDS79" s="20"/>
      <c r="GDT79" s="20"/>
      <c r="GDU79" s="20"/>
      <c r="GDV79" s="20"/>
      <c r="GDW79" s="20"/>
      <c r="GDX79" s="20"/>
      <c r="GDY79" s="20"/>
      <c r="GDZ79" s="20"/>
      <c r="GEA79" s="20"/>
      <c r="GEB79" s="20"/>
      <c r="GEC79" s="20"/>
      <c r="GED79" s="20"/>
      <c r="GEE79" s="20"/>
      <c r="GEF79" s="20"/>
      <c r="GEG79" s="20"/>
      <c r="GEH79" s="20"/>
      <c r="GEI79" s="20"/>
      <c r="GEJ79" s="20"/>
      <c r="GEK79" s="20"/>
      <c r="GEL79" s="20"/>
      <c r="GEM79" s="20"/>
      <c r="GEN79" s="20"/>
      <c r="GEO79" s="20"/>
      <c r="GEP79" s="20"/>
      <c r="GEQ79" s="20"/>
      <c r="GER79" s="20"/>
      <c r="GES79" s="20"/>
      <c r="GET79" s="20"/>
      <c r="GEU79" s="20"/>
      <c r="GEV79" s="20"/>
      <c r="GEW79" s="20"/>
      <c r="GEX79" s="20"/>
      <c r="GEY79" s="20"/>
      <c r="GEZ79" s="20"/>
      <c r="GFA79" s="20"/>
      <c r="GFB79" s="20"/>
      <c r="GFC79" s="20"/>
      <c r="GFD79" s="20"/>
      <c r="GFE79" s="20"/>
      <c r="GFF79" s="20"/>
      <c r="GFG79" s="20"/>
      <c r="GFH79" s="20"/>
      <c r="GFI79" s="20"/>
      <c r="GFJ79" s="20"/>
      <c r="GFK79" s="20"/>
      <c r="GFL79" s="20"/>
      <c r="GFM79" s="20"/>
      <c r="GFN79" s="20"/>
      <c r="GFO79" s="20"/>
      <c r="GFP79" s="20"/>
      <c r="GFQ79" s="20"/>
      <c r="GFR79" s="20"/>
      <c r="GFS79" s="20"/>
      <c r="GFT79" s="20"/>
      <c r="GFU79" s="20"/>
      <c r="GFV79" s="20"/>
      <c r="GFW79" s="20"/>
      <c r="GFX79" s="20"/>
      <c r="GFY79" s="20"/>
      <c r="GFZ79" s="20"/>
      <c r="GGA79" s="20"/>
      <c r="GGB79" s="20"/>
      <c r="GGC79" s="20"/>
      <c r="GGD79" s="20"/>
      <c r="GGE79" s="20"/>
      <c r="GGF79" s="20"/>
      <c r="GGG79" s="20"/>
      <c r="GGH79" s="20"/>
      <c r="GGI79" s="20"/>
      <c r="GGJ79" s="20"/>
      <c r="GGK79" s="20"/>
      <c r="GGL79" s="20"/>
      <c r="GGM79" s="20"/>
      <c r="GGN79" s="20"/>
      <c r="GGO79" s="20"/>
      <c r="GGP79" s="20"/>
      <c r="GGQ79" s="20"/>
      <c r="GGR79" s="20"/>
      <c r="GGS79" s="20"/>
      <c r="GGT79" s="20"/>
      <c r="GGU79" s="20"/>
      <c r="GGV79" s="20"/>
      <c r="GGW79" s="20"/>
      <c r="GGX79" s="20"/>
      <c r="GGY79" s="20"/>
      <c r="GGZ79" s="20"/>
      <c r="GHA79" s="20"/>
      <c r="GHB79" s="20"/>
      <c r="GHC79" s="20"/>
      <c r="GHD79" s="20"/>
      <c r="GHE79" s="20"/>
      <c r="GHF79" s="20"/>
      <c r="GHG79" s="20"/>
      <c r="GHH79" s="20"/>
      <c r="GHI79" s="20"/>
      <c r="GHJ79" s="20"/>
      <c r="GHK79" s="20"/>
      <c r="GHL79" s="20"/>
      <c r="GHM79" s="20"/>
      <c r="GHN79" s="20"/>
      <c r="GHO79" s="20"/>
      <c r="GHP79" s="20"/>
      <c r="GHQ79" s="20"/>
      <c r="GHR79" s="20"/>
      <c r="GHS79" s="20"/>
      <c r="GHT79" s="20"/>
      <c r="GHU79" s="20"/>
      <c r="GHV79" s="20"/>
      <c r="GHW79" s="20"/>
      <c r="GHX79" s="20"/>
      <c r="GHY79" s="20"/>
      <c r="GHZ79" s="20"/>
      <c r="GIA79" s="20"/>
      <c r="GIB79" s="20"/>
      <c r="GIC79" s="20"/>
      <c r="GID79" s="20"/>
      <c r="GIE79" s="20"/>
      <c r="GIF79" s="20"/>
      <c r="GIG79" s="20"/>
      <c r="GIH79" s="20"/>
      <c r="GII79" s="20"/>
      <c r="GIJ79" s="20"/>
      <c r="GIK79" s="20"/>
      <c r="GIL79" s="20"/>
      <c r="GIM79" s="20"/>
      <c r="GIN79" s="20"/>
      <c r="GIO79" s="20"/>
      <c r="GIP79" s="20"/>
      <c r="GIQ79" s="20"/>
      <c r="GIR79" s="20"/>
      <c r="GIS79" s="20"/>
      <c r="GIT79" s="20"/>
      <c r="GIU79" s="20"/>
      <c r="GIV79" s="20"/>
      <c r="GIW79" s="20"/>
      <c r="GIX79" s="20"/>
      <c r="GIY79" s="20"/>
      <c r="GIZ79" s="20"/>
      <c r="GJA79" s="20"/>
      <c r="GJB79" s="20"/>
      <c r="GJC79" s="20"/>
      <c r="GJD79" s="20"/>
      <c r="GJE79" s="20"/>
      <c r="GJF79" s="20"/>
      <c r="GJG79" s="20"/>
      <c r="GJH79" s="20"/>
      <c r="GJI79" s="20"/>
      <c r="GJJ79" s="20"/>
      <c r="GJK79" s="20"/>
      <c r="GJL79" s="20"/>
      <c r="GJM79" s="20"/>
      <c r="GJN79" s="20"/>
      <c r="GJO79" s="20"/>
      <c r="GJP79" s="20"/>
      <c r="GJQ79" s="20"/>
      <c r="GJR79" s="20"/>
      <c r="GJS79" s="20"/>
      <c r="GJT79" s="20"/>
      <c r="GJU79" s="20"/>
      <c r="GJV79" s="20"/>
      <c r="GJW79" s="20"/>
      <c r="GJX79" s="20"/>
      <c r="GJY79" s="20"/>
      <c r="GJZ79" s="20"/>
      <c r="GKA79" s="20"/>
      <c r="GKB79" s="20"/>
      <c r="GKC79" s="20"/>
      <c r="GKD79" s="20"/>
      <c r="GKE79" s="20"/>
      <c r="GKF79" s="20"/>
      <c r="GKG79" s="20"/>
      <c r="GKH79" s="20"/>
      <c r="GKI79" s="20"/>
      <c r="GKJ79" s="20"/>
      <c r="GKK79" s="20"/>
      <c r="GKL79" s="20"/>
      <c r="GKM79" s="20"/>
      <c r="GKN79" s="20"/>
      <c r="GKO79" s="20"/>
      <c r="GKP79" s="20"/>
      <c r="GKQ79" s="20"/>
      <c r="GKR79" s="20"/>
      <c r="GKS79" s="20"/>
      <c r="GKT79" s="20"/>
      <c r="GKU79" s="20"/>
      <c r="GKV79" s="20"/>
      <c r="GKW79" s="20"/>
      <c r="GKX79" s="20"/>
      <c r="GKY79" s="20"/>
      <c r="GKZ79" s="20"/>
      <c r="GLA79" s="20"/>
      <c r="GLB79" s="20"/>
      <c r="GLC79" s="20"/>
      <c r="GLD79" s="20"/>
      <c r="GLE79" s="20"/>
      <c r="GLF79" s="20"/>
      <c r="GLG79" s="20"/>
      <c r="GLH79" s="20"/>
      <c r="GLI79" s="20"/>
      <c r="GLJ79" s="20"/>
      <c r="GLK79" s="20"/>
      <c r="GLL79" s="20"/>
      <c r="GLM79" s="20"/>
      <c r="GLN79" s="20"/>
      <c r="GLO79" s="20"/>
      <c r="GLP79" s="20"/>
      <c r="GLQ79" s="20"/>
      <c r="GLR79" s="20"/>
      <c r="GLS79" s="20"/>
      <c r="GLT79" s="20"/>
      <c r="GLU79" s="20"/>
      <c r="GLV79" s="20"/>
      <c r="GLW79" s="20"/>
      <c r="GLX79" s="20"/>
      <c r="GLY79" s="20"/>
      <c r="GLZ79" s="20"/>
      <c r="GMA79" s="20"/>
      <c r="GMB79" s="20"/>
      <c r="GMC79" s="20"/>
      <c r="GMD79" s="20"/>
      <c r="GME79" s="20"/>
      <c r="GMF79" s="20"/>
      <c r="GMG79" s="20"/>
      <c r="GMH79" s="20"/>
      <c r="GMI79" s="20"/>
      <c r="GMJ79" s="20"/>
      <c r="GMK79" s="20"/>
      <c r="GML79" s="20"/>
      <c r="GMM79" s="20"/>
      <c r="GMN79" s="20"/>
      <c r="GMO79" s="20"/>
      <c r="GMP79" s="20"/>
      <c r="GMQ79" s="20"/>
      <c r="GMR79" s="20"/>
      <c r="GMS79" s="20"/>
      <c r="GMT79" s="20"/>
      <c r="GMU79" s="20"/>
      <c r="GMV79" s="20"/>
      <c r="GMW79" s="20"/>
      <c r="GMX79" s="20"/>
      <c r="GMY79" s="20"/>
      <c r="GMZ79" s="20"/>
      <c r="GNA79" s="20"/>
      <c r="GNB79" s="20"/>
      <c r="GNC79" s="20"/>
      <c r="GND79" s="20"/>
      <c r="GNE79" s="20"/>
      <c r="GNF79" s="20"/>
      <c r="GNG79" s="20"/>
      <c r="GNH79" s="20"/>
      <c r="GNI79" s="20"/>
      <c r="GNJ79" s="20"/>
      <c r="GNK79" s="20"/>
      <c r="GNL79" s="20"/>
      <c r="GNM79" s="20"/>
      <c r="GNN79" s="20"/>
      <c r="GNO79" s="20"/>
      <c r="GNP79" s="20"/>
      <c r="GNQ79" s="20"/>
      <c r="GNR79" s="20"/>
      <c r="GNS79" s="20"/>
      <c r="GNT79" s="20"/>
      <c r="GNU79" s="20"/>
      <c r="GNV79" s="20"/>
      <c r="GNW79" s="20"/>
      <c r="GNX79" s="20"/>
      <c r="GNY79" s="20"/>
      <c r="GNZ79" s="20"/>
      <c r="GOA79" s="20"/>
      <c r="GOB79" s="20"/>
      <c r="GOC79" s="20"/>
      <c r="GOD79" s="20"/>
      <c r="GOE79" s="20"/>
      <c r="GOF79" s="20"/>
      <c r="GOG79" s="20"/>
      <c r="GOH79" s="20"/>
      <c r="GOI79" s="20"/>
      <c r="GOJ79" s="20"/>
      <c r="GOK79" s="20"/>
      <c r="GOL79" s="20"/>
      <c r="GOM79" s="20"/>
      <c r="GON79" s="20"/>
      <c r="GOO79" s="20"/>
      <c r="GOP79" s="20"/>
      <c r="GOQ79" s="20"/>
      <c r="GOR79" s="20"/>
      <c r="GOS79" s="20"/>
      <c r="GOT79" s="20"/>
      <c r="GOU79" s="20"/>
      <c r="GOV79" s="20"/>
      <c r="GOW79" s="20"/>
      <c r="GOX79" s="20"/>
      <c r="GOY79" s="20"/>
      <c r="GOZ79" s="20"/>
      <c r="GPA79" s="20"/>
      <c r="GPB79" s="20"/>
      <c r="GPC79" s="20"/>
      <c r="GPD79" s="20"/>
      <c r="GPE79" s="20"/>
      <c r="GPF79" s="20"/>
      <c r="GPG79" s="20"/>
      <c r="GPH79" s="20"/>
      <c r="GPI79" s="20"/>
      <c r="GPJ79" s="20"/>
      <c r="GPK79" s="20"/>
      <c r="GPL79" s="20"/>
      <c r="GPM79" s="20"/>
      <c r="GPN79" s="20"/>
      <c r="GPO79" s="20"/>
      <c r="GPP79" s="20"/>
      <c r="GPQ79" s="20"/>
      <c r="GPR79" s="20"/>
      <c r="GPS79" s="20"/>
      <c r="GPT79" s="20"/>
      <c r="GPU79" s="20"/>
      <c r="GPV79" s="20"/>
      <c r="GPW79" s="20"/>
      <c r="GPX79" s="20"/>
      <c r="GPY79" s="20"/>
      <c r="GPZ79" s="20"/>
      <c r="GQA79" s="20"/>
      <c r="GQB79" s="20"/>
      <c r="GQC79" s="20"/>
      <c r="GQD79" s="20"/>
      <c r="GQE79" s="20"/>
      <c r="GQF79" s="20"/>
      <c r="GQG79" s="20"/>
      <c r="GQH79" s="20"/>
      <c r="GQI79" s="20"/>
      <c r="GQJ79" s="20"/>
      <c r="GQK79" s="20"/>
      <c r="GQL79" s="20"/>
      <c r="GQM79" s="20"/>
      <c r="GQN79" s="20"/>
      <c r="GQO79" s="20"/>
      <c r="GQP79" s="20"/>
      <c r="GQQ79" s="20"/>
      <c r="GQR79" s="20"/>
      <c r="GQS79" s="20"/>
      <c r="GQT79" s="20"/>
      <c r="GQU79" s="20"/>
      <c r="GQV79" s="20"/>
      <c r="GQW79" s="20"/>
      <c r="GQX79" s="20"/>
      <c r="GQY79" s="20"/>
      <c r="GQZ79" s="20"/>
      <c r="GRA79" s="20"/>
      <c r="GRB79" s="20"/>
      <c r="GRC79" s="20"/>
      <c r="GRD79" s="20"/>
      <c r="GRE79" s="20"/>
      <c r="GRF79" s="20"/>
      <c r="GRG79" s="20"/>
      <c r="GRH79" s="20"/>
      <c r="GRI79" s="20"/>
      <c r="GRJ79" s="20"/>
      <c r="GRK79" s="20"/>
      <c r="GRL79" s="20"/>
      <c r="GRM79" s="20"/>
      <c r="GRN79" s="20"/>
      <c r="GRO79" s="20"/>
      <c r="GRP79" s="20"/>
      <c r="GRQ79" s="20"/>
      <c r="GRR79" s="20"/>
      <c r="GRS79" s="20"/>
      <c r="GRT79" s="20"/>
      <c r="GRU79" s="20"/>
      <c r="GRV79" s="20"/>
      <c r="GRW79" s="20"/>
      <c r="GRX79" s="20"/>
      <c r="GRY79" s="20"/>
      <c r="GRZ79" s="20"/>
      <c r="GSA79" s="20"/>
      <c r="GSB79" s="20"/>
      <c r="GSC79" s="20"/>
      <c r="GSD79" s="20"/>
      <c r="GSE79" s="20"/>
      <c r="GSF79" s="20"/>
      <c r="GSG79" s="20"/>
      <c r="GSH79" s="20"/>
      <c r="GSI79" s="20"/>
      <c r="GSJ79" s="20"/>
      <c r="GSK79" s="20"/>
      <c r="GSL79" s="20"/>
      <c r="GSM79" s="20"/>
      <c r="GSN79" s="20"/>
      <c r="GSO79" s="20"/>
      <c r="GSP79" s="20"/>
      <c r="GSQ79" s="20"/>
      <c r="GSR79" s="20"/>
      <c r="GSS79" s="20"/>
      <c r="GST79" s="20"/>
      <c r="GSU79" s="20"/>
      <c r="GSV79" s="20"/>
      <c r="GSW79" s="20"/>
      <c r="GSX79" s="20"/>
      <c r="GSY79" s="20"/>
      <c r="GSZ79" s="20"/>
      <c r="GTA79" s="20"/>
      <c r="GTB79" s="20"/>
      <c r="GTC79" s="20"/>
      <c r="GTD79" s="20"/>
      <c r="GTE79" s="20"/>
      <c r="GTF79" s="20"/>
      <c r="GTG79" s="20"/>
      <c r="GTH79" s="20"/>
      <c r="GTI79" s="20"/>
      <c r="GTJ79" s="20"/>
      <c r="GTK79" s="20"/>
      <c r="GTL79" s="20"/>
      <c r="GTM79" s="20"/>
      <c r="GTN79" s="20"/>
      <c r="GTO79" s="20"/>
      <c r="GTP79" s="20"/>
      <c r="GTQ79" s="20"/>
      <c r="GTR79" s="20"/>
      <c r="GTS79" s="20"/>
      <c r="GTT79" s="20"/>
      <c r="GTU79" s="20"/>
      <c r="GTV79" s="20"/>
      <c r="GTW79" s="20"/>
      <c r="GTX79" s="20"/>
      <c r="GTY79" s="20"/>
      <c r="GTZ79" s="20"/>
      <c r="GUA79" s="20"/>
      <c r="GUB79" s="20"/>
      <c r="GUC79" s="20"/>
      <c r="GUD79" s="20"/>
      <c r="GUE79" s="20"/>
      <c r="GUF79" s="20"/>
      <c r="GUG79" s="20"/>
      <c r="GUH79" s="20"/>
      <c r="GUI79" s="20"/>
      <c r="GUJ79" s="20"/>
      <c r="GUK79" s="20"/>
      <c r="GUL79" s="20"/>
      <c r="GUM79" s="20"/>
      <c r="GUN79" s="20"/>
      <c r="GUO79" s="20"/>
      <c r="GUP79" s="20"/>
      <c r="GUQ79" s="20"/>
      <c r="GUR79" s="20"/>
      <c r="GUS79" s="20"/>
      <c r="GUT79" s="20"/>
      <c r="GUU79" s="20"/>
      <c r="GUV79" s="20"/>
      <c r="GUW79" s="20"/>
      <c r="GUX79" s="20"/>
      <c r="GUY79" s="20"/>
      <c r="GUZ79" s="20"/>
      <c r="GVA79" s="20"/>
      <c r="GVB79" s="20"/>
      <c r="GVC79" s="20"/>
      <c r="GVD79" s="20"/>
      <c r="GVE79" s="20"/>
      <c r="GVF79" s="20"/>
      <c r="GVG79" s="20"/>
      <c r="GVH79" s="20"/>
      <c r="GVI79" s="20"/>
      <c r="GVJ79" s="20"/>
      <c r="GVK79" s="20"/>
      <c r="GVL79" s="20"/>
      <c r="GVM79" s="20"/>
      <c r="GVN79" s="20"/>
      <c r="GVO79" s="20"/>
      <c r="GVP79" s="20"/>
      <c r="GVQ79" s="20"/>
      <c r="GVR79" s="20"/>
      <c r="GVS79" s="20"/>
      <c r="GVT79" s="20"/>
      <c r="GVU79" s="20"/>
      <c r="GVV79" s="20"/>
      <c r="GVW79" s="20"/>
      <c r="GVX79" s="20"/>
      <c r="GVY79" s="20"/>
      <c r="GVZ79" s="20"/>
      <c r="GWA79" s="20"/>
      <c r="GWB79" s="20"/>
      <c r="GWC79" s="20"/>
      <c r="GWD79" s="20"/>
      <c r="GWE79" s="20"/>
      <c r="GWF79" s="20"/>
      <c r="GWG79" s="20"/>
      <c r="GWH79" s="20"/>
      <c r="GWI79" s="20"/>
      <c r="GWJ79" s="20"/>
      <c r="GWK79" s="20"/>
      <c r="GWL79" s="20"/>
      <c r="GWM79" s="20"/>
      <c r="GWN79" s="20"/>
      <c r="GWO79" s="20"/>
      <c r="GWP79" s="20"/>
      <c r="GWQ79" s="20"/>
      <c r="GWR79" s="20"/>
      <c r="GWS79" s="20"/>
      <c r="GWT79" s="20"/>
      <c r="GWU79" s="20"/>
      <c r="GWV79" s="20"/>
      <c r="GWW79" s="20"/>
      <c r="GWX79" s="20"/>
      <c r="GWY79" s="20"/>
      <c r="GWZ79" s="20"/>
      <c r="GXA79" s="20"/>
      <c r="GXB79" s="20"/>
      <c r="GXC79" s="20"/>
      <c r="GXD79" s="20"/>
      <c r="GXE79" s="20"/>
      <c r="GXF79" s="20"/>
      <c r="GXG79" s="20"/>
      <c r="GXH79" s="20"/>
      <c r="GXI79" s="20"/>
      <c r="GXJ79" s="20"/>
      <c r="GXK79" s="20"/>
      <c r="GXL79" s="20"/>
      <c r="GXM79" s="20"/>
      <c r="GXN79" s="20"/>
      <c r="GXO79" s="20"/>
      <c r="GXP79" s="20"/>
      <c r="GXQ79" s="20"/>
      <c r="GXR79" s="20"/>
      <c r="GXS79" s="20"/>
      <c r="GXT79" s="20"/>
      <c r="GXU79" s="20"/>
      <c r="GXV79" s="20"/>
      <c r="GXW79" s="20"/>
      <c r="GXX79" s="20"/>
      <c r="GXY79" s="20"/>
      <c r="GXZ79" s="20"/>
      <c r="GYA79" s="20"/>
      <c r="GYB79" s="20"/>
      <c r="GYC79" s="20"/>
      <c r="GYD79" s="20"/>
      <c r="GYE79" s="20"/>
      <c r="GYF79" s="20"/>
      <c r="GYG79" s="20"/>
      <c r="GYH79" s="20"/>
      <c r="GYI79" s="20"/>
      <c r="GYJ79" s="20"/>
      <c r="GYK79" s="20"/>
      <c r="GYL79" s="20"/>
      <c r="GYM79" s="20"/>
      <c r="GYN79" s="20"/>
      <c r="GYO79" s="20"/>
      <c r="GYP79" s="20"/>
      <c r="GYQ79" s="20"/>
      <c r="GYR79" s="20"/>
      <c r="GYS79" s="20"/>
      <c r="GYT79" s="20"/>
      <c r="GYU79" s="20"/>
      <c r="GYV79" s="20"/>
      <c r="GYW79" s="20"/>
      <c r="GYX79" s="20"/>
      <c r="GYY79" s="20"/>
      <c r="GYZ79" s="20"/>
      <c r="GZA79" s="20"/>
      <c r="GZB79" s="20"/>
      <c r="GZC79" s="20"/>
      <c r="GZD79" s="20"/>
      <c r="GZE79" s="20"/>
      <c r="GZF79" s="20"/>
      <c r="GZG79" s="20"/>
      <c r="GZH79" s="20"/>
      <c r="GZI79" s="20"/>
      <c r="GZJ79" s="20"/>
      <c r="GZK79" s="20"/>
      <c r="GZL79" s="20"/>
      <c r="GZM79" s="20"/>
      <c r="GZN79" s="20"/>
      <c r="GZO79" s="20"/>
      <c r="GZP79" s="20"/>
      <c r="GZQ79" s="20"/>
      <c r="GZR79" s="20"/>
      <c r="GZS79" s="20"/>
      <c r="GZT79" s="20"/>
      <c r="GZU79" s="20"/>
      <c r="GZV79" s="20"/>
      <c r="GZW79" s="20"/>
      <c r="GZX79" s="20"/>
      <c r="GZY79" s="20"/>
      <c r="GZZ79" s="20"/>
      <c r="HAA79" s="20"/>
      <c r="HAB79" s="20"/>
      <c r="HAC79" s="20"/>
      <c r="HAD79" s="20"/>
      <c r="HAE79" s="20"/>
      <c r="HAF79" s="20"/>
      <c r="HAG79" s="20"/>
      <c r="HAH79" s="20"/>
      <c r="HAI79" s="20"/>
      <c r="HAJ79" s="20"/>
      <c r="HAK79" s="20"/>
      <c r="HAL79" s="20"/>
      <c r="HAM79" s="20"/>
      <c r="HAN79" s="20"/>
      <c r="HAO79" s="20"/>
      <c r="HAP79" s="20"/>
      <c r="HAQ79" s="20"/>
      <c r="HAR79" s="20"/>
      <c r="HAS79" s="20"/>
      <c r="HAT79" s="20"/>
      <c r="HAU79" s="20"/>
      <c r="HAV79" s="20"/>
      <c r="HAW79" s="20"/>
      <c r="HAX79" s="20"/>
      <c r="HAY79" s="20"/>
      <c r="HAZ79" s="20"/>
      <c r="HBA79" s="20"/>
      <c r="HBB79" s="20"/>
      <c r="HBC79" s="20"/>
      <c r="HBD79" s="20"/>
      <c r="HBE79" s="20"/>
      <c r="HBF79" s="20"/>
      <c r="HBG79" s="20"/>
      <c r="HBH79" s="20"/>
      <c r="HBI79" s="20"/>
      <c r="HBJ79" s="20"/>
      <c r="HBK79" s="20"/>
      <c r="HBL79" s="20"/>
      <c r="HBM79" s="20"/>
      <c r="HBN79" s="20"/>
      <c r="HBO79" s="20"/>
      <c r="HBP79" s="20"/>
      <c r="HBQ79" s="20"/>
      <c r="HBR79" s="20"/>
      <c r="HBS79" s="20"/>
      <c r="HBT79" s="20"/>
      <c r="HBU79" s="20"/>
      <c r="HBV79" s="20"/>
      <c r="HBW79" s="20"/>
      <c r="HBX79" s="20"/>
      <c r="HBY79" s="20"/>
      <c r="HBZ79" s="20"/>
      <c r="HCA79" s="20"/>
      <c r="HCB79" s="20"/>
      <c r="HCC79" s="20"/>
      <c r="HCD79" s="20"/>
      <c r="HCE79" s="20"/>
      <c r="HCF79" s="20"/>
      <c r="HCG79" s="20"/>
      <c r="HCH79" s="20"/>
      <c r="HCI79" s="20"/>
      <c r="HCJ79" s="20"/>
      <c r="HCK79" s="20"/>
      <c r="HCL79" s="20"/>
      <c r="HCM79" s="20"/>
      <c r="HCN79" s="20"/>
      <c r="HCO79" s="20"/>
      <c r="HCP79" s="20"/>
      <c r="HCQ79" s="20"/>
      <c r="HCR79" s="20"/>
      <c r="HCS79" s="20"/>
      <c r="HCT79" s="20"/>
      <c r="HCU79" s="20"/>
      <c r="HCV79" s="20"/>
      <c r="HCW79" s="20"/>
      <c r="HCX79" s="20"/>
      <c r="HCY79" s="20"/>
      <c r="HCZ79" s="20"/>
      <c r="HDA79" s="20"/>
      <c r="HDB79" s="20"/>
      <c r="HDC79" s="20"/>
      <c r="HDD79" s="20"/>
      <c r="HDE79" s="20"/>
      <c r="HDF79" s="20"/>
      <c r="HDG79" s="20"/>
      <c r="HDH79" s="20"/>
      <c r="HDI79" s="20"/>
      <c r="HDJ79" s="20"/>
      <c r="HDK79" s="20"/>
      <c r="HDL79" s="20"/>
      <c r="HDM79" s="20"/>
      <c r="HDN79" s="20"/>
      <c r="HDO79" s="20"/>
      <c r="HDP79" s="20"/>
      <c r="HDQ79" s="20"/>
      <c r="HDR79" s="20"/>
      <c r="HDS79" s="20"/>
      <c r="HDT79" s="20"/>
      <c r="HDU79" s="20"/>
      <c r="HDV79" s="20"/>
      <c r="HDW79" s="20"/>
      <c r="HDX79" s="20"/>
      <c r="HDY79" s="20"/>
      <c r="HDZ79" s="20"/>
      <c r="HEA79" s="20"/>
      <c r="HEB79" s="20"/>
      <c r="HEC79" s="20"/>
      <c r="HED79" s="20"/>
      <c r="HEE79" s="20"/>
      <c r="HEF79" s="20"/>
      <c r="HEG79" s="20"/>
      <c r="HEH79" s="20"/>
      <c r="HEI79" s="20"/>
      <c r="HEJ79" s="20"/>
      <c r="HEK79" s="20"/>
      <c r="HEL79" s="20"/>
      <c r="HEM79" s="20"/>
      <c r="HEN79" s="20"/>
      <c r="HEO79" s="20"/>
      <c r="HEP79" s="20"/>
      <c r="HEQ79" s="20"/>
      <c r="HER79" s="20"/>
      <c r="HES79" s="20"/>
      <c r="HET79" s="20"/>
      <c r="HEU79" s="20"/>
      <c r="HEV79" s="20"/>
      <c r="HEW79" s="20"/>
      <c r="HEX79" s="20"/>
      <c r="HEY79" s="20"/>
      <c r="HEZ79" s="20"/>
      <c r="HFA79" s="20"/>
      <c r="HFB79" s="20"/>
      <c r="HFC79" s="20"/>
      <c r="HFD79" s="20"/>
      <c r="HFE79" s="20"/>
      <c r="HFF79" s="20"/>
      <c r="HFG79" s="20"/>
      <c r="HFH79" s="20"/>
      <c r="HFI79" s="20"/>
      <c r="HFJ79" s="20"/>
      <c r="HFK79" s="20"/>
      <c r="HFL79" s="20"/>
      <c r="HFM79" s="20"/>
      <c r="HFN79" s="20"/>
      <c r="HFO79" s="20"/>
      <c r="HFP79" s="20"/>
      <c r="HFQ79" s="20"/>
      <c r="HFR79" s="20"/>
      <c r="HFS79" s="20"/>
      <c r="HFT79" s="20"/>
      <c r="HFU79" s="20"/>
      <c r="HFV79" s="20"/>
      <c r="HFW79" s="20"/>
      <c r="HFX79" s="20"/>
      <c r="HFY79" s="20"/>
      <c r="HFZ79" s="20"/>
      <c r="HGA79" s="20"/>
      <c r="HGB79" s="20"/>
      <c r="HGC79" s="20"/>
      <c r="HGD79" s="20"/>
      <c r="HGE79" s="20"/>
      <c r="HGF79" s="20"/>
      <c r="HGG79" s="20"/>
      <c r="HGH79" s="20"/>
      <c r="HGI79" s="20"/>
      <c r="HGJ79" s="20"/>
      <c r="HGK79" s="20"/>
      <c r="HGL79" s="20"/>
      <c r="HGM79" s="20"/>
      <c r="HGN79" s="20"/>
      <c r="HGO79" s="20"/>
      <c r="HGP79" s="20"/>
      <c r="HGQ79" s="20"/>
      <c r="HGR79" s="20"/>
      <c r="HGS79" s="20"/>
      <c r="HGT79" s="20"/>
      <c r="HGU79" s="20"/>
      <c r="HGV79" s="20"/>
      <c r="HGW79" s="20"/>
      <c r="HGX79" s="20"/>
      <c r="HGY79" s="20"/>
      <c r="HGZ79" s="20"/>
      <c r="HHA79" s="20"/>
      <c r="HHB79" s="20"/>
      <c r="HHC79" s="20"/>
      <c r="HHD79" s="20"/>
      <c r="HHE79" s="20"/>
      <c r="HHF79" s="20"/>
      <c r="HHG79" s="20"/>
      <c r="HHH79" s="20"/>
      <c r="HHI79" s="20"/>
      <c r="HHJ79" s="20"/>
      <c r="HHK79" s="20"/>
      <c r="HHL79" s="20"/>
      <c r="HHM79" s="20"/>
      <c r="HHN79" s="20"/>
      <c r="HHO79" s="20"/>
      <c r="HHP79" s="20"/>
      <c r="HHQ79" s="20"/>
      <c r="HHR79" s="20"/>
      <c r="HHS79" s="20"/>
      <c r="HHT79" s="20"/>
      <c r="HHU79" s="20"/>
      <c r="HHV79" s="20"/>
      <c r="HHW79" s="20"/>
      <c r="HHX79" s="20"/>
      <c r="HHY79" s="20"/>
      <c r="HHZ79" s="20"/>
      <c r="HIA79" s="20"/>
      <c r="HIB79" s="20"/>
      <c r="HIC79" s="20"/>
      <c r="HID79" s="20"/>
      <c r="HIE79" s="20"/>
      <c r="HIF79" s="20"/>
      <c r="HIG79" s="20"/>
      <c r="HIH79" s="20"/>
      <c r="HII79" s="20"/>
      <c r="HIJ79" s="20"/>
      <c r="HIK79" s="20"/>
      <c r="HIL79" s="20"/>
      <c r="HIM79" s="20"/>
      <c r="HIN79" s="20"/>
      <c r="HIO79" s="20"/>
      <c r="HIP79" s="20"/>
      <c r="HIQ79" s="20"/>
      <c r="HIR79" s="20"/>
      <c r="HIS79" s="20"/>
      <c r="HIT79" s="20"/>
      <c r="HIU79" s="20"/>
      <c r="HIV79" s="20"/>
      <c r="HIW79" s="20"/>
      <c r="HIX79" s="20"/>
      <c r="HIY79" s="20"/>
      <c r="HIZ79" s="20"/>
      <c r="HJA79" s="20"/>
      <c r="HJB79" s="20"/>
      <c r="HJC79" s="20"/>
      <c r="HJD79" s="20"/>
      <c r="HJE79" s="20"/>
      <c r="HJF79" s="20"/>
      <c r="HJG79" s="20"/>
      <c r="HJH79" s="20"/>
      <c r="HJI79" s="20"/>
      <c r="HJJ79" s="20"/>
      <c r="HJK79" s="20"/>
      <c r="HJL79" s="20"/>
      <c r="HJM79" s="20"/>
      <c r="HJN79" s="20"/>
      <c r="HJO79" s="20"/>
      <c r="HJP79" s="20"/>
      <c r="HJQ79" s="20"/>
      <c r="HJR79" s="20"/>
      <c r="HJS79" s="20"/>
      <c r="HJT79" s="20"/>
      <c r="HJU79" s="20"/>
      <c r="HJV79" s="20"/>
      <c r="HJW79" s="20"/>
      <c r="HJX79" s="20"/>
      <c r="HJY79" s="20"/>
      <c r="HJZ79" s="20"/>
      <c r="HKA79" s="20"/>
      <c r="HKB79" s="20"/>
      <c r="HKC79" s="20"/>
      <c r="HKD79" s="20"/>
      <c r="HKE79" s="20"/>
      <c r="HKF79" s="20"/>
      <c r="HKG79" s="20"/>
      <c r="HKH79" s="20"/>
      <c r="HKI79" s="20"/>
      <c r="HKJ79" s="20"/>
      <c r="HKK79" s="20"/>
      <c r="HKL79" s="20"/>
      <c r="HKM79" s="20"/>
      <c r="HKN79" s="20"/>
      <c r="HKO79" s="20"/>
      <c r="HKP79" s="20"/>
      <c r="HKQ79" s="20"/>
      <c r="HKR79" s="20"/>
      <c r="HKS79" s="20"/>
      <c r="HKT79" s="20"/>
      <c r="HKU79" s="20"/>
      <c r="HKV79" s="20"/>
      <c r="HKW79" s="20"/>
      <c r="HKX79" s="20"/>
      <c r="HKY79" s="20"/>
      <c r="HKZ79" s="20"/>
      <c r="HLA79" s="20"/>
      <c r="HLB79" s="20"/>
      <c r="HLC79" s="20"/>
      <c r="HLD79" s="20"/>
      <c r="HLE79" s="20"/>
      <c r="HLF79" s="20"/>
      <c r="HLG79" s="20"/>
      <c r="HLH79" s="20"/>
      <c r="HLI79" s="20"/>
      <c r="HLJ79" s="20"/>
      <c r="HLK79" s="20"/>
      <c r="HLL79" s="20"/>
      <c r="HLM79" s="20"/>
      <c r="HLN79" s="20"/>
      <c r="HLO79" s="20"/>
      <c r="HLP79" s="20"/>
      <c r="HLQ79" s="20"/>
      <c r="HLR79" s="20"/>
      <c r="HLS79" s="20"/>
      <c r="HLT79" s="20"/>
      <c r="HLU79" s="20"/>
      <c r="HLV79" s="20"/>
      <c r="HLW79" s="20"/>
      <c r="HLX79" s="20"/>
      <c r="HLY79" s="20"/>
      <c r="HLZ79" s="20"/>
      <c r="HMA79" s="20"/>
      <c r="HMB79" s="20"/>
      <c r="HMC79" s="20"/>
      <c r="HMD79" s="20"/>
      <c r="HME79" s="20"/>
      <c r="HMF79" s="20"/>
      <c r="HMG79" s="20"/>
      <c r="HMH79" s="20"/>
      <c r="HMI79" s="20"/>
      <c r="HMJ79" s="20"/>
      <c r="HMK79" s="20"/>
      <c r="HML79" s="20"/>
      <c r="HMM79" s="20"/>
      <c r="HMN79" s="20"/>
      <c r="HMO79" s="20"/>
      <c r="HMP79" s="20"/>
      <c r="HMQ79" s="20"/>
      <c r="HMR79" s="20"/>
      <c r="HMS79" s="20"/>
      <c r="HMT79" s="20"/>
      <c r="HMU79" s="20"/>
      <c r="HMV79" s="20"/>
      <c r="HMW79" s="20"/>
      <c r="HMX79" s="20"/>
      <c r="HMY79" s="20"/>
      <c r="HMZ79" s="20"/>
      <c r="HNA79" s="20"/>
      <c r="HNB79" s="20"/>
      <c r="HNC79" s="20"/>
      <c r="HND79" s="20"/>
      <c r="HNE79" s="20"/>
      <c r="HNF79" s="20"/>
      <c r="HNG79" s="20"/>
      <c r="HNH79" s="20"/>
      <c r="HNI79" s="20"/>
      <c r="HNJ79" s="20"/>
      <c r="HNK79" s="20"/>
      <c r="HNL79" s="20"/>
      <c r="HNM79" s="20"/>
      <c r="HNN79" s="20"/>
      <c r="HNO79" s="20"/>
      <c r="HNP79" s="20"/>
      <c r="HNQ79" s="20"/>
      <c r="HNR79" s="20"/>
      <c r="HNS79" s="20"/>
      <c r="HNT79" s="20"/>
      <c r="HNU79" s="20"/>
      <c r="HNV79" s="20"/>
      <c r="HNW79" s="20"/>
      <c r="HNX79" s="20"/>
      <c r="HNY79" s="20"/>
      <c r="HNZ79" s="20"/>
      <c r="HOA79" s="20"/>
      <c r="HOB79" s="20"/>
      <c r="HOC79" s="20"/>
      <c r="HOD79" s="20"/>
      <c r="HOE79" s="20"/>
      <c r="HOF79" s="20"/>
      <c r="HOG79" s="20"/>
      <c r="HOH79" s="20"/>
      <c r="HOI79" s="20"/>
      <c r="HOJ79" s="20"/>
      <c r="HOK79" s="20"/>
      <c r="HOL79" s="20"/>
      <c r="HOM79" s="20"/>
      <c r="HON79" s="20"/>
      <c r="HOO79" s="20"/>
      <c r="HOP79" s="20"/>
      <c r="HOQ79" s="20"/>
      <c r="HOR79" s="20"/>
      <c r="HOS79" s="20"/>
      <c r="HOT79" s="20"/>
      <c r="HOU79" s="20"/>
      <c r="HOV79" s="20"/>
      <c r="HOW79" s="20"/>
      <c r="HOX79" s="20"/>
      <c r="HOY79" s="20"/>
      <c r="HOZ79" s="20"/>
      <c r="HPA79" s="20"/>
      <c r="HPB79" s="20"/>
      <c r="HPC79" s="20"/>
      <c r="HPD79" s="20"/>
      <c r="HPE79" s="20"/>
      <c r="HPF79" s="20"/>
      <c r="HPG79" s="20"/>
      <c r="HPH79" s="20"/>
      <c r="HPI79" s="20"/>
      <c r="HPJ79" s="20"/>
      <c r="HPK79" s="20"/>
      <c r="HPL79" s="20"/>
      <c r="HPM79" s="20"/>
      <c r="HPN79" s="20"/>
      <c r="HPO79" s="20"/>
      <c r="HPP79" s="20"/>
      <c r="HPQ79" s="20"/>
      <c r="HPR79" s="20"/>
      <c r="HPS79" s="20"/>
      <c r="HPT79" s="20"/>
      <c r="HPU79" s="20"/>
      <c r="HPV79" s="20"/>
      <c r="HPW79" s="20"/>
      <c r="HPX79" s="20"/>
      <c r="HPY79" s="20"/>
      <c r="HPZ79" s="20"/>
      <c r="HQA79" s="20"/>
      <c r="HQB79" s="20"/>
      <c r="HQC79" s="20"/>
      <c r="HQD79" s="20"/>
      <c r="HQE79" s="20"/>
      <c r="HQF79" s="20"/>
      <c r="HQG79" s="20"/>
      <c r="HQH79" s="20"/>
      <c r="HQI79" s="20"/>
      <c r="HQJ79" s="20"/>
      <c r="HQK79" s="20"/>
      <c r="HQL79" s="20"/>
      <c r="HQM79" s="20"/>
      <c r="HQN79" s="20"/>
      <c r="HQO79" s="20"/>
      <c r="HQP79" s="20"/>
      <c r="HQQ79" s="20"/>
      <c r="HQR79" s="20"/>
      <c r="HQS79" s="20"/>
      <c r="HQT79" s="20"/>
      <c r="HQU79" s="20"/>
      <c r="HQV79" s="20"/>
      <c r="HQW79" s="20"/>
      <c r="HQX79" s="20"/>
      <c r="HQY79" s="20"/>
      <c r="HQZ79" s="20"/>
      <c r="HRA79" s="20"/>
      <c r="HRB79" s="20"/>
      <c r="HRC79" s="20"/>
      <c r="HRD79" s="20"/>
      <c r="HRE79" s="20"/>
      <c r="HRF79" s="20"/>
      <c r="HRG79" s="20"/>
      <c r="HRH79" s="20"/>
      <c r="HRI79" s="20"/>
      <c r="HRJ79" s="20"/>
      <c r="HRK79" s="20"/>
      <c r="HRL79" s="20"/>
      <c r="HRM79" s="20"/>
      <c r="HRN79" s="20"/>
      <c r="HRO79" s="20"/>
      <c r="HRP79" s="20"/>
      <c r="HRQ79" s="20"/>
      <c r="HRR79" s="20"/>
      <c r="HRS79" s="20"/>
      <c r="HRT79" s="20"/>
      <c r="HRU79" s="20"/>
      <c r="HRV79" s="20"/>
      <c r="HRW79" s="20"/>
      <c r="HRX79" s="20"/>
      <c r="HRY79" s="20"/>
      <c r="HRZ79" s="20"/>
      <c r="HSA79" s="20"/>
      <c r="HSB79" s="20"/>
      <c r="HSC79" s="20"/>
      <c r="HSD79" s="20"/>
      <c r="HSE79" s="20"/>
      <c r="HSF79" s="20"/>
      <c r="HSG79" s="20"/>
      <c r="HSH79" s="20"/>
      <c r="HSI79" s="20"/>
      <c r="HSJ79" s="20"/>
      <c r="HSK79" s="20"/>
      <c r="HSL79" s="20"/>
      <c r="HSM79" s="20"/>
      <c r="HSN79" s="20"/>
      <c r="HSO79" s="20"/>
      <c r="HSP79" s="20"/>
      <c r="HSQ79" s="20"/>
      <c r="HSR79" s="20"/>
      <c r="HSS79" s="20"/>
      <c r="HST79" s="20"/>
      <c r="HSU79" s="20"/>
      <c r="HSV79" s="20"/>
      <c r="HSW79" s="20"/>
      <c r="HSX79" s="20"/>
      <c r="HSY79" s="20"/>
      <c r="HSZ79" s="20"/>
      <c r="HTA79" s="20"/>
      <c r="HTB79" s="20"/>
      <c r="HTC79" s="20"/>
      <c r="HTD79" s="20"/>
      <c r="HTE79" s="20"/>
      <c r="HTF79" s="20"/>
      <c r="HTG79" s="20"/>
      <c r="HTH79" s="20"/>
      <c r="HTI79" s="20"/>
      <c r="HTJ79" s="20"/>
      <c r="HTK79" s="20"/>
      <c r="HTL79" s="20"/>
      <c r="HTM79" s="20"/>
      <c r="HTN79" s="20"/>
      <c r="HTO79" s="20"/>
      <c r="HTP79" s="20"/>
      <c r="HTQ79" s="20"/>
      <c r="HTR79" s="20"/>
      <c r="HTS79" s="20"/>
      <c r="HTT79" s="20"/>
      <c r="HTU79" s="20"/>
      <c r="HTV79" s="20"/>
      <c r="HTW79" s="20"/>
      <c r="HTX79" s="20"/>
      <c r="HTY79" s="20"/>
      <c r="HTZ79" s="20"/>
      <c r="HUA79" s="20"/>
      <c r="HUB79" s="20"/>
      <c r="HUC79" s="20"/>
      <c r="HUD79" s="20"/>
      <c r="HUE79" s="20"/>
      <c r="HUF79" s="20"/>
      <c r="HUG79" s="20"/>
      <c r="HUH79" s="20"/>
      <c r="HUI79" s="20"/>
      <c r="HUJ79" s="20"/>
      <c r="HUK79" s="20"/>
      <c r="HUL79" s="20"/>
      <c r="HUM79" s="20"/>
      <c r="HUN79" s="20"/>
      <c r="HUO79" s="20"/>
      <c r="HUP79" s="20"/>
      <c r="HUQ79" s="20"/>
      <c r="HUR79" s="20"/>
      <c r="HUS79" s="20"/>
      <c r="HUT79" s="20"/>
      <c r="HUU79" s="20"/>
      <c r="HUV79" s="20"/>
      <c r="HUW79" s="20"/>
      <c r="HUX79" s="20"/>
      <c r="HUY79" s="20"/>
      <c r="HUZ79" s="20"/>
      <c r="HVA79" s="20"/>
      <c r="HVB79" s="20"/>
      <c r="HVC79" s="20"/>
      <c r="HVD79" s="20"/>
      <c r="HVE79" s="20"/>
      <c r="HVF79" s="20"/>
      <c r="HVG79" s="20"/>
      <c r="HVH79" s="20"/>
      <c r="HVI79" s="20"/>
      <c r="HVJ79" s="20"/>
      <c r="HVK79" s="20"/>
      <c r="HVL79" s="20"/>
      <c r="HVM79" s="20"/>
      <c r="HVN79" s="20"/>
      <c r="HVO79" s="20"/>
      <c r="HVP79" s="20"/>
      <c r="HVQ79" s="20"/>
      <c r="HVR79" s="20"/>
      <c r="HVS79" s="20"/>
      <c r="HVT79" s="20"/>
      <c r="HVU79" s="20"/>
      <c r="HVV79" s="20"/>
      <c r="HVW79" s="20"/>
      <c r="HVX79" s="20"/>
      <c r="HVY79" s="20"/>
      <c r="HVZ79" s="20"/>
      <c r="HWA79" s="20"/>
      <c r="HWB79" s="20"/>
      <c r="HWC79" s="20"/>
      <c r="HWD79" s="20"/>
      <c r="HWE79" s="20"/>
      <c r="HWF79" s="20"/>
      <c r="HWG79" s="20"/>
      <c r="HWH79" s="20"/>
      <c r="HWI79" s="20"/>
      <c r="HWJ79" s="20"/>
      <c r="HWK79" s="20"/>
      <c r="HWL79" s="20"/>
      <c r="HWM79" s="20"/>
      <c r="HWN79" s="20"/>
      <c r="HWO79" s="20"/>
      <c r="HWP79" s="20"/>
      <c r="HWQ79" s="20"/>
      <c r="HWR79" s="20"/>
      <c r="HWS79" s="20"/>
      <c r="HWT79" s="20"/>
      <c r="HWU79" s="20"/>
      <c r="HWV79" s="20"/>
      <c r="HWW79" s="20"/>
      <c r="HWX79" s="20"/>
      <c r="HWY79" s="20"/>
      <c r="HWZ79" s="20"/>
      <c r="HXA79" s="20"/>
      <c r="HXB79" s="20"/>
      <c r="HXC79" s="20"/>
      <c r="HXD79" s="20"/>
      <c r="HXE79" s="20"/>
      <c r="HXF79" s="20"/>
      <c r="HXG79" s="20"/>
      <c r="HXH79" s="20"/>
      <c r="HXI79" s="20"/>
      <c r="HXJ79" s="20"/>
      <c r="HXK79" s="20"/>
      <c r="HXL79" s="20"/>
      <c r="HXM79" s="20"/>
      <c r="HXN79" s="20"/>
      <c r="HXO79" s="20"/>
      <c r="HXP79" s="20"/>
      <c r="HXQ79" s="20"/>
      <c r="HXR79" s="20"/>
      <c r="HXS79" s="20"/>
      <c r="HXT79" s="20"/>
      <c r="HXU79" s="20"/>
      <c r="HXV79" s="20"/>
      <c r="HXW79" s="20"/>
      <c r="HXX79" s="20"/>
      <c r="HXY79" s="20"/>
      <c r="HXZ79" s="20"/>
      <c r="HYA79" s="20"/>
      <c r="HYB79" s="20"/>
      <c r="HYC79" s="20"/>
      <c r="HYD79" s="20"/>
      <c r="HYE79" s="20"/>
      <c r="HYF79" s="20"/>
      <c r="HYG79" s="20"/>
      <c r="HYH79" s="20"/>
      <c r="HYI79" s="20"/>
      <c r="HYJ79" s="20"/>
      <c r="HYK79" s="20"/>
      <c r="HYL79" s="20"/>
      <c r="HYM79" s="20"/>
      <c r="HYN79" s="20"/>
      <c r="HYO79" s="20"/>
      <c r="HYP79" s="20"/>
      <c r="HYQ79" s="20"/>
      <c r="HYR79" s="20"/>
      <c r="HYS79" s="20"/>
      <c r="HYT79" s="20"/>
      <c r="HYU79" s="20"/>
      <c r="HYV79" s="20"/>
      <c r="HYW79" s="20"/>
      <c r="HYX79" s="20"/>
      <c r="HYY79" s="20"/>
      <c r="HYZ79" s="20"/>
      <c r="HZA79" s="20"/>
      <c r="HZB79" s="20"/>
      <c r="HZC79" s="20"/>
      <c r="HZD79" s="20"/>
      <c r="HZE79" s="20"/>
      <c r="HZF79" s="20"/>
      <c r="HZG79" s="20"/>
      <c r="HZH79" s="20"/>
      <c r="HZI79" s="20"/>
      <c r="HZJ79" s="20"/>
      <c r="HZK79" s="20"/>
      <c r="HZL79" s="20"/>
      <c r="HZM79" s="20"/>
      <c r="HZN79" s="20"/>
      <c r="HZO79" s="20"/>
      <c r="HZP79" s="20"/>
      <c r="HZQ79" s="20"/>
      <c r="HZR79" s="20"/>
      <c r="HZS79" s="20"/>
      <c r="HZT79" s="20"/>
      <c r="HZU79" s="20"/>
      <c r="HZV79" s="20"/>
      <c r="HZW79" s="20"/>
      <c r="HZX79" s="20"/>
      <c r="HZY79" s="20"/>
      <c r="HZZ79" s="20"/>
      <c r="IAA79" s="20"/>
      <c r="IAB79" s="20"/>
      <c r="IAC79" s="20"/>
      <c r="IAD79" s="20"/>
      <c r="IAE79" s="20"/>
      <c r="IAF79" s="20"/>
      <c r="IAG79" s="20"/>
      <c r="IAH79" s="20"/>
      <c r="IAI79" s="20"/>
      <c r="IAJ79" s="20"/>
      <c r="IAK79" s="20"/>
      <c r="IAL79" s="20"/>
      <c r="IAM79" s="20"/>
      <c r="IAN79" s="20"/>
      <c r="IAO79" s="20"/>
      <c r="IAP79" s="20"/>
      <c r="IAQ79" s="20"/>
      <c r="IAR79" s="20"/>
      <c r="IAS79" s="20"/>
      <c r="IAT79" s="20"/>
      <c r="IAU79" s="20"/>
      <c r="IAV79" s="20"/>
      <c r="IAW79" s="20"/>
      <c r="IAX79" s="20"/>
      <c r="IAY79" s="20"/>
      <c r="IAZ79" s="20"/>
      <c r="IBA79" s="20"/>
      <c r="IBB79" s="20"/>
      <c r="IBC79" s="20"/>
      <c r="IBD79" s="20"/>
      <c r="IBE79" s="20"/>
      <c r="IBF79" s="20"/>
      <c r="IBG79" s="20"/>
      <c r="IBH79" s="20"/>
      <c r="IBI79" s="20"/>
      <c r="IBJ79" s="20"/>
      <c r="IBK79" s="20"/>
      <c r="IBL79" s="20"/>
      <c r="IBM79" s="20"/>
      <c r="IBN79" s="20"/>
      <c r="IBO79" s="20"/>
      <c r="IBP79" s="20"/>
      <c r="IBQ79" s="20"/>
      <c r="IBR79" s="20"/>
      <c r="IBS79" s="20"/>
      <c r="IBT79" s="20"/>
      <c r="IBU79" s="20"/>
      <c r="IBV79" s="20"/>
      <c r="IBW79" s="20"/>
      <c r="IBX79" s="20"/>
      <c r="IBY79" s="20"/>
      <c r="IBZ79" s="20"/>
      <c r="ICA79" s="20"/>
      <c r="ICB79" s="20"/>
      <c r="ICC79" s="20"/>
      <c r="ICD79" s="20"/>
      <c r="ICE79" s="20"/>
      <c r="ICF79" s="20"/>
      <c r="ICG79" s="20"/>
      <c r="ICH79" s="20"/>
      <c r="ICI79" s="20"/>
      <c r="ICJ79" s="20"/>
      <c r="ICK79" s="20"/>
      <c r="ICL79" s="20"/>
      <c r="ICM79" s="20"/>
      <c r="ICN79" s="20"/>
      <c r="ICO79" s="20"/>
      <c r="ICP79" s="20"/>
      <c r="ICQ79" s="20"/>
      <c r="ICR79" s="20"/>
      <c r="ICS79" s="20"/>
      <c r="ICT79" s="20"/>
      <c r="ICU79" s="20"/>
      <c r="ICV79" s="20"/>
      <c r="ICW79" s="20"/>
      <c r="ICX79" s="20"/>
      <c r="ICY79" s="20"/>
      <c r="ICZ79" s="20"/>
      <c r="IDA79" s="20"/>
      <c r="IDB79" s="20"/>
      <c r="IDC79" s="20"/>
      <c r="IDD79" s="20"/>
      <c r="IDE79" s="20"/>
      <c r="IDF79" s="20"/>
      <c r="IDG79" s="20"/>
      <c r="IDH79" s="20"/>
      <c r="IDI79" s="20"/>
      <c r="IDJ79" s="20"/>
      <c r="IDK79" s="20"/>
      <c r="IDL79" s="20"/>
      <c r="IDM79" s="20"/>
      <c r="IDN79" s="20"/>
      <c r="IDO79" s="20"/>
      <c r="IDP79" s="20"/>
      <c r="IDQ79" s="20"/>
      <c r="IDR79" s="20"/>
      <c r="IDS79" s="20"/>
      <c r="IDT79" s="20"/>
      <c r="IDU79" s="20"/>
      <c r="IDV79" s="20"/>
      <c r="IDW79" s="20"/>
      <c r="IDX79" s="20"/>
      <c r="IDY79" s="20"/>
      <c r="IDZ79" s="20"/>
      <c r="IEA79" s="20"/>
      <c r="IEB79" s="20"/>
      <c r="IEC79" s="20"/>
      <c r="IED79" s="20"/>
      <c r="IEE79" s="20"/>
      <c r="IEF79" s="20"/>
      <c r="IEG79" s="20"/>
      <c r="IEH79" s="20"/>
      <c r="IEI79" s="20"/>
      <c r="IEJ79" s="20"/>
      <c r="IEK79" s="20"/>
      <c r="IEL79" s="20"/>
      <c r="IEM79" s="20"/>
      <c r="IEN79" s="20"/>
      <c r="IEO79" s="20"/>
      <c r="IEP79" s="20"/>
      <c r="IEQ79" s="20"/>
      <c r="IER79" s="20"/>
      <c r="IES79" s="20"/>
      <c r="IET79" s="20"/>
      <c r="IEU79" s="20"/>
      <c r="IEV79" s="20"/>
      <c r="IEW79" s="20"/>
      <c r="IEX79" s="20"/>
      <c r="IEY79" s="20"/>
      <c r="IEZ79" s="20"/>
      <c r="IFA79" s="20"/>
      <c r="IFB79" s="20"/>
      <c r="IFC79" s="20"/>
      <c r="IFD79" s="20"/>
      <c r="IFE79" s="20"/>
      <c r="IFF79" s="20"/>
      <c r="IFG79" s="20"/>
      <c r="IFH79" s="20"/>
      <c r="IFI79" s="20"/>
      <c r="IFJ79" s="20"/>
      <c r="IFK79" s="20"/>
      <c r="IFL79" s="20"/>
      <c r="IFM79" s="20"/>
      <c r="IFN79" s="20"/>
      <c r="IFO79" s="20"/>
      <c r="IFP79" s="20"/>
      <c r="IFQ79" s="20"/>
      <c r="IFR79" s="20"/>
      <c r="IFS79" s="20"/>
      <c r="IFT79" s="20"/>
      <c r="IFU79" s="20"/>
      <c r="IFV79" s="20"/>
      <c r="IFW79" s="20"/>
      <c r="IFX79" s="20"/>
      <c r="IFY79" s="20"/>
      <c r="IFZ79" s="20"/>
      <c r="IGA79" s="20"/>
      <c r="IGB79" s="20"/>
      <c r="IGC79" s="20"/>
      <c r="IGD79" s="20"/>
      <c r="IGE79" s="20"/>
      <c r="IGF79" s="20"/>
      <c r="IGG79" s="20"/>
      <c r="IGH79" s="20"/>
      <c r="IGI79" s="20"/>
      <c r="IGJ79" s="20"/>
      <c r="IGK79" s="20"/>
      <c r="IGL79" s="20"/>
      <c r="IGM79" s="20"/>
      <c r="IGN79" s="20"/>
      <c r="IGO79" s="20"/>
      <c r="IGP79" s="20"/>
      <c r="IGQ79" s="20"/>
      <c r="IGR79" s="20"/>
      <c r="IGS79" s="20"/>
      <c r="IGT79" s="20"/>
      <c r="IGU79" s="20"/>
      <c r="IGV79" s="20"/>
      <c r="IGW79" s="20"/>
      <c r="IGX79" s="20"/>
      <c r="IGY79" s="20"/>
      <c r="IGZ79" s="20"/>
      <c r="IHA79" s="20"/>
      <c r="IHB79" s="20"/>
      <c r="IHC79" s="20"/>
      <c r="IHD79" s="20"/>
      <c r="IHE79" s="20"/>
      <c r="IHF79" s="20"/>
      <c r="IHG79" s="20"/>
      <c r="IHH79" s="20"/>
      <c r="IHI79" s="20"/>
      <c r="IHJ79" s="20"/>
      <c r="IHK79" s="20"/>
      <c r="IHL79" s="20"/>
      <c r="IHM79" s="20"/>
      <c r="IHN79" s="20"/>
      <c r="IHO79" s="20"/>
      <c r="IHP79" s="20"/>
      <c r="IHQ79" s="20"/>
      <c r="IHR79" s="20"/>
      <c r="IHS79" s="20"/>
      <c r="IHT79" s="20"/>
      <c r="IHU79" s="20"/>
      <c r="IHV79" s="20"/>
      <c r="IHW79" s="20"/>
      <c r="IHX79" s="20"/>
      <c r="IHY79" s="20"/>
      <c r="IHZ79" s="20"/>
      <c r="IIA79" s="20"/>
      <c r="IIB79" s="20"/>
      <c r="IIC79" s="20"/>
      <c r="IID79" s="20"/>
      <c r="IIE79" s="20"/>
      <c r="IIF79" s="20"/>
      <c r="IIG79" s="20"/>
      <c r="IIH79" s="20"/>
      <c r="III79" s="20"/>
      <c r="IIJ79" s="20"/>
      <c r="IIK79" s="20"/>
      <c r="IIL79" s="20"/>
      <c r="IIM79" s="20"/>
      <c r="IIN79" s="20"/>
      <c r="IIO79" s="20"/>
      <c r="IIP79" s="20"/>
      <c r="IIQ79" s="20"/>
      <c r="IIR79" s="20"/>
      <c r="IIS79" s="20"/>
      <c r="IIT79" s="20"/>
      <c r="IIU79" s="20"/>
      <c r="IIV79" s="20"/>
      <c r="IIW79" s="20"/>
      <c r="IIX79" s="20"/>
      <c r="IIY79" s="20"/>
      <c r="IIZ79" s="20"/>
      <c r="IJA79" s="20"/>
      <c r="IJB79" s="20"/>
      <c r="IJC79" s="20"/>
      <c r="IJD79" s="20"/>
      <c r="IJE79" s="20"/>
      <c r="IJF79" s="20"/>
      <c r="IJG79" s="20"/>
      <c r="IJH79" s="20"/>
      <c r="IJI79" s="20"/>
      <c r="IJJ79" s="20"/>
      <c r="IJK79" s="20"/>
      <c r="IJL79" s="20"/>
      <c r="IJM79" s="20"/>
      <c r="IJN79" s="20"/>
      <c r="IJO79" s="20"/>
      <c r="IJP79" s="20"/>
      <c r="IJQ79" s="20"/>
      <c r="IJR79" s="20"/>
      <c r="IJS79" s="20"/>
      <c r="IJT79" s="20"/>
      <c r="IJU79" s="20"/>
      <c r="IJV79" s="20"/>
      <c r="IJW79" s="20"/>
      <c r="IJX79" s="20"/>
      <c r="IJY79" s="20"/>
      <c r="IJZ79" s="20"/>
      <c r="IKA79" s="20"/>
      <c r="IKB79" s="20"/>
      <c r="IKC79" s="20"/>
      <c r="IKD79" s="20"/>
      <c r="IKE79" s="20"/>
      <c r="IKF79" s="20"/>
      <c r="IKG79" s="20"/>
      <c r="IKH79" s="20"/>
      <c r="IKI79" s="20"/>
      <c r="IKJ79" s="20"/>
      <c r="IKK79" s="20"/>
      <c r="IKL79" s="20"/>
      <c r="IKM79" s="20"/>
      <c r="IKN79" s="20"/>
      <c r="IKO79" s="20"/>
      <c r="IKP79" s="20"/>
      <c r="IKQ79" s="20"/>
      <c r="IKR79" s="20"/>
      <c r="IKS79" s="20"/>
      <c r="IKT79" s="20"/>
      <c r="IKU79" s="20"/>
      <c r="IKV79" s="20"/>
      <c r="IKW79" s="20"/>
      <c r="IKX79" s="20"/>
      <c r="IKY79" s="20"/>
      <c r="IKZ79" s="20"/>
      <c r="ILA79" s="20"/>
      <c r="ILB79" s="20"/>
      <c r="ILC79" s="20"/>
      <c r="ILD79" s="20"/>
      <c r="ILE79" s="20"/>
      <c r="ILF79" s="20"/>
      <c r="ILG79" s="20"/>
      <c r="ILH79" s="20"/>
      <c r="ILI79" s="20"/>
      <c r="ILJ79" s="20"/>
      <c r="ILK79" s="20"/>
      <c r="ILL79" s="20"/>
      <c r="ILM79" s="20"/>
      <c r="ILN79" s="20"/>
      <c r="ILO79" s="20"/>
      <c r="ILP79" s="20"/>
      <c r="ILQ79" s="20"/>
      <c r="ILR79" s="20"/>
      <c r="ILS79" s="20"/>
      <c r="ILT79" s="20"/>
      <c r="ILU79" s="20"/>
      <c r="ILV79" s="20"/>
      <c r="ILW79" s="20"/>
      <c r="ILX79" s="20"/>
      <c r="ILY79" s="20"/>
      <c r="ILZ79" s="20"/>
      <c r="IMA79" s="20"/>
      <c r="IMB79" s="20"/>
      <c r="IMC79" s="20"/>
      <c r="IMD79" s="20"/>
      <c r="IME79" s="20"/>
      <c r="IMF79" s="20"/>
      <c r="IMG79" s="20"/>
      <c r="IMH79" s="20"/>
      <c r="IMI79" s="20"/>
      <c r="IMJ79" s="20"/>
      <c r="IMK79" s="20"/>
      <c r="IML79" s="20"/>
      <c r="IMM79" s="20"/>
      <c r="IMN79" s="20"/>
      <c r="IMO79" s="20"/>
      <c r="IMP79" s="20"/>
      <c r="IMQ79" s="20"/>
      <c r="IMR79" s="20"/>
      <c r="IMS79" s="20"/>
      <c r="IMT79" s="20"/>
      <c r="IMU79" s="20"/>
      <c r="IMV79" s="20"/>
      <c r="IMW79" s="20"/>
      <c r="IMX79" s="20"/>
      <c r="IMY79" s="20"/>
      <c r="IMZ79" s="20"/>
      <c r="INA79" s="20"/>
      <c r="INB79" s="20"/>
      <c r="INC79" s="20"/>
      <c r="IND79" s="20"/>
      <c r="INE79" s="20"/>
      <c r="INF79" s="20"/>
      <c r="ING79" s="20"/>
      <c r="INH79" s="20"/>
      <c r="INI79" s="20"/>
      <c r="INJ79" s="20"/>
      <c r="INK79" s="20"/>
      <c r="INL79" s="20"/>
      <c r="INM79" s="20"/>
      <c r="INN79" s="20"/>
      <c r="INO79" s="20"/>
      <c r="INP79" s="20"/>
      <c r="INQ79" s="20"/>
      <c r="INR79" s="20"/>
      <c r="INS79" s="20"/>
      <c r="INT79" s="20"/>
      <c r="INU79" s="20"/>
      <c r="INV79" s="20"/>
      <c r="INW79" s="20"/>
      <c r="INX79" s="20"/>
      <c r="INY79" s="20"/>
      <c r="INZ79" s="20"/>
      <c r="IOA79" s="20"/>
      <c r="IOB79" s="20"/>
      <c r="IOC79" s="20"/>
      <c r="IOD79" s="20"/>
      <c r="IOE79" s="20"/>
      <c r="IOF79" s="20"/>
      <c r="IOG79" s="20"/>
      <c r="IOH79" s="20"/>
      <c r="IOI79" s="20"/>
      <c r="IOJ79" s="20"/>
      <c r="IOK79" s="20"/>
      <c r="IOL79" s="20"/>
      <c r="IOM79" s="20"/>
      <c r="ION79" s="20"/>
      <c r="IOO79" s="20"/>
      <c r="IOP79" s="20"/>
      <c r="IOQ79" s="20"/>
      <c r="IOR79" s="20"/>
      <c r="IOS79" s="20"/>
      <c r="IOT79" s="20"/>
      <c r="IOU79" s="20"/>
      <c r="IOV79" s="20"/>
      <c r="IOW79" s="20"/>
      <c r="IOX79" s="20"/>
      <c r="IOY79" s="20"/>
      <c r="IOZ79" s="20"/>
      <c r="IPA79" s="20"/>
      <c r="IPB79" s="20"/>
      <c r="IPC79" s="20"/>
      <c r="IPD79" s="20"/>
      <c r="IPE79" s="20"/>
      <c r="IPF79" s="20"/>
      <c r="IPG79" s="20"/>
      <c r="IPH79" s="20"/>
      <c r="IPI79" s="20"/>
      <c r="IPJ79" s="20"/>
      <c r="IPK79" s="20"/>
      <c r="IPL79" s="20"/>
      <c r="IPM79" s="20"/>
      <c r="IPN79" s="20"/>
      <c r="IPO79" s="20"/>
      <c r="IPP79" s="20"/>
      <c r="IPQ79" s="20"/>
      <c r="IPR79" s="20"/>
      <c r="IPS79" s="20"/>
      <c r="IPT79" s="20"/>
      <c r="IPU79" s="20"/>
      <c r="IPV79" s="20"/>
      <c r="IPW79" s="20"/>
      <c r="IPX79" s="20"/>
      <c r="IPY79" s="20"/>
      <c r="IPZ79" s="20"/>
      <c r="IQA79" s="20"/>
      <c r="IQB79" s="20"/>
      <c r="IQC79" s="20"/>
      <c r="IQD79" s="20"/>
      <c r="IQE79" s="20"/>
      <c r="IQF79" s="20"/>
      <c r="IQG79" s="20"/>
      <c r="IQH79" s="20"/>
      <c r="IQI79" s="20"/>
      <c r="IQJ79" s="20"/>
      <c r="IQK79" s="20"/>
      <c r="IQL79" s="20"/>
      <c r="IQM79" s="20"/>
      <c r="IQN79" s="20"/>
      <c r="IQO79" s="20"/>
      <c r="IQP79" s="20"/>
      <c r="IQQ79" s="20"/>
      <c r="IQR79" s="20"/>
      <c r="IQS79" s="20"/>
      <c r="IQT79" s="20"/>
      <c r="IQU79" s="20"/>
      <c r="IQV79" s="20"/>
      <c r="IQW79" s="20"/>
      <c r="IQX79" s="20"/>
      <c r="IQY79" s="20"/>
      <c r="IQZ79" s="20"/>
      <c r="IRA79" s="20"/>
      <c r="IRB79" s="20"/>
      <c r="IRC79" s="20"/>
      <c r="IRD79" s="20"/>
      <c r="IRE79" s="20"/>
      <c r="IRF79" s="20"/>
      <c r="IRG79" s="20"/>
      <c r="IRH79" s="20"/>
      <c r="IRI79" s="20"/>
      <c r="IRJ79" s="20"/>
      <c r="IRK79" s="20"/>
      <c r="IRL79" s="20"/>
      <c r="IRM79" s="20"/>
      <c r="IRN79" s="20"/>
      <c r="IRO79" s="20"/>
      <c r="IRP79" s="20"/>
      <c r="IRQ79" s="20"/>
      <c r="IRR79" s="20"/>
      <c r="IRS79" s="20"/>
      <c r="IRT79" s="20"/>
      <c r="IRU79" s="20"/>
      <c r="IRV79" s="20"/>
      <c r="IRW79" s="20"/>
      <c r="IRX79" s="20"/>
      <c r="IRY79" s="20"/>
      <c r="IRZ79" s="20"/>
      <c r="ISA79" s="20"/>
      <c r="ISB79" s="20"/>
      <c r="ISC79" s="20"/>
      <c r="ISD79" s="20"/>
      <c r="ISE79" s="20"/>
      <c r="ISF79" s="20"/>
      <c r="ISG79" s="20"/>
      <c r="ISH79" s="20"/>
      <c r="ISI79" s="20"/>
      <c r="ISJ79" s="20"/>
      <c r="ISK79" s="20"/>
      <c r="ISL79" s="20"/>
      <c r="ISM79" s="20"/>
      <c r="ISN79" s="20"/>
      <c r="ISO79" s="20"/>
      <c r="ISP79" s="20"/>
      <c r="ISQ79" s="20"/>
      <c r="ISR79" s="20"/>
      <c r="ISS79" s="20"/>
      <c r="IST79" s="20"/>
      <c r="ISU79" s="20"/>
      <c r="ISV79" s="20"/>
      <c r="ISW79" s="20"/>
      <c r="ISX79" s="20"/>
      <c r="ISY79" s="20"/>
      <c r="ISZ79" s="20"/>
      <c r="ITA79" s="20"/>
      <c r="ITB79" s="20"/>
      <c r="ITC79" s="20"/>
      <c r="ITD79" s="20"/>
      <c r="ITE79" s="20"/>
      <c r="ITF79" s="20"/>
      <c r="ITG79" s="20"/>
      <c r="ITH79" s="20"/>
      <c r="ITI79" s="20"/>
      <c r="ITJ79" s="20"/>
      <c r="ITK79" s="20"/>
      <c r="ITL79" s="20"/>
      <c r="ITM79" s="20"/>
      <c r="ITN79" s="20"/>
      <c r="ITO79" s="20"/>
      <c r="ITP79" s="20"/>
      <c r="ITQ79" s="20"/>
      <c r="ITR79" s="20"/>
      <c r="ITS79" s="20"/>
      <c r="ITT79" s="20"/>
      <c r="ITU79" s="20"/>
      <c r="ITV79" s="20"/>
      <c r="ITW79" s="20"/>
      <c r="ITX79" s="20"/>
      <c r="ITY79" s="20"/>
      <c r="ITZ79" s="20"/>
      <c r="IUA79" s="20"/>
      <c r="IUB79" s="20"/>
      <c r="IUC79" s="20"/>
      <c r="IUD79" s="20"/>
      <c r="IUE79" s="20"/>
      <c r="IUF79" s="20"/>
      <c r="IUG79" s="20"/>
      <c r="IUH79" s="20"/>
      <c r="IUI79" s="20"/>
      <c r="IUJ79" s="20"/>
      <c r="IUK79" s="20"/>
      <c r="IUL79" s="20"/>
      <c r="IUM79" s="20"/>
      <c r="IUN79" s="20"/>
      <c r="IUO79" s="20"/>
      <c r="IUP79" s="20"/>
      <c r="IUQ79" s="20"/>
      <c r="IUR79" s="20"/>
      <c r="IUS79" s="20"/>
      <c r="IUT79" s="20"/>
      <c r="IUU79" s="20"/>
      <c r="IUV79" s="20"/>
      <c r="IUW79" s="20"/>
      <c r="IUX79" s="20"/>
      <c r="IUY79" s="20"/>
      <c r="IUZ79" s="20"/>
      <c r="IVA79" s="20"/>
      <c r="IVB79" s="20"/>
      <c r="IVC79" s="20"/>
      <c r="IVD79" s="20"/>
      <c r="IVE79" s="20"/>
      <c r="IVF79" s="20"/>
      <c r="IVG79" s="20"/>
      <c r="IVH79" s="20"/>
      <c r="IVI79" s="20"/>
      <c r="IVJ79" s="20"/>
      <c r="IVK79" s="20"/>
      <c r="IVL79" s="20"/>
      <c r="IVM79" s="20"/>
      <c r="IVN79" s="20"/>
      <c r="IVO79" s="20"/>
      <c r="IVP79" s="20"/>
      <c r="IVQ79" s="20"/>
      <c r="IVR79" s="20"/>
      <c r="IVS79" s="20"/>
      <c r="IVT79" s="20"/>
      <c r="IVU79" s="20"/>
      <c r="IVV79" s="20"/>
      <c r="IVW79" s="20"/>
      <c r="IVX79" s="20"/>
      <c r="IVY79" s="20"/>
      <c r="IVZ79" s="20"/>
      <c r="IWA79" s="20"/>
      <c r="IWB79" s="20"/>
      <c r="IWC79" s="20"/>
      <c r="IWD79" s="20"/>
      <c r="IWE79" s="20"/>
      <c r="IWF79" s="20"/>
      <c r="IWG79" s="20"/>
      <c r="IWH79" s="20"/>
      <c r="IWI79" s="20"/>
      <c r="IWJ79" s="20"/>
      <c r="IWK79" s="20"/>
      <c r="IWL79" s="20"/>
      <c r="IWM79" s="20"/>
      <c r="IWN79" s="20"/>
      <c r="IWO79" s="20"/>
      <c r="IWP79" s="20"/>
      <c r="IWQ79" s="20"/>
      <c r="IWR79" s="20"/>
      <c r="IWS79" s="20"/>
      <c r="IWT79" s="20"/>
      <c r="IWU79" s="20"/>
      <c r="IWV79" s="20"/>
      <c r="IWW79" s="20"/>
      <c r="IWX79" s="20"/>
      <c r="IWY79" s="20"/>
      <c r="IWZ79" s="20"/>
      <c r="IXA79" s="20"/>
      <c r="IXB79" s="20"/>
      <c r="IXC79" s="20"/>
      <c r="IXD79" s="20"/>
      <c r="IXE79" s="20"/>
      <c r="IXF79" s="20"/>
      <c r="IXG79" s="20"/>
      <c r="IXH79" s="20"/>
      <c r="IXI79" s="20"/>
      <c r="IXJ79" s="20"/>
      <c r="IXK79" s="20"/>
      <c r="IXL79" s="20"/>
      <c r="IXM79" s="20"/>
      <c r="IXN79" s="20"/>
      <c r="IXO79" s="20"/>
      <c r="IXP79" s="20"/>
      <c r="IXQ79" s="20"/>
      <c r="IXR79" s="20"/>
      <c r="IXS79" s="20"/>
      <c r="IXT79" s="20"/>
      <c r="IXU79" s="20"/>
      <c r="IXV79" s="20"/>
      <c r="IXW79" s="20"/>
      <c r="IXX79" s="20"/>
      <c r="IXY79" s="20"/>
      <c r="IXZ79" s="20"/>
      <c r="IYA79" s="20"/>
      <c r="IYB79" s="20"/>
      <c r="IYC79" s="20"/>
      <c r="IYD79" s="20"/>
      <c r="IYE79" s="20"/>
      <c r="IYF79" s="20"/>
      <c r="IYG79" s="20"/>
      <c r="IYH79" s="20"/>
      <c r="IYI79" s="20"/>
      <c r="IYJ79" s="20"/>
      <c r="IYK79" s="20"/>
      <c r="IYL79" s="20"/>
      <c r="IYM79" s="20"/>
      <c r="IYN79" s="20"/>
      <c r="IYO79" s="20"/>
      <c r="IYP79" s="20"/>
      <c r="IYQ79" s="20"/>
      <c r="IYR79" s="20"/>
      <c r="IYS79" s="20"/>
      <c r="IYT79" s="20"/>
      <c r="IYU79" s="20"/>
      <c r="IYV79" s="20"/>
      <c r="IYW79" s="20"/>
      <c r="IYX79" s="20"/>
      <c r="IYY79" s="20"/>
      <c r="IYZ79" s="20"/>
      <c r="IZA79" s="20"/>
      <c r="IZB79" s="20"/>
      <c r="IZC79" s="20"/>
      <c r="IZD79" s="20"/>
      <c r="IZE79" s="20"/>
      <c r="IZF79" s="20"/>
      <c r="IZG79" s="20"/>
      <c r="IZH79" s="20"/>
      <c r="IZI79" s="20"/>
      <c r="IZJ79" s="20"/>
      <c r="IZK79" s="20"/>
      <c r="IZL79" s="20"/>
      <c r="IZM79" s="20"/>
      <c r="IZN79" s="20"/>
      <c r="IZO79" s="20"/>
      <c r="IZP79" s="20"/>
      <c r="IZQ79" s="20"/>
      <c r="IZR79" s="20"/>
      <c r="IZS79" s="20"/>
      <c r="IZT79" s="20"/>
      <c r="IZU79" s="20"/>
      <c r="IZV79" s="20"/>
      <c r="IZW79" s="20"/>
      <c r="IZX79" s="20"/>
      <c r="IZY79" s="20"/>
      <c r="IZZ79" s="20"/>
      <c r="JAA79" s="20"/>
      <c r="JAB79" s="20"/>
      <c r="JAC79" s="20"/>
      <c r="JAD79" s="20"/>
      <c r="JAE79" s="20"/>
      <c r="JAF79" s="20"/>
      <c r="JAG79" s="20"/>
      <c r="JAH79" s="20"/>
      <c r="JAI79" s="20"/>
      <c r="JAJ79" s="20"/>
      <c r="JAK79" s="20"/>
      <c r="JAL79" s="20"/>
      <c r="JAM79" s="20"/>
      <c r="JAN79" s="20"/>
      <c r="JAO79" s="20"/>
      <c r="JAP79" s="20"/>
      <c r="JAQ79" s="20"/>
      <c r="JAR79" s="20"/>
      <c r="JAS79" s="20"/>
      <c r="JAT79" s="20"/>
      <c r="JAU79" s="20"/>
      <c r="JAV79" s="20"/>
      <c r="JAW79" s="20"/>
      <c r="JAX79" s="20"/>
      <c r="JAY79" s="20"/>
      <c r="JAZ79" s="20"/>
      <c r="JBA79" s="20"/>
      <c r="JBB79" s="20"/>
      <c r="JBC79" s="20"/>
      <c r="JBD79" s="20"/>
      <c r="JBE79" s="20"/>
      <c r="JBF79" s="20"/>
      <c r="JBG79" s="20"/>
      <c r="JBH79" s="20"/>
      <c r="JBI79" s="20"/>
      <c r="JBJ79" s="20"/>
      <c r="JBK79" s="20"/>
      <c r="JBL79" s="20"/>
      <c r="JBM79" s="20"/>
      <c r="JBN79" s="20"/>
      <c r="JBO79" s="20"/>
      <c r="JBP79" s="20"/>
      <c r="JBQ79" s="20"/>
      <c r="JBR79" s="20"/>
      <c r="JBS79" s="20"/>
      <c r="JBT79" s="20"/>
      <c r="JBU79" s="20"/>
      <c r="JBV79" s="20"/>
      <c r="JBW79" s="20"/>
      <c r="JBX79" s="20"/>
      <c r="JBY79" s="20"/>
      <c r="JBZ79" s="20"/>
      <c r="JCA79" s="20"/>
      <c r="JCB79" s="20"/>
      <c r="JCC79" s="20"/>
      <c r="JCD79" s="20"/>
      <c r="JCE79" s="20"/>
      <c r="JCF79" s="20"/>
      <c r="JCG79" s="20"/>
      <c r="JCH79" s="20"/>
      <c r="JCI79" s="20"/>
      <c r="JCJ79" s="20"/>
      <c r="JCK79" s="20"/>
      <c r="JCL79" s="20"/>
      <c r="JCM79" s="20"/>
      <c r="JCN79" s="20"/>
      <c r="JCO79" s="20"/>
      <c r="JCP79" s="20"/>
      <c r="JCQ79" s="20"/>
      <c r="JCR79" s="20"/>
      <c r="JCS79" s="20"/>
      <c r="JCT79" s="20"/>
      <c r="JCU79" s="20"/>
      <c r="JCV79" s="20"/>
      <c r="JCW79" s="20"/>
      <c r="JCX79" s="20"/>
      <c r="JCY79" s="20"/>
      <c r="JCZ79" s="20"/>
      <c r="JDA79" s="20"/>
      <c r="JDB79" s="20"/>
      <c r="JDC79" s="20"/>
      <c r="JDD79" s="20"/>
      <c r="JDE79" s="20"/>
      <c r="JDF79" s="20"/>
      <c r="JDG79" s="20"/>
      <c r="JDH79" s="20"/>
      <c r="JDI79" s="20"/>
      <c r="JDJ79" s="20"/>
      <c r="JDK79" s="20"/>
      <c r="JDL79" s="20"/>
      <c r="JDM79" s="20"/>
      <c r="JDN79" s="20"/>
      <c r="JDO79" s="20"/>
      <c r="JDP79" s="20"/>
      <c r="JDQ79" s="20"/>
      <c r="JDR79" s="20"/>
      <c r="JDS79" s="20"/>
      <c r="JDT79" s="20"/>
      <c r="JDU79" s="20"/>
      <c r="JDV79" s="20"/>
      <c r="JDW79" s="20"/>
      <c r="JDX79" s="20"/>
      <c r="JDY79" s="20"/>
      <c r="JDZ79" s="20"/>
      <c r="JEA79" s="20"/>
      <c r="JEB79" s="20"/>
      <c r="JEC79" s="20"/>
      <c r="JED79" s="20"/>
      <c r="JEE79" s="20"/>
      <c r="JEF79" s="20"/>
      <c r="JEG79" s="20"/>
      <c r="JEH79" s="20"/>
      <c r="JEI79" s="20"/>
      <c r="JEJ79" s="20"/>
      <c r="JEK79" s="20"/>
      <c r="JEL79" s="20"/>
      <c r="JEM79" s="20"/>
      <c r="JEN79" s="20"/>
      <c r="JEO79" s="20"/>
      <c r="JEP79" s="20"/>
      <c r="JEQ79" s="20"/>
      <c r="JER79" s="20"/>
      <c r="JES79" s="20"/>
      <c r="JET79" s="20"/>
      <c r="JEU79" s="20"/>
      <c r="JEV79" s="20"/>
      <c r="JEW79" s="20"/>
      <c r="JEX79" s="20"/>
      <c r="JEY79" s="20"/>
      <c r="JEZ79" s="20"/>
      <c r="JFA79" s="20"/>
      <c r="JFB79" s="20"/>
      <c r="JFC79" s="20"/>
      <c r="JFD79" s="20"/>
      <c r="JFE79" s="20"/>
      <c r="JFF79" s="20"/>
      <c r="JFG79" s="20"/>
      <c r="JFH79" s="20"/>
      <c r="JFI79" s="20"/>
      <c r="JFJ79" s="20"/>
      <c r="JFK79" s="20"/>
      <c r="JFL79" s="20"/>
      <c r="JFM79" s="20"/>
      <c r="JFN79" s="20"/>
      <c r="JFO79" s="20"/>
      <c r="JFP79" s="20"/>
      <c r="JFQ79" s="20"/>
      <c r="JFR79" s="20"/>
      <c r="JFS79" s="20"/>
      <c r="JFT79" s="20"/>
      <c r="JFU79" s="20"/>
      <c r="JFV79" s="20"/>
      <c r="JFW79" s="20"/>
      <c r="JFX79" s="20"/>
      <c r="JFY79" s="20"/>
      <c r="JFZ79" s="20"/>
      <c r="JGA79" s="20"/>
      <c r="JGB79" s="20"/>
      <c r="JGC79" s="20"/>
      <c r="JGD79" s="20"/>
      <c r="JGE79" s="20"/>
      <c r="JGF79" s="20"/>
      <c r="JGG79" s="20"/>
      <c r="JGH79" s="20"/>
      <c r="JGI79" s="20"/>
      <c r="JGJ79" s="20"/>
      <c r="JGK79" s="20"/>
      <c r="JGL79" s="20"/>
      <c r="JGM79" s="20"/>
      <c r="JGN79" s="20"/>
      <c r="JGO79" s="20"/>
      <c r="JGP79" s="20"/>
      <c r="JGQ79" s="20"/>
      <c r="JGR79" s="20"/>
      <c r="JGS79" s="20"/>
      <c r="JGT79" s="20"/>
      <c r="JGU79" s="20"/>
      <c r="JGV79" s="20"/>
      <c r="JGW79" s="20"/>
      <c r="JGX79" s="20"/>
      <c r="JGY79" s="20"/>
      <c r="JGZ79" s="20"/>
      <c r="JHA79" s="20"/>
      <c r="JHB79" s="20"/>
      <c r="JHC79" s="20"/>
      <c r="JHD79" s="20"/>
      <c r="JHE79" s="20"/>
      <c r="JHF79" s="20"/>
      <c r="JHG79" s="20"/>
      <c r="JHH79" s="20"/>
      <c r="JHI79" s="20"/>
      <c r="JHJ79" s="20"/>
      <c r="JHK79" s="20"/>
      <c r="JHL79" s="20"/>
      <c r="JHM79" s="20"/>
      <c r="JHN79" s="20"/>
      <c r="JHO79" s="20"/>
      <c r="JHP79" s="20"/>
      <c r="JHQ79" s="20"/>
      <c r="JHR79" s="20"/>
      <c r="JHS79" s="20"/>
      <c r="JHT79" s="20"/>
      <c r="JHU79" s="20"/>
      <c r="JHV79" s="20"/>
      <c r="JHW79" s="20"/>
      <c r="JHX79" s="20"/>
      <c r="JHY79" s="20"/>
      <c r="JHZ79" s="20"/>
      <c r="JIA79" s="20"/>
      <c r="JIB79" s="20"/>
      <c r="JIC79" s="20"/>
      <c r="JID79" s="20"/>
      <c r="JIE79" s="20"/>
      <c r="JIF79" s="20"/>
      <c r="JIG79" s="20"/>
      <c r="JIH79" s="20"/>
      <c r="JII79" s="20"/>
      <c r="JIJ79" s="20"/>
      <c r="JIK79" s="20"/>
      <c r="JIL79" s="20"/>
      <c r="JIM79" s="20"/>
      <c r="JIN79" s="20"/>
      <c r="JIO79" s="20"/>
      <c r="JIP79" s="20"/>
      <c r="JIQ79" s="20"/>
      <c r="JIR79" s="20"/>
      <c r="JIS79" s="20"/>
      <c r="JIT79" s="20"/>
      <c r="JIU79" s="20"/>
      <c r="JIV79" s="20"/>
      <c r="JIW79" s="20"/>
      <c r="JIX79" s="20"/>
      <c r="JIY79" s="20"/>
      <c r="JIZ79" s="20"/>
      <c r="JJA79" s="20"/>
      <c r="JJB79" s="20"/>
      <c r="JJC79" s="20"/>
      <c r="JJD79" s="20"/>
      <c r="JJE79" s="20"/>
      <c r="JJF79" s="20"/>
      <c r="JJG79" s="20"/>
      <c r="JJH79" s="20"/>
      <c r="JJI79" s="20"/>
      <c r="JJJ79" s="20"/>
      <c r="JJK79" s="20"/>
      <c r="JJL79" s="20"/>
      <c r="JJM79" s="20"/>
      <c r="JJN79" s="20"/>
      <c r="JJO79" s="20"/>
      <c r="JJP79" s="20"/>
      <c r="JJQ79" s="20"/>
      <c r="JJR79" s="20"/>
      <c r="JJS79" s="20"/>
      <c r="JJT79" s="20"/>
      <c r="JJU79" s="20"/>
      <c r="JJV79" s="20"/>
      <c r="JJW79" s="20"/>
      <c r="JJX79" s="20"/>
      <c r="JJY79" s="20"/>
      <c r="JJZ79" s="20"/>
      <c r="JKA79" s="20"/>
      <c r="JKB79" s="20"/>
      <c r="JKC79" s="20"/>
      <c r="JKD79" s="20"/>
      <c r="JKE79" s="20"/>
      <c r="JKF79" s="20"/>
      <c r="JKG79" s="20"/>
      <c r="JKH79" s="20"/>
      <c r="JKI79" s="20"/>
      <c r="JKJ79" s="20"/>
      <c r="JKK79" s="20"/>
      <c r="JKL79" s="20"/>
      <c r="JKM79" s="20"/>
      <c r="JKN79" s="20"/>
      <c r="JKO79" s="20"/>
      <c r="JKP79" s="20"/>
      <c r="JKQ79" s="20"/>
      <c r="JKR79" s="20"/>
      <c r="JKS79" s="20"/>
      <c r="JKT79" s="20"/>
      <c r="JKU79" s="20"/>
      <c r="JKV79" s="20"/>
      <c r="JKW79" s="20"/>
      <c r="JKX79" s="20"/>
      <c r="JKY79" s="20"/>
      <c r="JKZ79" s="20"/>
      <c r="JLA79" s="20"/>
      <c r="JLB79" s="20"/>
      <c r="JLC79" s="20"/>
      <c r="JLD79" s="20"/>
      <c r="JLE79" s="20"/>
      <c r="JLF79" s="20"/>
      <c r="JLG79" s="20"/>
      <c r="JLH79" s="20"/>
      <c r="JLI79" s="20"/>
      <c r="JLJ79" s="20"/>
      <c r="JLK79" s="20"/>
      <c r="JLL79" s="20"/>
      <c r="JLM79" s="20"/>
      <c r="JLN79" s="20"/>
      <c r="JLO79" s="20"/>
      <c r="JLP79" s="20"/>
      <c r="JLQ79" s="20"/>
      <c r="JLR79" s="20"/>
      <c r="JLS79" s="20"/>
      <c r="JLT79" s="20"/>
      <c r="JLU79" s="20"/>
      <c r="JLV79" s="20"/>
      <c r="JLW79" s="20"/>
      <c r="JLX79" s="20"/>
      <c r="JLY79" s="20"/>
      <c r="JLZ79" s="20"/>
      <c r="JMA79" s="20"/>
      <c r="JMB79" s="20"/>
      <c r="JMC79" s="20"/>
      <c r="JMD79" s="20"/>
      <c r="JME79" s="20"/>
      <c r="JMF79" s="20"/>
      <c r="JMG79" s="20"/>
      <c r="JMH79" s="20"/>
      <c r="JMI79" s="20"/>
      <c r="JMJ79" s="20"/>
      <c r="JMK79" s="20"/>
      <c r="JML79" s="20"/>
      <c r="JMM79" s="20"/>
      <c r="JMN79" s="20"/>
      <c r="JMO79" s="20"/>
      <c r="JMP79" s="20"/>
      <c r="JMQ79" s="20"/>
      <c r="JMR79" s="20"/>
      <c r="JMS79" s="20"/>
      <c r="JMT79" s="20"/>
      <c r="JMU79" s="20"/>
      <c r="JMV79" s="20"/>
      <c r="JMW79" s="20"/>
      <c r="JMX79" s="20"/>
      <c r="JMY79" s="20"/>
      <c r="JMZ79" s="20"/>
      <c r="JNA79" s="20"/>
      <c r="JNB79" s="20"/>
      <c r="JNC79" s="20"/>
      <c r="JND79" s="20"/>
      <c r="JNE79" s="20"/>
      <c r="JNF79" s="20"/>
      <c r="JNG79" s="20"/>
      <c r="JNH79" s="20"/>
      <c r="JNI79" s="20"/>
      <c r="JNJ79" s="20"/>
      <c r="JNK79" s="20"/>
      <c r="JNL79" s="20"/>
      <c r="JNM79" s="20"/>
      <c r="JNN79" s="20"/>
      <c r="JNO79" s="20"/>
      <c r="JNP79" s="20"/>
      <c r="JNQ79" s="20"/>
      <c r="JNR79" s="20"/>
      <c r="JNS79" s="20"/>
      <c r="JNT79" s="20"/>
      <c r="JNU79" s="20"/>
      <c r="JNV79" s="20"/>
      <c r="JNW79" s="20"/>
      <c r="JNX79" s="20"/>
      <c r="JNY79" s="20"/>
      <c r="JNZ79" s="20"/>
      <c r="JOA79" s="20"/>
      <c r="JOB79" s="20"/>
      <c r="JOC79" s="20"/>
      <c r="JOD79" s="20"/>
      <c r="JOE79" s="20"/>
      <c r="JOF79" s="20"/>
      <c r="JOG79" s="20"/>
      <c r="JOH79" s="20"/>
      <c r="JOI79" s="20"/>
      <c r="JOJ79" s="20"/>
      <c r="JOK79" s="20"/>
      <c r="JOL79" s="20"/>
      <c r="JOM79" s="20"/>
      <c r="JON79" s="20"/>
      <c r="JOO79" s="20"/>
      <c r="JOP79" s="20"/>
      <c r="JOQ79" s="20"/>
      <c r="JOR79" s="20"/>
      <c r="JOS79" s="20"/>
      <c r="JOT79" s="20"/>
      <c r="JOU79" s="20"/>
      <c r="JOV79" s="20"/>
      <c r="JOW79" s="20"/>
      <c r="JOX79" s="20"/>
      <c r="JOY79" s="20"/>
      <c r="JOZ79" s="20"/>
      <c r="JPA79" s="20"/>
      <c r="JPB79" s="20"/>
      <c r="JPC79" s="20"/>
      <c r="JPD79" s="20"/>
      <c r="JPE79" s="20"/>
      <c r="JPF79" s="20"/>
      <c r="JPG79" s="20"/>
      <c r="JPH79" s="20"/>
      <c r="JPI79" s="20"/>
      <c r="JPJ79" s="20"/>
      <c r="JPK79" s="20"/>
      <c r="JPL79" s="20"/>
      <c r="JPM79" s="20"/>
      <c r="JPN79" s="20"/>
      <c r="JPO79" s="20"/>
      <c r="JPP79" s="20"/>
      <c r="JPQ79" s="20"/>
      <c r="JPR79" s="20"/>
      <c r="JPS79" s="20"/>
      <c r="JPT79" s="20"/>
      <c r="JPU79" s="20"/>
      <c r="JPV79" s="20"/>
      <c r="JPW79" s="20"/>
      <c r="JPX79" s="20"/>
      <c r="JPY79" s="20"/>
      <c r="JPZ79" s="20"/>
      <c r="JQA79" s="20"/>
      <c r="JQB79" s="20"/>
      <c r="JQC79" s="20"/>
      <c r="JQD79" s="20"/>
      <c r="JQE79" s="20"/>
      <c r="JQF79" s="20"/>
      <c r="JQG79" s="20"/>
      <c r="JQH79" s="20"/>
      <c r="JQI79" s="20"/>
      <c r="JQJ79" s="20"/>
      <c r="JQK79" s="20"/>
      <c r="JQL79" s="20"/>
      <c r="JQM79" s="20"/>
      <c r="JQN79" s="20"/>
      <c r="JQO79" s="20"/>
      <c r="JQP79" s="20"/>
      <c r="JQQ79" s="20"/>
      <c r="JQR79" s="20"/>
      <c r="JQS79" s="20"/>
      <c r="JQT79" s="20"/>
      <c r="JQU79" s="20"/>
      <c r="JQV79" s="20"/>
      <c r="JQW79" s="20"/>
      <c r="JQX79" s="20"/>
      <c r="JQY79" s="20"/>
      <c r="JQZ79" s="20"/>
      <c r="JRA79" s="20"/>
      <c r="JRB79" s="20"/>
      <c r="JRC79" s="20"/>
      <c r="JRD79" s="20"/>
      <c r="JRE79" s="20"/>
      <c r="JRF79" s="20"/>
      <c r="JRG79" s="20"/>
      <c r="JRH79" s="20"/>
      <c r="JRI79" s="20"/>
      <c r="JRJ79" s="20"/>
      <c r="JRK79" s="20"/>
      <c r="JRL79" s="20"/>
      <c r="JRM79" s="20"/>
      <c r="JRN79" s="20"/>
      <c r="JRO79" s="20"/>
      <c r="JRP79" s="20"/>
      <c r="JRQ79" s="20"/>
      <c r="JRR79" s="20"/>
      <c r="JRS79" s="20"/>
      <c r="JRT79" s="20"/>
      <c r="JRU79" s="20"/>
      <c r="JRV79" s="20"/>
      <c r="JRW79" s="20"/>
      <c r="JRX79" s="20"/>
      <c r="JRY79" s="20"/>
      <c r="JRZ79" s="20"/>
      <c r="JSA79" s="20"/>
      <c r="JSB79" s="20"/>
      <c r="JSC79" s="20"/>
      <c r="JSD79" s="20"/>
      <c r="JSE79" s="20"/>
      <c r="JSF79" s="20"/>
      <c r="JSG79" s="20"/>
      <c r="JSH79" s="20"/>
      <c r="JSI79" s="20"/>
      <c r="JSJ79" s="20"/>
      <c r="JSK79" s="20"/>
      <c r="JSL79" s="20"/>
      <c r="JSM79" s="20"/>
      <c r="JSN79" s="20"/>
      <c r="JSO79" s="20"/>
      <c r="JSP79" s="20"/>
      <c r="JSQ79" s="20"/>
      <c r="JSR79" s="20"/>
      <c r="JSS79" s="20"/>
      <c r="JST79" s="20"/>
      <c r="JSU79" s="20"/>
      <c r="JSV79" s="20"/>
      <c r="JSW79" s="20"/>
      <c r="JSX79" s="20"/>
      <c r="JSY79" s="20"/>
      <c r="JSZ79" s="20"/>
      <c r="JTA79" s="20"/>
      <c r="JTB79" s="20"/>
      <c r="JTC79" s="20"/>
      <c r="JTD79" s="20"/>
      <c r="JTE79" s="20"/>
      <c r="JTF79" s="20"/>
      <c r="JTG79" s="20"/>
      <c r="JTH79" s="20"/>
      <c r="JTI79" s="20"/>
      <c r="JTJ79" s="20"/>
      <c r="JTK79" s="20"/>
      <c r="JTL79" s="20"/>
      <c r="JTM79" s="20"/>
      <c r="JTN79" s="20"/>
      <c r="JTO79" s="20"/>
      <c r="JTP79" s="20"/>
      <c r="JTQ79" s="20"/>
      <c r="JTR79" s="20"/>
      <c r="JTS79" s="20"/>
      <c r="JTT79" s="20"/>
      <c r="JTU79" s="20"/>
      <c r="JTV79" s="20"/>
      <c r="JTW79" s="20"/>
      <c r="JTX79" s="20"/>
      <c r="JTY79" s="20"/>
      <c r="JTZ79" s="20"/>
      <c r="JUA79" s="20"/>
      <c r="JUB79" s="20"/>
      <c r="JUC79" s="20"/>
      <c r="JUD79" s="20"/>
      <c r="JUE79" s="20"/>
      <c r="JUF79" s="20"/>
      <c r="JUG79" s="20"/>
      <c r="JUH79" s="20"/>
      <c r="JUI79" s="20"/>
      <c r="JUJ79" s="20"/>
      <c r="JUK79" s="20"/>
      <c r="JUL79" s="20"/>
      <c r="JUM79" s="20"/>
      <c r="JUN79" s="20"/>
      <c r="JUO79" s="20"/>
      <c r="JUP79" s="20"/>
      <c r="JUQ79" s="20"/>
      <c r="JUR79" s="20"/>
      <c r="JUS79" s="20"/>
      <c r="JUT79" s="20"/>
      <c r="JUU79" s="20"/>
      <c r="JUV79" s="20"/>
      <c r="JUW79" s="20"/>
      <c r="JUX79" s="20"/>
      <c r="JUY79" s="20"/>
      <c r="JUZ79" s="20"/>
      <c r="JVA79" s="20"/>
      <c r="JVB79" s="20"/>
      <c r="JVC79" s="20"/>
      <c r="JVD79" s="20"/>
      <c r="JVE79" s="20"/>
      <c r="JVF79" s="20"/>
      <c r="JVG79" s="20"/>
      <c r="JVH79" s="20"/>
      <c r="JVI79" s="20"/>
      <c r="JVJ79" s="20"/>
      <c r="JVK79" s="20"/>
      <c r="JVL79" s="20"/>
      <c r="JVM79" s="20"/>
      <c r="JVN79" s="20"/>
      <c r="JVO79" s="20"/>
      <c r="JVP79" s="20"/>
      <c r="JVQ79" s="20"/>
      <c r="JVR79" s="20"/>
      <c r="JVS79" s="20"/>
      <c r="JVT79" s="20"/>
      <c r="JVU79" s="20"/>
      <c r="JVV79" s="20"/>
      <c r="JVW79" s="20"/>
      <c r="JVX79" s="20"/>
      <c r="JVY79" s="20"/>
      <c r="JVZ79" s="20"/>
      <c r="JWA79" s="20"/>
      <c r="JWB79" s="20"/>
      <c r="JWC79" s="20"/>
      <c r="JWD79" s="20"/>
      <c r="JWE79" s="20"/>
      <c r="JWF79" s="20"/>
      <c r="JWG79" s="20"/>
      <c r="JWH79" s="20"/>
      <c r="JWI79" s="20"/>
      <c r="JWJ79" s="20"/>
      <c r="JWK79" s="20"/>
      <c r="JWL79" s="20"/>
      <c r="JWM79" s="20"/>
      <c r="JWN79" s="20"/>
      <c r="JWO79" s="20"/>
      <c r="JWP79" s="20"/>
      <c r="JWQ79" s="20"/>
      <c r="JWR79" s="20"/>
      <c r="JWS79" s="20"/>
      <c r="JWT79" s="20"/>
      <c r="JWU79" s="20"/>
      <c r="JWV79" s="20"/>
      <c r="JWW79" s="20"/>
      <c r="JWX79" s="20"/>
      <c r="JWY79" s="20"/>
      <c r="JWZ79" s="20"/>
      <c r="JXA79" s="20"/>
      <c r="JXB79" s="20"/>
      <c r="JXC79" s="20"/>
      <c r="JXD79" s="20"/>
      <c r="JXE79" s="20"/>
      <c r="JXF79" s="20"/>
      <c r="JXG79" s="20"/>
      <c r="JXH79" s="20"/>
      <c r="JXI79" s="20"/>
      <c r="JXJ79" s="20"/>
      <c r="JXK79" s="20"/>
      <c r="JXL79" s="20"/>
      <c r="JXM79" s="20"/>
      <c r="JXN79" s="20"/>
      <c r="JXO79" s="20"/>
      <c r="JXP79" s="20"/>
      <c r="JXQ79" s="20"/>
      <c r="JXR79" s="20"/>
      <c r="JXS79" s="20"/>
      <c r="JXT79" s="20"/>
      <c r="JXU79" s="20"/>
      <c r="JXV79" s="20"/>
      <c r="JXW79" s="20"/>
      <c r="JXX79" s="20"/>
      <c r="JXY79" s="20"/>
      <c r="JXZ79" s="20"/>
      <c r="JYA79" s="20"/>
      <c r="JYB79" s="20"/>
      <c r="JYC79" s="20"/>
      <c r="JYD79" s="20"/>
      <c r="JYE79" s="20"/>
      <c r="JYF79" s="20"/>
      <c r="JYG79" s="20"/>
      <c r="JYH79" s="20"/>
      <c r="JYI79" s="20"/>
      <c r="JYJ79" s="20"/>
      <c r="JYK79" s="20"/>
      <c r="JYL79" s="20"/>
      <c r="JYM79" s="20"/>
      <c r="JYN79" s="20"/>
      <c r="JYO79" s="20"/>
      <c r="JYP79" s="20"/>
      <c r="JYQ79" s="20"/>
      <c r="JYR79" s="20"/>
      <c r="JYS79" s="20"/>
      <c r="JYT79" s="20"/>
      <c r="JYU79" s="20"/>
      <c r="JYV79" s="20"/>
      <c r="JYW79" s="20"/>
      <c r="JYX79" s="20"/>
      <c r="JYY79" s="20"/>
      <c r="JYZ79" s="20"/>
      <c r="JZA79" s="20"/>
      <c r="JZB79" s="20"/>
      <c r="JZC79" s="20"/>
      <c r="JZD79" s="20"/>
      <c r="JZE79" s="20"/>
      <c r="JZF79" s="20"/>
      <c r="JZG79" s="20"/>
      <c r="JZH79" s="20"/>
      <c r="JZI79" s="20"/>
      <c r="JZJ79" s="20"/>
      <c r="JZK79" s="20"/>
      <c r="JZL79" s="20"/>
      <c r="JZM79" s="20"/>
      <c r="JZN79" s="20"/>
      <c r="JZO79" s="20"/>
      <c r="JZP79" s="20"/>
      <c r="JZQ79" s="20"/>
      <c r="JZR79" s="20"/>
      <c r="JZS79" s="20"/>
      <c r="JZT79" s="20"/>
      <c r="JZU79" s="20"/>
      <c r="JZV79" s="20"/>
      <c r="JZW79" s="20"/>
      <c r="JZX79" s="20"/>
      <c r="JZY79" s="20"/>
      <c r="JZZ79" s="20"/>
      <c r="KAA79" s="20"/>
      <c r="KAB79" s="20"/>
      <c r="KAC79" s="20"/>
      <c r="KAD79" s="20"/>
      <c r="KAE79" s="20"/>
      <c r="KAF79" s="20"/>
      <c r="KAG79" s="20"/>
      <c r="KAH79" s="20"/>
      <c r="KAI79" s="20"/>
      <c r="KAJ79" s="20"/>
      <c r="KAK79" s="20"/>
      <c r="KAL79" s="20"/>
      <c r="KAM79" s="20"/>
      <c r="KAN79" s="20"/>
      <c r="KAO79" s="20"/>
      <c r="KAP79" s="20"/>
      <c r="KAQ79" s="20"/>
      <c r="KAR79" s="20"/>
      <c r="KAS79" s="20"/>
      <c r="KAT79" s="20"/>
      <c r="KAU79" s="20"/>
      <c r="KAV79" s="20"/>
      <c r="KAW79" s="20"/>
      <c r="KAX79" s="20"/>
      <c r="KAY79" s="20"/>
      <c r="KAZ79" s="20"/>
      <c r="KBA79" s="20"/>
      <c r="KBB79" s="20"/>
      <c r="KBC79" s="20"/>
      <c r="KBD79" s="20"/>
      <c r="KBE79" s="20"/>
      <c r="KBF79" s="20"/>
      <c r="KBG79" s="20"/>
      <c r="KBH79" s="20"/>
      <c r="KBI79" s="20"/>
      <c r="KBJ79" s="20"/>
      <c r="KBK79" s="20"/>
      <c r="KBL79" s="20"/>
      <c r="KBM79" s="20"/>
      <c r="KBN79" s="20"/>
      <c r="KBO79" s="20"/>
      <c r="KBP79" s="20"/>
      <c r="KBQ79" s="20"/>
      <c r="KBR79" s="20"/>
      <c r="KBS79" s="20"/>
      <c r="KBT79" s="20"/>
      <c r="KBU79" s="20"/>
      <c r="KBV79" s="20"/>
      <c r="KBW79" s="20"/>
      <c r="KBX79" s="20"/>
      <c r="KBY79" s="20"/>
      <c r="KBZ79" s="20"/>
      <c r="KCA79" s="20"/>
      <c r="KCB79" s="20"/>
      <c r="KCC79" s="20"/>
      <c r="KCD79" s="20"/>
      <c r="KCE79" s="20"/>
      <c r="KCF79" s="20"/>
      <c r="KCG79" s="20"/>
      <c r="KCH79" s="20"/>
      <c r="KCI79" s="20"/>
      <c r="KCJ79" s="20"/>
      <c r="KCK79" s="20"/>
      <c r="KCL79" s="20"/>
      <c r="KCM79" s="20"/>
      <c r="KCN79" s="20"/>
      <c r="KCO79" s="20"/>
      <c r="KCP79" s="20"/>
      <c r="KCQ79" s="20"/>
      <c r="KCR79" s="20"/>
      <c r="KCS79" s="20"/>
      <c r="KCT79" s="20"/>
      <c r="KCU79" s="20"/>
      <c r="KCV79" s="20"/>
      <c r="KCW79" s="20"/>
      <c r="KCX79" s="20"/>
      <c r="KCY79" s="20"/>
      <c r="KCZ79" s="20"/>
      <c r="KDA79" s="20"/>
      <c r="KDB79" s="20"/>
      <c r="KDC79" s="20"/>
      <c r="KDD79" s="20"/>
      <c r="KDE79" s="20"/>
      <c r="KDF79" s="20"/>
      <c r="KDG79" s="20"/>
      <c r="KDH79" s="20"/>
      <c r="KDI79" s="20"/>
      <c r="KDJ79" s="20"/>
      <c r="KDK79" s="20"/>
      <c r="KDL79" s="20"/>
      <c r="KDM79" s="20"/>
      <c r="KDN79" s="20"/>
      <c r="KDO79" s="20"/>
      <c r="KDP79" s="20"/>
      <c r="KDQ79" s="20"/>
      <c r="KDR79" s="20"/>
      <c r="KDS79" s="20"/>
      <c r="KDT79" s="20"/>
      <c r="KDU79" s="20"/>
      <c r="KDV79" s="20"/>
      <c r="KDW79" s="20"/>
      <c r="KDX79" s="20"/>
      <c r="KDY79" s="20"/>
      <c r="KDZ79" s="20"/>
      <c r="KEA79" s="20"/>
      <c r="KEB79" s="20"/>
      <c r="KEC79" s="20"/>
      <c r="KED79" s="20"/>
      <c r="KEE79" s="20"/>
      <c r="KEF79" s="20"/>
      <c r="KEG79" s="20"/>
      <c r="KEH79" s="20"/>
      <c r="KEI79" s="20"/>
      <c r="KEJ79" s="20"/>
      <c r="KEK79" s="20"/>
      <c r="KEL79" s="20"/>
      <c r="KEM79" s="20"/>
      <c r="KEN79" s="20"/>
      <c r="KEO79" s="20"/>
      <c r="KEP79" s="20"/>
      <c r="KEQ79" s="20"/>
      <c r="KER79" s="20"/>
      <c r="KES79" s="20"/>
      <c r="KET79" s="20"/>
      <c r="KEU79" s="20"/>
      <c r="KEV79" s="20"/>
      <c r="KEW79" s="20"/>
      <c r="KEX79" s="20"/>
      <c r="KEY79" s="20"/>
      <c r="KEZ79" s="20"/>
      <c r="KFA79" s="20"/>
      <c r="KFB79" s="20"/>
      <c r="KFC79" s="20"/>
      <c r="KFD79" s="20"/>
      <c r="KFE79" s="20"/>
      <c r="KFF79" s="20"/>
      <c r="KFG79" s="20"/>
      <c r="KFH79" s="20"/>
      <c r="KFI79" s="20"/>
      <c r="KFJ79" s="20"/>
      <c r="KFK79" s="20"/>
      <c r="KFL79" s="20"/>
      <c r="KFM79" s="20"/>
      <c r="KFN79" s="20"/>
      <c r="KFO79" s="20"/>
      <c r="KFP79" s="20"/>
      <c r="KFQ79" s="20"/>
      <c r="KFR79" s="20"/>
      <c r="KFS79" s="20"/>
      <c r="KFT79" s="20"/>
      <c r="KFU79" s="20"/>
      <c r="KFV79" s="20"/>
      <c r="KFW79" s="20"/>
      <c r="KFX79" s="20"/>
      <c r="KFY79" s="20"/>
      <c r="KFZ79" s="20"/>
      <c r="KGA79" s="20"/>
      <c r="KGB79" s="20"/>
      <c r="KGC79" s="20"/>
      <c r="KGD79" s="20"/>
      <c r="KGE79" s="20"/>
      <c r="KGF79" s="20"/>
      <c r="KGG79" s="20"/>
      <c r="KGH79" s="20"/>
      <c r="KGI79" s="20"/>
      <c r="KGJ79" s="20"/>
      <c r="KGK79" s="20"/>
      <c r="KGL79" s="20"/>
      <c r="KGM79" s="20"/>
      <c r="KGN79" s="20"/>
      <c r="KGO79" s="20"/>
      <c r="KGP79" s="20"/>
      <c r="KGQ79" s="20"/>
      <c r="KGR79" s="20"/>
      <c r="KGS79" s="20"/>
      <c r="KGT79" s="20"/>
      <c r="KGU79" s="20"/>
      <c r="KGV79" s="20"/>
      <c r="KGW79" s="20"/>
      <c r="KGX79" s="20"/>
      <c r="KGY79" s="20"/>
      <c r="KGZ79" s="20"/>
      <c r="KHA79" s="20"/>
      <c r="KHB79" s="20"/>
      <c r="KHC79" s="20"/>
      <c r="KHD79" s="20"/>
      <c r="KHE79" s="20"/>
      <c r="KHF79" s="20"/>
      <c r="KHG79" s="20"/>
      <c r="KHH79" s="20"/>
      <c r="KHI79" s="20"/>
      <c r="KHJ79" s="20"/>
      <c r="KHK79" s="20"/>
      <c r="KHL79" s="20"/>
      <c r="KHM79" s="20"/>
      <c r="KHN79" s="20"/>
      <c r="KHO79" s="20"/>
      <c r="KHP79" s="20"/>
      <c r="KHQ79" s="20"/>
      <c r="KHR79" s="20"/>
      <c r="KHS79" s="20"/>
      <c r="KHT79" s="20"/>
      <c r="KHU79" s="20"/>
      <c r="KHV79" s="20"/>
      <c r="KHW79" s="20"/>
      <c r="KHX79" s="20"/>
      <c r="KHY79" s="20"/>
      <c r="KHZ79" s="20"/>
      <c r="KIA79" s="20"/>
      <c r="KIB79" s="20"/>
      <c r="KIC79" s="20"/>
      <c r="KID79" s="20"/>
      <c r="KIE79" s="20"/>
      <c r="KIF79" s="20"/>
      <c r="KIG79" s="20"/>
      <c r="KIH79" s="20"/>
      <c r="KII79" s="20"/>
      <c r="KIJ79" s="20"/>
      <c r="KIK79" s="20"/>
      <c r="KIL79" s="20"/>
      <c r="KIM79" s="20"/>
      <c r="KIN79" s="20"/>
      <c r="KIO79" s="20"/>
      <c r="KIP79" s="20"/>
      <c r="KIQ79" s="20"/>
      <c r="KIR79" s="20"/>
      <c r="KIS79" s="20"/>
      <c r="KIT79" s="20"/>
      <c r="KIU79" s="20"/>
      <c r="KIV79" s="20"/>
      <c r="KIW79" s="20"/>
      <c r="KIX79" s="20"/>
      <c r="KIY79" s="20"/>
      <c r="KIZ79" s="20"/>
      <c r="KJA79" s="20"/>
      <c r="KJB79" s="20"/>
      <c r="KJC79" s="20"/>
      <c r="KJD79" s="20"/>
      <c r="KJE79" s="20"/>
      <c r="KJF79" s="20"/>
      <c r="KJG79" s="20"/>
      <c r="KJH79" s="20"/>
      <c r="KJI79" s="20"/>
      <c r="KJJ79" s="20"/>
      <c r="KJK79" s="20"/>
      <c r="KJL79" s="20"/>
      <c r="KJM79" s="20"/>
      <c r="KJN79" s="20"/>
      <c r="KJO79" s="20"/>
      <c r="KJP79" s="20"/>
      <c r="KJQ79" s="20"/>
      <c r="KJR79" s="20"/>
      <c r="KJS79" s="20"/>
      <c r="KJT79" s="20"/>
      <c r="KJU79" s="20"/>
      <c r="KJV79" s="20"/>
      <c r="KJW79" s="20"/>
      <c r="KJX79" s="20"/>
      <c r="KJY79" s="20"/>
      <c r="KJZ79" s="20"/>
      <c r="KKA79" s="20"/>
      <c r="KKB79" s="20"/>
      <c r="KKC79" s="20"/>
      <c r="KKD79" s="20"/>
      <c r="KKE79" s="20"/>
      <c r="KKF79" s="20"/>
      <c r="KKG79" s="20"/>
      <c r="KKH79" s="20"/>
      <c r="KKI79" s="20"/>
      <c r="KKJ79" s="20"/>
      <c r="KKK79" s="20"/>
      <c r="KKL79" s="20"/>
      <c r="KKM79" s="20"/>
      <c r="KKN79" s="20"/>
      <c r="KKO79" s="20"/>
      <c r="KKP79" s="20"/>
      <c r="KKQ79" s="20"/>
      <c r="KKR79" s="20"/>
      <c r="KKS79" s="20"/>
      <c r="KKT79" s="20"/>
      <c r="KKU79" s="20"/>
      <c r="KKV79" s="20"/>
      <c r="KKW79" s="20"/>
      <c r="KKX79" s="20"/>
      <c r="KKY79" s="20"/>
      <c r="KKZ79" s="20"/>
      <c r="KLA79" s="20"/>
      <c r="KLB79" s="20"/>
      <c r="KLC79" s="20"/>
      <c r="KLD79" s="20"/>
      <c r="KLE79" s="20"/>
      <c r="KLF79" s="20"/>
      <c r="KLG79" s="20"/>
      <c r="KLH79" s="20"/>
      <c r="KLI79" s="20"/>
      <c r="KLJ79" s="20"/>
      <c r="KLK79" s="20"/>
      <c r="KLL79" s="20"/>
      <c r="KLM79" s="20"/>
      <c r="KLN79" s="20"/>
      <c r="KLO79" s="20"/>
      <c r="KLP79" s="20"/>
      <c r="KLQ79" s="20"/>
      <c r="KLR79" s="20"/>
      <c r="KLS79" s="20"/>
      <c r="KLT79" s="20"/>
      <c r="KLU79" s="20"/>
      <c r="KLV79" s="20"/>
      <c r="KLW79" s="20"/>
      <c r="KLX79" s="20"/>
      <c r="KLY79" s="20"/>
      <c r="KLZ79" s="20"/>
      <c r="KMA79" s="20"/>
      <c r="KMB79" s="20"/>
      <c r="KMC79" s="20"/>
      <c r="KMD79" s="20"/>
      <c r="KME79" s="20"/>
      <c r="KMF79" s="20"/>
      <c r="KMG79" s="20"/>
      <c r="KMH79" s="20"/>
      <c r="KMI79" s="20"/>
      <c r="KMJ79" s="20"/>
      <c r="KMK79" s="20"/>
      <c r="KML79" s="20"/>
      <c r="KMM79" s="20"/>
      <c r="KMN79" s="20"/>
      <c r="KMO79" s="20"/>
      <c r="KMP79" s="20"/>
      <c r="KMQ79" s="20"/>
      <c r="KMR79" s="20"/>
      <c r="KMS79" s="20"/>
      <c r="KMT79" s="20"/>
      <c r="KMU79" s="20"/>
      <c r="KMV79" s="20"/>
      <c r="KMW79" s="20"/>
      <c r="KMX79" s="20"/>
      <c r="KMY79" s="20"/>
      <c r="KMZ79" s="20"/>
      <c r="KNA79" s="20"/>
      <c r="KNB79" s="20"/>
      <c r="KNC79" s="20"/>
      <c r="KND79" s="20"/>
      <c r="KNE79" s="20"/>
      <c r="KNF79" s="20"/>
      <c r="KNG79" s="20"/>
      <c r="KNH79" s="20"/>
      <c r="KNI79" s="20"/>
      <c r="KNJ79" s="20"/>
      <c r="KNK79" s="20"/>
      <c r="KNL79" s="20"/>
      <c r="KNM79" s="20"/>
      <c r="KNN79" s="20"/>
      <c r="KNO79" s="20"/>
      <c r="KNP79" s="20"/>
      <c r="KNQ79" s="20"/>
      <c r="KNR79" s="20"/>
      <c r="KNS79" s="20"/>
      <c r="KNT79" s="20"/>
      <c r="KNU79" s="20"/>
      <c r="KNV79" s="20"/>
      <c r="KNW79" s="20"/>
      <c r="KNX79" s="20"/>
      <c r="KNY79" s="20"/>
      <c r="KNZ79" s="20"/>
      <c r="KOA79" s="20"/>
      <c r="KOB79" s="20"/>
      <c r="KOC79" s="20"/>
      <c r="KOD79" s="20"/>
      <c r="KOE79" s="20"/>
      <c r="KOF79" s="20"/>
      <c r="KOG79" s="20"/>
      <c r="KOH79" s="20"/>
      <c r="KOI79" s="20"/>
      <c r="KOJ79" s="20"/>
      <c r="KOK79" s="20"/>
      <c r="KOL79" s="20"/>
      <c r="KOM79" s="20"/>
      <c r="KON79" s="20"/>
      <c r="KOO79" s="20"/>
      <c r="KOP79" s="20"/>
      <c r="KOQ79" s="20"/>
      <c r="KOR79" s="20"/>
      <c r="KOS79" s="20"/>
      <c r="KOT79" s="20"/>
      <c r="KOU79" s="20"/>
      <c r="KOV79" s="20"/>
      <c r="KOW79" s="20"/>
      <c r="KOX79" s="20"/>
      <c r="KOY79" s="20"/>
      <c r="KOZ79" s="20"/>
      <c r="KPA79" s="20"/>
      <c r="KPB79" s="20"/>
      <c r="KPC79" s="20"/>
      <c r="KPD79" s="20"/>
      <c r="KPE79" s="20"/>
      <c r="KPF79" s="20"/>
      <c r="KPG79" s="20"/>
      <c r="KPH79" s="20"/>
      <c r="KPI79" s="20"/>
      <c r="KPJ79" s="20"/>
      <c r="KPK79" s="20"/>
      <c r="KPL79" s="20"/>
      <c r="KPM79" s="20"/>
      <c r="KPN79" s="20"/>
      <c r="KPO79" s="20"/>
      <c r="KPP79" s="20"/>
      <c r="KPQ79" s="20"/>
      <c r="KPR79" s="20"/>
      <c r="KPS79" s="20"/>
      <c r="KPT79" s="20"/>
      <c r="KPU79" s="20"/>
      <c r="KPV79" s="20"/>
      <c r="KPW79" s="20"/>
      <c r="KPX79" s="20"/>
      <c r="KPY79" s="20"/>
      <c r="KPZ79" s="20"/>
      <c r="KQA79" s="20"/>
      <c r="KQB79" s="20"/>
      <c r="KQC79" s="20"/>
      <c r="KQD79" s="20"/>
      <c r="KQE79" s="20"/>
      <c r="KQF79" s="20"/>
      <c r="KQG79" s="20"/>
      <c r="KQH79" s="20"/>
      <c r="KQI79" s="20"/>
      <c r="KQJ79" s="20"/>
      <c r="KQK79" s="20"/>
      <c r="KQL79" s="20"/>
      <c r="KQM79" s="20"/>
      <c r="KQN79" s="20"/>
      <c r="KQO79" s="20"/>
      <c r="KQP79" s="20"/>
      <c r="KQQ79" s="20"/>
      <c r="KQR79" s="20"/>
      <c r="KQS79" s="20"/>
      <c r="KQT79" s="20"/>
      <c r="KQU79" s="20"/>
      <c r="KQV79" s="20"/>
      <c r="KQW79" s="20"/>
      <c r="KQX79" s="20"/>
      <c r="KQY79" s="20"/>
      <c r="KQZ79" s="20"/>
      <c r="KRA79" s="20"/>
      <c r="KRB79" s="20"/>
      <c r="KRC79" s="20"/>
      <c r="KRD79" s="20"/>
      <c r="KRE79" s="20"/>
      <c r="KRF79" s="20"/>
      <c r="KRG79" s="20"/>
      <c r="KRH79" s="20"/>
      <c r="KRI79" s="20"/>
      <c r="KRJ79" s="20"/>
      <c r="KRK79" s="20"/>
      <c r="KRL79" s="20"/>
      <c r="KRM79" s="20"/>
      <c r="KRN79" s="20"/>
      <c r="KRO79" s="20"/>
      <c r="KRP79" s="20"/>
      <c r="KRQ79" s="20"/>
      <c r="KRR79" s="20"/>
      <c r="KRS79" s="20"/>
      <c r="KRT79" s="20"/>
      <c r="KRU79" s="20"/>
      <c r="KRV79" s="20"/>
      <c r="KRW79" s="20"/>
      <c r="KRX79" s="20"/>
      <c r="KRY79" s="20"/>
      <c r="KRZ79" s="20"/>
      <c r="KSA79" s="20"/>
      <c r="KSB79" s="20"/>
      <c r="KSC79" s="20"/>
      <c r="KSD79" s="20"/>
      <c r="KSE79" s="20"/>
      <c r="KSF79" s="20"/>
      <c r="KSG79" s="20"/>
      <c r="KSH79" s="20"/>
      <c r="KSI79" s="20"/>
      <c r="KSJ79" s="20"/>
      <c r="KSK79" s="20"/>
      <c r="KSL79" s="20"/>
      <c r="KSM79" s="20"/>
      <c r="KSN79" s="20"/>
      <c r="KSO79" s="20"/>
      <c r="KSP79" s="20"/>
      <c r="KSQ79" s="20"/>
      <c r="KSR79" s="20"/>
      <c r="KSS79" s="20"/>
      <c r="KST79" s="20"/>
      <c r="KSU79" s="20"/>
      <c r="KSV79" s="20"/>
      <c r="KSW79" s="20"/>
      <c r="KSX79" s="20"/>
      <c r="KSY79" s="20"/>
      <c r="KSZ79" s="20"/>
      <c r="KTA79" s="20"/>
      <c r="KTB79" s="20"/>
      <c r="KTC79" s="20"/>
      <c r="KTD79" s="20"/>
      <c r="KTE79" s="20"/>
      <c r="KTF79" s="20"/>
      <c r="KTG79" s="20"/>
      <c r="KTH79" s="20"/>
      <c r="KTI79" s="20"/>
      <c r="KTJ79" s="20"/>
      <c r="KTK79" s="20"/>
      <c r="KTL79" s="20"/>
      <c r="KTM79" s="20"/>
      <c r="KTN79" s="20"/>
      <c r="KTO79" s="20"/>
      <c r="KTP79" s="20"/>
      <c r="KTQ79" s="20"/>
      <c r="KTR79" s="20"/>
      <c r="KTS79" s="20"/>
      <c r="KTT79" s="20"/>
      <c r="KTU79" s="20"/>
      <c r="KTV79" s="20"/>
      <c r="KTW79" s="20"/>
      <c r="KTX79" s="20"/>
      <c r="KTY79" s="20"/>
      <c r="KTZ79" s="20"/>
      <c r="KUA79" s="20"/>
      <c r="KUB79" s="20"/>
      <c r="KUC79" s="20"/>
      <c r="KUD79" s="20"/>
      <c r="KUE79" s="20"/>
      <c r="KUF79" s="20"/>
      <c r="KUG79" s="20"/>
      <c r="KUH79" s="20"/>
      <c r="KUI79" s="20"/>
      <c r="KUJ79" s="20"/>
      <c r="KUK79" s="20"/>
      <c r="KUL79" s="20"/>
      <c r="KUM79" s="20"/>
      <c r="KUN79" s="20"/>
      <c r="KUO79" s="20"/>
      <c r="KUP79" s="20"/>
      <c r="KUQ79" s="20"/>
      <c r="KUR79" s="20"/>
      <c r="KUS79" s="20"/>
      <c r="KUT79" s="20"/>
      <c r="KUU79" s="20"/>
      <c r="KUV79" s="20"/>
      <c r="KUW79" s="20"/>
      <c r="KUX79" s="20"/>
      <c r="KUY79" s="20"/>
      <c r="KUZ79" s="20"/>
      <c r="KVA79" s="20"/>
      <c r="KVB79" s="20"/>
      <c r="KVC79" s="20"/>
      <c r="KVD79" s="20"/>
      <c r="KVE79" s="20"/>
      <c r="KVF79" s="20"/>
      <c r="KVG79" s="20"/>
      <c r="KVH79" s="20"/>
      <c r="KVI79" s="20"/>
      <c r="KVJ79" s="20"/>
      <c r="KVK79" s="20"/>
      <c r="KVL79" s="20"/>
      <c r="KVM79" s="20"/>
      <c r="KVN79" s="20"/>
      <c r="KVO79" s="20"/>
      <c r="KVP79" s="20"/>
      <c r="KVQ79" s="20"/>
      <c r="KVR79" s="20"/>
      <c r="KVS79" s="20"/>
      <c r="KVT79" s="20"/>
      <c r="KVU79" s="20"/>
      <c r="KVV79" s="20"/>
      <c r="KVW79" s="20"/>
      <c r="KVX79" s="20"/>
      <c r="KVY79" s="20"/>
      <c r="KVZ79" s="20"/>
      <c r="KWA79" s="20"/>
      <c r="KWB79" s="20"/>
      <c r="KWC79" s="20"/>
      <c r="KWD79" s="20"/>
      <c r="KWE79" s="20"/>
      <c r="KWF79" s="20"/>
      <c r="KWG79" s="20"/>
      <c r="KWH79" s="20"/>
      <c r="KWI79" s="20"/>
      <c r="KWJ79" s="20"/>
      <c r="KWK79" s="20"/>
      <c r="KWL79" s="20"/>
      <c r="KWM79" s="20"/>
      <c r="KWN79" s="20"/>
      <c r="KWO79" s="20"/>
      <c r="KWP79" s="20"/>
      <c r="KWQ79" s="20"/>
      <c r="KWR79" s="20"/>
      <c r="KWS79" s="20"/>
      <c r="KWT79" s="20"/>
      <c r="KWU79" s="20"/>
      <c r="KWV79" s="20"/>
      <c r="KWW79" s="20"/>
      <c r="KWX79" s="20"/>
      <c r="KWY79" s="20"/>
      <c r="KWZ79" s="20"/>
      <c r="KXA79" s="20"/>
      <c r="KXB79" s="20"/>
      <c r="KXC79" s="20"/>
      <c r="KXD79" s="20"/>
      <c r="KXE79" s="20"/>
      <c r="KXF79" s="20"/>
      <c r="KXG79" s="20"/>
      <c r="KXH79" s="20"/>
      <c r="KXI79" s="20"/>
      <c r="KXJ79" s="20"/>
      <c r="KXK79" s="20"/>
      <c r="KXL79" s="20"/>
      <c r="KXM79" s="20"/>
      <c r="KXN79" s="20"/>
      <c r="KXO79" s="20"/>
      <c r="KXP79" s="20"/>
      <c r="KXQ79" s="20"/>
      <c r="KXR79" s="20"/>
      <c r="KXS79" s="20"/>
      <c r="KXT79" s="20"/>
      <c r="KXU79" s="20"/>
      <c r="KXV79" s="20"/>
      <c r="KXW79" s="20"/>
      <c r="KXX79" s="20"/>
      <c r="KXY79" s="20"/>
      <c r="KXZ79" s="20"/>
      <c r="KYA79" s="20"/>
      <c r="KYB79" s="20"/>
      <c r="KYC79" s="20"/>
      <c r="KYD79" s="20"/>
      <c r="KYE79" s="20"/>
      <c r="KYF79" s="20"/>
      <c r="KYG79" s="20"/>
      <c r="KYH79" s="20"/>
      <c r="KYI79" s="20"/>
      <c r="KYJ79" s="20"/>
      <c r="KYK79" s="20"/>
      <c r="KYL79" s="20"/>
      <c r="KYM79" s="20"/>
      <c r="KYN79" s="20"/>
      <c r="KYO79" s="20"/>
      <c r="KYP79" s="20"/>
      <c r="KYQ79" s="20"/>
      <c r="KYR79" s="20"/>
      <c r="KYS79" s="20"/>
      <c r="KYT79" s="20"/>
      <c r="KYU79" s="20"/>
      <c r="KYV79" s="20"/>
      <c r="KYW79" s="20"/>
      <c r="KYX79" s="20"/>
      <c r="KYY79" s="20"/>
      <c r="KYZ79" s="20"/>
      <c r="KZA79" s="20"/>
      <c r="KZB79" s="20"/>
      <c r="KZC79" s="20"/>
      <c r="KZD79" s="20"/>
      <c r="KZE79" s="20"/>
      <c r="KZF79" s="20"/>
      <c r="KZG79" s="20"/>
      <c r="KZH79" s="20"/>
      <c r="KZI79" s="20"/>
      <c r="KZJ79" s="20"/>
      <c r="KZK79" s="20"/>
      <c r="KZL79" s="20"/>
      <c r="KZM79" s="20"/>
      <c r="KZN79" s="20"/>
      <c r="KZO79" s="20"/>
      <c r="KZP79" s="20"/>
      <c r="KZQ79" s="20"/>
      <c r="KZR79" s="20"/>
      <c r="KZS79" s="20"/>
      <c r="KZT79" s="20"/>
      <c r="KZU79" s="20"/>
      <c r="KZV79" s="20"/>
      <c r="KZW79" s="20"/>
      <c r="KZX79" s="20"/>
      <c r="KZY79" s="20"/>
      <c r="KZZ79" s="20"/>
      <c r="LAA79" s="20"/>
      <c r="LAB79" s="20"/>
      <c r="LAC79" s="20"/>
      <c r="LAD79" s="20"/>
      <c r="LAE79" s="20"/>
      <c r="LAF79" s="20"/>
      <c r="LAG79" s="20"/>
      <c r="LAH79" s="20"/>
      <c r="LAI79" s="20"/>
      <c r="LAJ79" s="20"/>
      <c r="LAK79" s="20"/>
      <c r="LAL79" s="20"/>
      <c r="LAM79" s="20"/>
      <c r="LAN79" s="20"/>
      <c r="LAO79" s="20"/>
      <c r="LAP79" s="20"/>
      <c r="LAQ79" s="20"/>
      <c r="LAR79" s="20"/>
      <c r="LAS79" s="20"/>
      <c r="LAT79" s="20"/>
      <c r="LAU79" s="20"/>
      <c r="LAV79" s="20"/>
      <c r="LAW79" s="20"/>
      <c r="LAX79" s="20"/>
      <c r="LAY79" s="20"/>
      <c r="LAZ79" s="20"/>
      <c r="LBA79" s="20"/>
      <c r="LBB79" s="20"/>
      <c r="LBC79" s="20"/>
      <c r="LBD79" s="20"/>
      <c r="LBE79" s="20"/>
      <c r="LBF79" s="20"/>
      <c r="LBG79" s="20"/>
      <c r="LBH79" s="20"/>
      <c r="LBI79" s="20"/>
      <c r="LBJ79" s="20"/>
      <c r="LBK79" s="20"/>
      <c r="LBL79" s="20"/>
      <c r="LBM79" s="20"/>
      <c r="LBN79" s="20"/>
      <c r="LBO79" s="20"/>
      <c r="LBP79" s="20"/>
      <c r="LBQ79" s="20"/>
      <c r="LBR79" s="20"/>
      <c r="LBS79" s="20"/>
      <c r="LBT79" s="20"/>
      <c r="LBU79" s="20"/>
      <c r="LBV79" s="20"/>
      <c r="LBW79" s="20"/>
      <c r="LBX79" s="20"/>
      <c r="LBY79" s="20"/>
      <c r="LBZ79" s="20"/>
      <c r="LCA79" s="20"/>
      <c r="LCB79" s="20"/>
      <c r="LCC79" s="20"/>
      <c r="LCD79" s="20"/>
      <c r="LCE79" s="20"/>
      <c r="LCF79" s="20"/>
      <c r="LCG79" s="20"/>
      <c r="LCH79" s="20"/>
      <c r="LCI79" s="20"/>
      <c r="LCJ79" s="20"/>
      <c r="LCK79" s="20"/>
      <c r="LCL79" s="20"/>
      <c r="LCM79" s="20"/>
      <c r="LCN79" s="20"/>
      <c r="LCO79" s="20"/>
      <c r="LCP79" s="20"/>
      <c r="LCQ79" s="20"/>
      <c r="LCR79" s="20"/>
      <c r="LCS79" s="20"/>
      <c r="LCT79" s="20"/>
      <c r="LCU79" s="20"/>
      <c r="LCV79" s="20"/>
      <c r="LCW79" s="20"/>
      <c r="LCX79" s="20"/>
      <c r="LCY79" s="20"/>
      <c r="LCZ79" s="20"/>
      <c r="LDA79" s="20"/>
      <c r="LDB79" s="20"/>
      <c r="LDC79" s="20"/>
      <c r="LDD79" s="20"/>
      <c r="LDE79" s="20"/>
      <c r="LDF79" s="20"/>
      <c r="LDG79" s="20"/>
      <c r="LDH79" s="20"/>
      <c r="LDI79" s="20"/>
      <c r="LDJ79" s="20"/>
      <c r="LDK79" s="20"/>
      <c r="LDL79" s="20"/>
      <c r="LDM79" s="20"/>
      <c r="LDN79" s="20"/>
      <c r="LDO79" s="20"/>
      <c r="LDP79" s="20"/>
      <c r="LDQ79" s="20"/>
      <c r="LDR79" s="20"/>
      <c r="LDS79" s="20"/>
      <c r="LDT79" s="20"/>
      <c r="LDU79" s="20"/>
      <c r="LDV79" s="20"/>
      <c r="LDW79" s="20"/>
      <c r="LDX79" s="20"/>
      <c r="LDY79" s="20"/>
      <c r="LDZ79" s="20"/>
      <c r="LEA79" s="20"/>
      <c r="LEB79" s="20"/>
      <c r="LEC79" s="20"/>
      <c r="LED79" s="20"/>
      <c r="LEE79" s="20"/>
      <c r="LEF79" s="20"/>
      <c r="LEG79" s="20"/>
      <c r="LEH79" s="20"/>
      <c r="LEI79" s="20"/>
      <c r="LEJ79" s="20"/>
      <c r="LEK79" s="20"/>
      <c r="LEL79" s="20"/>
      <c r="LEM79" s="20"/>
      <c r="LEN79" s="20"/>
      <c r="LEO79" s="20"/>
      <c r="LEP79" s="20"/>
      <c r="LEQ79" s="20"/>
      <c r="LER79" s="20"/>
      <c r="LES79" s="20"/>
      <c r="LET79" s="20"/>
      <c r="LEU79" s="20"/>
      <c r="LEV79" s="20"/>
      <c r="LEW79" s="20"/>
      <c r="LEX79" s="20"/>
      <c r="LEY79" s="20"/>
      <c r="LEZ79" s="20"/>
      <c r="LFA79" s="20"/>
      <c r="LFB79" s="20"/>
      <c r="LFC79" s="20"/>
      <c r="LFD79" s="20"/>
      <c r="LFE79" s="20"/>
      <c r="LFF79" s="20"/>
      <c r="LFG79" s="20"/>
      <c r="LFH79" s="20"/>
      <c r="LFI79" s="20"/>
      <c r="LFJ79" s="20"/>
      <c r="LFK79" s="20"/>
      <c r="LFL79" s="20"/>
      <c r="LFM79" s="20"/>
      <c r="LFN79" s="20"/>
      <c r="LFO79" s="20"/>
      <c r="LFP79" s="20"/>
      <c r="LFQ79" s="20"/>
      <c r="LFR79" s="20"/>
      <c r="LFS79" s="20"/>
      <c r="LFT79" s="20"/>
      <c r="LFU79" s="20"/>
      <c r="LFV79" s="20"/>
      <c r="LFW79" s="20"/>
      <c r="LFX79" s="20"/>
      <c r="LFY79" s="20"/>
      <c r="LFZ79" s="20"/>
      <c r="LGA79" s="20"/>
      <c r="LGB79" s="20"/>
      <c r="LGC79" s="20"/>
      <c r="LGD79" s="20"/>
      <c r="LGE79" s="20"/>
      <c r="LGF79" s="20"/>
      <c r="LGG79" s="20"/>
      <c r="LGH79" s="20"/>
      <c r="LGI79" s="20"/>
      <c r="LGJ79" s="20"/>
      <c r="LGK79" s="20"/>
      <c r="LGL79" s="20"/>
      <c r="LGM79" s="20"/>
      <c r="LGN79" s="20"/>
      <c r="LGO79" s="20"/>
      <c r="LGP79" s="20"/>
      <c r="LGQ79" s="20"/>
      <c r="LGR79" s="20"/>
      <c r="LGS79" s="20"/>
      <c r="LGT79" s="20"/>
      <c r="LGU79" s="20"/>
      <c r="LGV79" s="20"/>
      <c r="LGW79" s="20"/>
      <c r="LGX79" s="20"/>
      <c r="LGY79" s="20"/>
      <c r="LGZ79" s="20"/>
      <c r="LHA79" s="20"/>
      <c r="LHB79" s="20"/>
      <c r="LHC79" s="20"/>
      <c r="LHD79" s="20"/>
      <c r="LHE79" s="20"/>
      <c r="LHF79" s="20"/>
      <c r="LHG79" s="20"/>
      <c r="LHH79" s="20"/>
      <c r="LHI79" s="20"/>
      <c r="LHJ79" s="20"/>
      <c r="LHK79" s="20"/>
      <c r="LHL79" s="20"/>
      <c r="LHM79" s="20"/>
      <c r="LHN79" s="20"/>
      <c r="LHO79" s="20"/>
      <c r="LHP79" s="20"/>
      <c r="LHQ79" s="20"/>
      <c r="LHR79" s="20"/>
      <c r="LHS79" s="20"/>
      <c r="LHT79" s="20"/>
      <c r="LHU79" s="20"/>
      <c r="LHV79" s="20"/>
      <c r="LHW79" s="20"/>
      <c r="LHX79" s="20"/>
      <c r="LHY79" s="20"/>
      <c r="LHZ79" s="20"/>
      <c r="LIA79" s="20"/>
      <c r="LIB79" s="20"/>
      <c r="LIC79" s="20"/>
      <c r="LID79" s="20"/>
      <c r="LIE79" s="20"/>
      <c r="LIF79" s="20"/>
      <c r="LIG79" s="20"/>
      <c r="LIH79" s="20"/>
      <c r="LII79" s="20"/>
      <c r="LIJ79" s="20"/>
      <c r="LIK79" s="20"/>
      <c r="LIL79" s="20"/>
      <c r="LIM79" s="20"/>
      <c r="LIN79" s="20"/>
      <c r="LIO79" s="20"/>
      <c r="LIP79" s="20"/>
      <c r="LIQ79" s="20"/>
      <c r="LIR79" s="20"/>
      <c r="LIS79" s="20"/>
      <c r="LIT79" s="20"/>
      <c r="LIU79" s="20"/>
      <c r="LIV79" s="20"/>
      <c r="LIW79" s="20"/>
      <c r="LIX79" s="20"/>
      <c r="LIY79" s="20"/>
      <c r="LIZ79" s="20"/>
      <c r="LJA79" s="20"/>
      <c r="LJB79" s="20"/>
      <c r="LJC79" s="20"/>
      <c r="LJD79" s="20"/>
      <c r="LJE79" s="20"/>
      <c r="LJF79" s="20"/>
      <c r="LJG79" s="20"/>
      <c r="LJH79" s="20"/>
      <c r="LJI79" s="20"/>
      <c r="LJJ79" s="20"/>
      <c r="LJK79" s="20"/>
      <c r="LJL79" s="20"/>
      <c r="LJM79" s="20"/>
      <c r="LJN79" s="20"/>
      <c r="LJO79" s="20"/>
      <c r="LJP79" s="20"/>
      <c r="LJQ79" s="20"/>
      <c r="LJR79" s="20"/>
      <c r="LJS79" s="20"/>
      <c r="LJT79" s="20"/>
      <c r="LJU79" s="20"/>
      <c r="LJV79" s="20"/>
      <c r="LJW79" s="20"/>
      <c r="LJX79" s="20"/>
      <c r="LJY79" s="20"/>
      <c r="LJZ79" s="20"/>
      <c r="LKA79" s="20"/>
      <c r="LKB79" s="20"/>
      <c r="LKC79" s="20"/>
      <c r="LKD79" s="20"/>
      <c r="LKE79" s="20"/>
      <c r="LKF79" s="20"/>
      <c r="LKG79" s="20"/>
      <c r="LKH79" s="20"/>
      <c r="LKI79" s="20"/>
      <c r="LKJ79" s="20"/>
      <c r="LKK79" s="20"/>
      <c r="LKL79" s="20"/>
      <c r="LKM79" s="20"/>
      <c r="LKN79" s="20"/>
      <c r="LKO79" s="20"/>
      <c r="LKP79" s="20"/>
      <c r="LKQ79" s="20"/>
      <c r="LKR79" s="20"/>
      <c r="LKS79" s="20"/>
      <c r="LKT79" s="20"/>
      <c r="LKU79" s="20"/>
      <c r="LKV79" s="20"/>
      <c r="LKW79" s="20"/>
      <c r="LKX79" s="20"/>
      <c r="LKY79" s="20"/>
      <c r="LKZ79" s="20"/>
      <c r="LLA79" s="20"/>
      <c r="LLB79" s="20"/>
      <c r="LLC79" s="20"/>
      <c r="LLD79" s="20"/>
      <c r="LLE79" s="20"/>
      <c r="LLF79" s="20"/>
      <c r="LLG79" s="20"/>
      <c r="LLH79" s="20"/>
      <c r="LLI79" s="20"/>
      <c r="LLJ79" s="20"/>
      <c r="LLK79" s="20"/>
      <c r="LLL79" s="20"/>
      <c r="LLM79" s="20"/>
      <c r="LLN79" s="20"/>
      <c r="LLO79" s="20"/>
      <c r="LLP79" s="20"/>
      <c r="LLQ79" s="20"/>
      <c r="LLR79" s="20"/>
      <c r="LLS79" s="20"/>
      <c r="LLT79" s="20"/>
      <c r="LLU79" s="20"/>
      <c r="LLV79" s="20"/>
      <c r="LLW79" s="20"/>
      <c r="LLX79" s="20"/>
      <c r="LLY79" s="20"/>
      <c r="LLZ79" s="20"/>
      <c r="LMA79" s="20"/>
      <c r="LMB79" s="20"/>
      <c r="LMC79" s="20"/>
      <c r="LMD79" s="20"/>
      <c r="LME79" s="20"/>
      <c r="LMF79" s="20"/>
      <c r="LMG79" s="20"/>
      <c r="LMH79" s="20"/>
      <c r="LMI79" s="20"/>
      <c r="LMJ79" s="20"/>
      <c r="LMK79" s="20"/>
      <c r="LML79" s="20"/>
      <c r="LMM79" s="20"/>
      <c r="LMN79" s="20"/>
      <c r="LMO79" s="20"/>
      <c r="LMP79" s="20"/>
      <c r="LMQ79" s="20"/>
      <c r="LMR79" s="20"/>
      <c r="LMS79" s="20"/>
      <c r="LMT79" s="20"/>
      <c r="LMU79" s="20"/>
      <c r="LMV79" s="20"/>
      <c r="LMW79" s="20"/>
      <c r="LMX79" s="20"/>
      <c r="LMY79" s="20"/>
      <c r="LMZ79" s="20"/>
      <c r="LNA79" s="20"/>
      <c r="LNB79" s="20"/>
      <c r="LNC79" s="20"/>
      <c r="LND79" s="20"/>
      <c r="LNE79" s="20"/>
      <c r="LNF79" s="20"/>
      <c r="LNG79" s="20"/>
      <c r="LNH79" s="20"/>
      <c r="LNI79" s="20"/>
      <c r="LNJ79" s="20"/>
      <c r="LNK79" s="20"/>
      <c r="LNL79" s="20"/>
      <c r="LNM79" s="20"/>
      <c r="LNN79" s="20"/>
      <c r="LNO79" s="20"/>
      <c r="LNP79" s="20"/>
      <c r="LNQ79" s="20"/>
      <c r="LNR79" s="20"/>
      <c r="LNS79" s="20"/>
      <c r="LNT79" s="20"/>
      <c r="LNU79" s="20"/>
      <c r="LNV79" s="20"/>
      <c r="LNW79" s="20"/>
      <c r="LNX79" s="20"/>
      <c r="LNY79" s="20"/>
      <c r="LNZ79" s="20"/>
      <c r="LOA79" s="20"/>
      <c r="LOB79" s="20"/>
      <c r="LOC79" s="20"/>
      <c r="LOD79" s="20"/>
      <c r="LOE79" s="20"/>
      <c r="LOF79" s="20"/>
      <c r="LOG79" s="20"/>
      <c r="LOH79" s="20"/>
      <c r="LOI79" s="20"/>
      <c r="LOJ79" s="20"/>
      <c r="LOK79" s="20"/>
      <c r="LOL79" s="20"/>
      <c r="LOM79" s="20"/>
      <c r="LON79" s="20"/>
      <c r="LOO79" s="20"/>
      <c r="LOP79" s="20"/>
      <c r="LOQ79" s="20"/>
      <c r="LOR79" s="20"/>
      <c r="LOS79" s="20"/>
      <c r="LOT79" s="20"/>
      <c r="LOU79" s="20"/>
      <c r="LOV79" s="20"/>
      <c r="LOW79" s="20"/>
      <c r="LOX79" s="20"/>
      <c r="LOY79" s="20"/>
      <c r="LOZ79" s="20"/>
      <c r="LPA79" s="20"/>
      <c r="LPB79" s="20"/>
      <c r="LPC79" s="20"/>
      <c r="LPD79" s="20"/>
      <c r="LPE79" s="20"/>
      <c r="LPF79" s="20"/>
      <c r="LPG79" s="20"/>
      <c r="LPH79" s="20"/>
      <c r="LPI79" s="20"/>
      <c r="LPJ79" s="20"/>
      <c r="LPK79" s="20"/>
      <c r="LPL79" s="20"/>
      <c r="LPM79" s="20"/>
      <c r="LPN79" s="20"/>
      <c r="LPO79" s="20"/>
      <c r="LPP79" s="20"/>
      <c r="LPQ79" s="20"/>
      <c r="LPR79" s="20"/>
      <c r="LPS79" s="20"/>
      <c r="LPT79" s="20"/>
      <c r="LPU79" s="20"/>
      <c r="LPV79" s="20"/>
      <c r="LPW79" s="20"/>
      <c r="LPX79" s="20"/>
      <c r="LPY79" s="20"/>
      <c r="LPZ79" s="20"/>
      <c r="LQA79" s="20"/>
      <c r="LQB79" s="20"/>
      <c r="LQC79" s="20"/>
      <c r="LQD79" s="20"/>
      <c r="LQE79" s="20"/>
      <c r="LQF79" s="20"/>
      <c r="LQG79" s="20"/>
      <c r="LQH79" s="20"/>
      <c r="LQI79" s="20"/>
      <c r="LQJ79" s="20"/>
      <c r="LQK79" s="20"/>
      <c r="LQL79" s="20"/>
      <c r="LQM79" s="20"/>
      <c r="LQN79" s="20"/>
      <c r="LQO79" s="20"/>
      <c r="LQP79" s="20"/>
      <c r="LQQ79" s="20"/>
      <c r="LQR79" s="20"/>
      <c r="LQS79" s="20"/>
      <c r="LQT79" s="20"/>
      <c r="LQU79" s="20"/>
      <c r="LQV79" s="20"/>
      <c r="LQW79" s="20"/>
      <c r="LQX79" s="20"/>
      <c r="LQY79" s="20"/>
      <c r="LQZ79" s="20"/>
      <c r="LRA79" s="20"/>
      <c r="LRB79" s="20"/>
      <c r="LRC79" s="20"/>
      <c r="LRD79" s="20"/>
      <c r="LRE79" s="20"/>
      <c r="LRF79" s="20"/>
      <c r="LRG79" s="20"/>
      <c r="LRH79" s="20"/>
      <c r="LRI79" s="20"/>
      <c r="LRJ79" s="20"/>
      <c r="LRK79" s="20"/>
      <c r="LRL79" s="20"/>
      <c r="LRM79" s="20"/>
      <c r="LRN79" s="20"/>
      <c r="LRO79" s="20"/>
      <c r="LRP79" s="20"/>
      <c r="LRQ79" s="20"/>
      <c r="LRR79" s="20"/>
      <c r="LRS79" s="20"/>
      <c r="LRT79" s="20"/>
      <c r="LRU79" s="20"/>
      <c r="LRV79" s="20"/>
      <c r="LRW79" s="20"/>
      <c r="LRX79" s="20"/>
      <c r="LRY79" s="20"/>
      <c r="LRZ79" s="20"/>
      <c r="LSA79" s="20"/>
      <c r="LSB79" s="20"/>
      <c r="LSC79" s="20"/>
      <c r="LSD79" s="20"/>
      <c r="LSE79" s="20"/>
      <c r="LSF79" s="20"/>
      <c r="LSG79" s="20"/>
      <c r="LSH79" s="20"/>
      <c r="LSI79" s="20"/>
      <c r="LSJ79" s="20"/>
      <c r="LSK79" s="20"/>
      <c r="LSL79" s="20"/>
      <c r="LSM79" s="20"/>
      <c r="LSN79" s="20"/>
      <c r="LSO79" s="20"/>
      <c r="LSP79" s="20"/>
      <c r="LSQ79" s="20"/>
      <c r="LSR79" s="20"/>
      <c r="LSS79" s="20"/>
      <c r="LST79" s="20"/>
      <c r="LSU79" s="20"/>
      <c r="LSV79" s="20"/>
      <c r="LSW79" s="20"/>
      <c r="LSX79" s="20"/>
      <c r="LSY79" s="20"/>
      <c r="LSZ79" s="20"/>
      <c r="LTA79" s="20"/>
      <c r="LTB79" s="20"/>
      <c r="LTC79" s="20"/>
      <c r="LTD79" s="20"/>
      <c r="LTE79" s="20"/>
      <c r="LTF79" s="20"/>
      <c r="LTG79" s="20"/>
      <c r="LTH79" s="20"/>
      <c r="LTI79" s="20"/>
      <c r="LTJ79" s="20"/>
      <c r="LTK79" s="20"/>
      <c r="LTL79" s="20"/>
      <c r="LTM79" s="20"/>
      <c r="LTN79" s="20"/>
      <c r="LTO79" s="20"/>
      <c r="LTP79" s="20"/>
      <c r="LTQ79" s="20"/>
      <c r="LTR79" s="20"/>
      <c r="LTS79" s="20"/>
      <c r="LTT79" s="20"/>
      <c r="LTU79" s="20"/>
      <c r="LTV79" s="20"/>
      <c r="LTW79" s="20"/>
      <c r="LTX79" s="20"/>
      <c r="LTY79" s="20"/>
      <c r="LTZ79" s="20"/>
      <c r="LUA79" s="20"/>
      <c r="LUB79" s="20"/>
      <c r="LUC79" s="20"/>
      <c r="LUD79" s="20"/>
      <c r="LUE79" s="20"/>
      <c r="LUF79" s="20"/>
      <c r="LUG79" s="20"/>
      <c r="LUH79" s="20"/>
      <c r="LUI79" s="20"/>
      <c r="LUJ79" s="20"/>
      <c r="LUK79" s="20"/>
      <c r="LUL79" s="20"/>
      <c r="LUM79" s="20"/>
      <c r="LUN79" s="20"/>
      <c r="LUO79" s="20"/>
      <c r="LUP79" s="20"/>
      <c r="LUQ79" s="20"/>
      <c r="LUR79" s="20"/>
      <c r="LUS79" s="20"/>
      <c r="LUT79" s="20"/>
      <c r="LUU79" s="20"/>
      <c r="LUV79" s="20"/>
      <c r="LUW79" s="20"/>
      <c r="LUX79" s="20"/>
      <c r="LUY79" s="20"/>
      <c r="LUZ79" s="20"/>
      <c r="LVA79" s="20"/>
      <c r="LVB79" s="20"/>
      <c r="LVC79" s="20"/>
      <c r="LVD79" s="20"/>
      <c r="LVE79" s="20"/>
      <c r="LVF79" s="20"/>
      <c r="LVG79" s="20"/>
      <c r="LVH79" s="20"/>
      <c r="LVI79" s="20"/>
      <c r="LVJ79" s="20"/>
      <c r="LVK79" s="20"/>
      <c r="LVL79" s="20"/>
      <c r="LVM79" s="20"/>
      <c r="LVN79" s="20"/>
      <c r="LVO79" s="20"/>
      <c r="LVP79" s="20"/>
      <c r="LVQ79" s="20"/>
      <c r="LVR79" s="20"/>
      <c r="LVS79" s="20"/>
      <c r="LVT79" s="20"/>
      <c r="LVU79" s="20"/>
      <c r="LVV79" s="20"/>
      <c r="LVW79" s="20"/>
      <c r="LVX79" s="20"/>
      <c r="LVY79" s="20"/>
      <c r="LVZ79" s="20"/>
      <c r="LWA79" s="20"/>
      <c r="LWB79" s="20"/>
      <c r="LWC79" s="20"/>
      <c r="LWD79" s="20"/>
      <c r="LWE79" s="20"/>
      <c r="LWF79" s="20"/>
      <c r="LWG79" s="20"/>
      <c r="LWH79" s="20"/>
      <c r="LWI79" s="20"/>
      <c r="LWJ79" s="20"/>
      <c r="LWK79" s="20"/>
      <c r="LWL79" s="20"/>
      <c r="LWM79" s="20"/>
      <c r="LWN79" s="20"/>
      <c r="LWO79" s="20"/>
      <c r="LWP79" s="20"/>
      <c r="LWQ79" s="20"/>
      <c r="LWR79" s="20"/>
      <c r="LWS79" s="20"/>
      <c r="LWT79" s="20"/>
      <c r="LWU79" s="20"/>
      <c r="LWV79" s="20"/>
      <c r="LWW79" s="20"/>
      <c r="LWX79" s="20"/>
      <c r="LWY79" s="20"/>
      <c r="LWZ79" s="20"/>
      <c r="LXA79" s="20"/>
      <c r="LXB79" s="20"/>
      <c r="LXC79" s="20"/>
      <c r="LXD79" s="20"/>
      <c r="LXE79" s="20"/>
      <c r="LXF79" s="20"/>
      <c r="LXG79" s="20"/>
      <c r="LXH79" s="20"/>
      <c r="LXI79" s="20"/>
      <c r="LXJ79" s="20"/>
      <c r="LXK79" s="20"/>
      <c r="LXL79" s="20"/>
      <c r="LXM79" s="20"/>
      <c r="LXN79" s="20"/>
      <c r="LXO79" s="20"/>
      <c r="LXP79" s="20"/>
      <c r="LXQ79" s="20"/>
      <c r="LXR79" s="20"/>
      <c r="LXS79" s="20"/>
      <c r="LXT79" s="20"/>
      <c r="LXU79" s="20"/>
      <c r="LXV79" s="20"/>
      <c r="LXW79" s="20"/>
      <c r="LXX79" s="20"/>
      <c r="LXY79" s="20"/>
      <c r="LXZ79" s="20"/>
      <c r="LYA79" s="20"/>
      <c r="LYB79" s="20"/>
      <c r="LYC79" s="20"/>
      <c r="LYD79" s="20"/>
      <c r="LYE79" s="20"/>
      <c r="LYF79" s="20"/>
      <c r="LYG79" s="20"/>
      <c r="LYH79" s="20"/>
      <c r="LYI79" s="20"/>
      <c r="LYJ79" s="20"/>
      <c r="LYK79" s="20"/>
      <c r="LYL79" s="20"/>
      <c r="LYM79" s="20"/>
      <c r="LYN79" s="20"/>
      <c r="LYO79" s="20"/>
      <c r="LYP79" s="20"/>
      <c r="LYQ79" s="20"/>
      <c r="LYR79" s="20"/>
      <c r="LYS79" s="20"/>
      <c r="LYT79" s="20"/>
      <c r="LYU79" s="20"/>
      <c r="LYV79" s="20"/>
      <c r="LYW79" s="20"/>
      <c r="LYX79" s="20"/>
      <c r="LYY79" s="20"/>
      <c r="LYZ79" s="20"/>
      <c r="LZA79" s="20"/>
      <c r="LZB79" s="20"/>
      <c r="LZC79" s="20"/>
      <c r="LZD79" s="20"/>
      <c r="LZE79" s="20"/>
      <c r="LZF79" s="20"/>
      <c r="LZG79" s="20"/>
      <c r="LZH79" s="20"/>
      <c r="LZI79" s="20"/>
      <c r="LZJ79" s="20"/>
      <c r="LZK79" s="20"/>
      <c r="LZL79" s="20"/>
      <c r="LZM79" s="20"/>
      <c r="LZN79" s="20"/>
      <c r="LZO79" s="20"/>
      <c r="LZP79" s="20"/>
      <c r="LZQ79" s="20"/>
      <c r="LZR79" s="20"/>
      <c r="LZS79" s="20"/>
      <c r="LZT79" s="20"/>
      <c r="LZU79" s="20"/>
      <c r="LZV79" s="20"/>
      <c r="LZW79" s="20"/>
      <c r="LZX79" s="20"/>
      <c r="LZY79" s="20"/>
      <c r="LZZ79" s="20"/>
      <c r="MAA79" s="20"/>
      <c r="MAB79" s="20"/>
      <c r="MAC79" s="20"/>
      <c r="MAD79" s="20"/>
      <c r="MAE79" s="20"/>
      <c r="MAF79" s="20"/>
      <c r="MAG79" s="20"/>
      <c r="MAH79" s="20"/>
      <c r="MAI79" s="20"/>
      <c r="MAJ79" s="20"/>
      <c r="MAK79" s="20"/>
      <c r="MAL79" s="20"/>
      <c r="MAM79" s="20"/>
      <c r="MAN79" s="20"/>
      <c r="MAO79" s="20"/>
      <c r="MAP79" s="20"/>
      <c r="MAQ79" s="20"/>
      <c r="MAR79" s="20"/>
      <c r="MAS79" s="20"/>
      <c r="MAT79" s="20"/>
      <c r="MAU79" s="20"/>
      <c r="MAV79" s="20"/>
      <c r="MAW79" s="20"/>
      <c r="MAX79" s="20"/>
      <c r="MAY79" s="20"/>
      <c r="MAZ79" s="20"/>
      <c r="MBA79" s="20"/>
      <c r="MBB79" s="20"/>
      <c r="MBC79" s="20"/>
      <c r="MBD79" s="20"/>
      <c r="MBE79" s="20"/>
      <c r="MBF79" s="20"/>
      <c r="MBG79" s="20"/>
      <c r="MBH79" s="20"/>
      <c r="MBI79" s="20"/>
      <c r="MBJ79" s="20"/>
      <c r="MBK79" s="20"/>
      <c r="MBL79" s="20"/>
      <c r="MBM79" s="20"/>
      <c r="MBN79" s="20"/>
      <c r="MBO79" s="20"/>
      <c r="MBP79" s="20"/>
      <c r="MBQ79" s="20"/>
      <c r="MBR79" s="20"/>
      <c r="MBS79" s="20"/>
      <c r="MBT79" s="20"/>
      <c r="MBU79" s="20"/>
      <c r="MBV79" s="20"/>
      <c r="MBW79" s="20"/>
      <c r="MBX79" s="20"/>
      <c r="MBY79" s="20"/>
      <c r="MBZ79" s="20"/>
      <c r="MCA79" s="20"/>
      <c r="MCB79" s="20"/>
      <c r="MCC79" s="20"/>
      <c r="MCD79" s="20"/>
      <c r="MCE79" s="20"/>
      <c r="MCF79" s="20"/>
      <c r="MCG79" s="20"/>
      <c r="MCH79" s="20"/>
      <c r="MCI79" s="20"/>
      <c r="MCJ79" s="20"/>
      <c r="MCK79" s="20"/>
      <c r="MCL79" s="20"/>
      <c r="MCM79" s="20"/>
      <c r="MCN79" s="20"/>
      <c r="MCO79" s="20"/>
      <c r="MCP79" s="20"/>
      <c r="MCQ79" s="20"/>
      <c r="MCR79" s="20"/>
      <c r="MCS79" s="20"/>
      <c r="MCT79" s="20"/>
      <c r="MCU79" s="20"/>
      <c r="MCV79" s="20"/>
      <c r="MCW79" s="20"/>
      <c r="MCX79" s="20"/>
      <c r="MCY79" s="20"/>
      <c r="MCZ79" s="20"/>
      <c r="MDA79" s="20"/>
      <c r="MDB79" s="20"/>
      <c r="MDC79" s="20"/>
      <c r="MDD79" s="20"/>
      <c r="MDE79" s="20"/>
      <c r="MDF79" s="20"/>
      <c r="MDG79" s="20"/>
      <c r="MDH79" s="20"/>
      <c r="MDI79" s="20"/>
      <c r="MDJ79" s="20"/>
      <c r="MDK79" s="20"/>
      <c r="MDL79" s="20"/>
      <c r="MDM79" s="20"/>
      <c r="MDN79" s="20"/>
      <c r="MDO79" s="20"/>
      <c r="MDP79" s="20"/>
      <c r="MDQ79" s="20"/>
      <c r="MDR79" s="20"/>
      <c r="MDS79" s="20"/>
      <c r="MDT79" s="20"/>
      <c r="MDU79" s="20"/>
      <c r="MDV79" s="20"/>
      <c r="MDW79" s="20"/>
      <c r="MDX79" s="20"/>
      <c r="MDY79" s="20"/>
      <c r="MDZ79" s="20"/>
      <c r="MEA79" s="20"/>
      <c r="MEB79" s="20"/>
      <c r="MEC79" s="20"/>
      <c r="MED79" s="20"/>
      <c r="MEE79" s="20"/>
      <c r="MEF79" s="20"/>
      <c r="MEG79" s="20"/>
      <c r="MEH79" s="20"/>
      <c r="MEI79" s="20"/>
      <c r="MEJ79" s="20"/>
      <c r="MEK79" s="20"/>
      <c r="MEL79" s="20"/>
      <c r="MEM79" s="20"/>
      <c r="MEN79" s="20"/>
      <c r="MEO79" s="20"/>
      <c r="MEP79" s="20"/>
      <c r="MEQ79" s="20"/>
      <c r="MER79" s="20"/>
      <c r="MES79" s="20"/>
      <c r="MET79" s="20"/>
      <c r="MEU79" s="20"/>
      <c r="MEV79" s="20"/>
      <c r="MEW79" s="20"/>
      <c r="MEX79" s="20"/>
      <c r="MEY79" s="20"/>
      <c r="MEZ79" s="20"/>
      <c r="MFA79" s="20"/>
      <c r="MFB79" s="20"/>
      <c r="MFC79" s="20"/>
      <c r="MFD79" s="20"/>
      <c r="MFE79" s="20"/>
      <c r="MFF79" s="20"/>
      <c r="MFG79" s="20"/>
      <c r="MFH79" s="20"/>
      <c r="MFI79" s="20"/>
      <c r="MFJ79" s="20"/>
      <c r="MFK79" s="20"/>
      <c r="MFL79" s="20"/>
      <c r="MFM79" s="20"/>
      <c r="MFN79" s="20"/>
      <c r="MFO79" s="20"/>
      <c r="MFP79" s="20"/>
      <c r="MFQ79" s="20"/>
      <c r="MFR79" s="20"/>
      <c r="MFS79" s="20"/>
      <c r="MFT79" s="20"/>
      <c r="MFU79" s="20"/>
      <c r="MFV79" s="20"/>
      <c r="MFW79" s="20"/>
      <c r="MFX79" s="20"/>
      <c r="MFY79" s="20"/>
      <c r="MFZ79" s="20"/>
      <c r="MGA79" s="20"/>
      <c r="MGB79" s="20"/>
      <c r="MGC79" s="20"/>
      <c r="MGD79" s="20"/>
      <c r="MGE79" s="20"/>
      <c r="MGF79" s="20"/>
      <c r="MGG79" s="20"/>
      <c r="MGH79" s="20"/>
      <c r="MGI79" s="20"/>
      <c r="MGJ79" s="20"/>
      <c r="MGK79" s="20"/>
      <c r="MGL79" s="20"/>
      <c r="MGM79" s="20"/>
      <c r="MGN79" s="20"/>
      <c r="MGO79" s="20"/>
      <c r="MGP79" s="20"/>
      <c r="MGQ79" s="20"/>
      <c r="MGR79" s="20"/>
      <c r="MGS79" s="20"/>
      <c r="MGT79" s="20"/>
      <c r="MGU79" s="20"/>
      <c r="MGV79" s="20"/>
      <c r="MGW79" s="20"/>
      <c r="MGX79" s="20"/>
      <c r="MGY79" s="20"/>
      <c r="MGZ79" s="20"/>
      <c r="MHA79" s="20"/>
      <c r="MHB79" s="20"/>
      <c r="MHC79" s="20"/>
      <c r="MHD79" s="20"/>
      <c r="MHE79" s="20"/>
      <c r="MHF79" s="20"/>
      <c r="MHG79" s="20"/>
      <c r="MHH79" s="20"/>
      <c r="MHI79" s="20"/>
      <c r="MHJ79" s="20"/>
      <c r="MHK79" s="20"/>
      <c r="MHL79" s="20"/>
      <c r="MHM79" s="20"/>
      <c r="MHN79" s="20"/>
      <c r="MHO79" s="20"/>
      <c r="MHP79" s="20"/>
      <c r="MHQ79" s="20"/>
      <c r="MHR79" s="20"/>
      <c r="MHS79" s="20"/>
      <c r="MHT79" s="20"/>
      <c r="MHU79" s="20"/>
      <c r="MHV79" s="20"/>
      <c r="MHW79" s="20"/>
      <c r="MHX79" s="20"/>
      <c r="MHY79" s="20"/>
      <c r="MHZ79" s="20"/>
      <c r="MIA79" s="20"/>
      <c r="MIB79" s="20"/>
      <c r="MIC79" s="20"/>
      <c r="MID79" s="20"/>
      <c r="MIE79" s="20"/>
      <c r="MIF79" s="20"/>
      <c r="MIG79" s="20"/>
      <c r="MIH79" s="20"/>
      <c r="MII79" s="20"/>
      <c r="MIJ79" s="20"/>
      <c r="MIK79" s="20"/>
      <c r="MIL79" s="20"/>
      <c r="MIM79" s="20"/>
      <c r="MIN79" s="20"/>
      <c r="MIO79" s="20"/>
      <c r="MIP79" s="20"/>
      <c r="MIQ79" s="20"/>
      <c r="MIR79" s="20"/>
      <c r="MIS79" s="20"/>
      <c r="MIT79" s="20"/>
      <c r="MIU79" s="20"/>
      <c r="MIV79" s="20"/>
      <c r="MIW79" s="20"/>
      <c r="MIX79" s="20"/>
      <c r="MIY79" s="20"/>
      <c r="MIZ79" s="20"/>
      <c r="MJA79" s="20"/>
      <c r="MJB79" s="20"/>
      <c r="MJC79" s="20"/>
      <c r="MJD79" s="20"/>
      <c r="MJE79" s="20"/>
      <c r="MJF79" s="20"/>
      <c r="MJG79" s="20"/>
      <c r="MJH79" s="20"/>
      <c r="MJI79" s="20"/>
      <c r="MJJ79" s="20"/>
      <c r="MJK79" s="20"/>
      <c r="MJL79" s="20"/>
      <c r="MJM79" s="20"/>
      <c r="MJN79" s="20"/>
      <c r="MJO79" s="20"/>
      <c r="MJP79" s="20"/>
      <c r="MJQ79" s="20"/>
      <c r="MJR79" s="20"/>
      <c r="MJS79" s="20"/>
      <c r="MJT79" s="20"/>
      <c r="MJU79" s="20"/>
      <c r="MJV79" s="20"/>
      <c r="MJW79" s="20"/>
      <c r="MJX79" s="20"/>
      <c r="MJY79" s="20"/>
      <c r="MJZ79" s="20"/>
      <c r="MKA79" s="20"/>
      <c r="MKB79" s="20"/>
      <c r="MKC79" s="20"/>
      <c r="MKD79" s="20"/>
      <c r="MKE79" s="20"/>
      <c r="MKF79" s="20"/>
      <c r="MKG79" s="20"/>
      <c r="MKH79" s="20"/>
      <c r="MKI79" s="20"/>
      <c r="MKJ79" s="20"/>
      <c r="MKK79" s="20"/>
      <c r="MKL79" s="20"/>
      <c r="MKM79" s="20"/>
      <c r="MKN79" s="20"/>
      <c r="MKO79" s="20"/>
      <c r="MKP79" s="20"/>
      <c r="MKQ79" s="20"/>
      <c r="MKR79" s="20"/>
      <c r="MKS79" s="20"/>
      <c r="MKT79" s="20"/>
      <c r="MKU79" s="20"/>
      <c r="MKV79" s="20"/>
      <c r="MKW79" s="20"/>
      <c r="MKX79" s="20"/>
      <c r="MKY79" s="20"/>
      <c r="MKZ79" s="20"/>
      <c r="MLA79" s="20"/>
      <c r="MLB79" s="20"/>
      <c r="MLC79" s="20"/>
      <c r="MLD79" s="20"/>
      <c r="MLE79" s="20"/>
      <c r="MLF79" s="20"/>
      <c r="MLG79" s="20"/>
      <c r="MLH79" s="20"/>
      <c r="MLI79" s="20"/>
      <c r="MLJ79" s="20"/>
      <c r="MLK79" s="20"/>
      <c r="MLL79" s="20"/>
      <c r="MLM79" s="20"/>
      <c r="MLN79" s="20"/>
      <c r="MLO79" s="20"/>
      <c r="MLP79" s="20"/>
      <c r="MLQ79" s="20"/>
      <c r="MLR79" s="20"/>
      <c r="MLS79" s="20"/>
      <c r="MLT79" s="20"/>
      <c r="MLU79" s="20"/>
      <c r="MLV79" s="20"/>
      <c r="MLW79" s="20"/>
      <c r="MLX79" s="20"/>
      <c r="MLY79" s="20"/>
      <c r="MLZ79" s="20"/>
      <c r="MMA79" s="20"/>
      <c r="MMB79" s="20"/>
      <c r="MMC79" s="20"/>
      <c r="MMD79" s="20"/>
      <c r="MME79" s="20"/>
      <c r="MMF79" s="20"/>
      <c r="MMG79" s="20"/>
      <c r="MMH79" s="20"/>
      <c r="MMI79" s="20"/>
      <c r="MMJ79" s="20"/>
      <c r="MMK79" s="20"/>
      <c r="MML79" s="20"/>
      <c r="MMM79" s="20"/>
      <c r="MMN79" s="20"/>
      <c r="MMO79" s="20"/>
      <c r="MMP79" s="20"/>
      <c r="MMQ79" s="20"/>
      <c r="MMR79" s="20"/>
      <c r="MMS79" s="20"/>
      <c r="MMT79" s="20"/>
      <c r="MMU79" s="20"/>
      <c r="MMV79" s="20"/>
      <c r="MMW79" s="20"/>
      <c r="MMX79" s="20"/>
      <c r="MMY79" s="20"/>
      <c r="MMZ79" s="20"/>
      <c r="MNA79" s="20"/>
      <c r="MNB79" s="20"/>
      <c r="MNC79" s="20"/>
      <c r="MND79" s="20"/>
      <c r="MNE79" s="20"/>
      <c r="MNF79" s="20"/>
      <c r="MNG79" s="20"/>
      <c r="MNH79" s="20"/>
      <c r="MNI79" s="20"/>
      <c r="MNJ79" s="20"/>
      <c r="MNK79" s="20"/>
      <c r="MNL79" s="20"/>
      <c r="MNM79" s="20"/>
      <c r="MNN79" s="20"/>
      <c r="MNO79" s="20"/>
      <c r="MNP79" s="20"/>
      <c r="MNQ79" s="20"/>
      <c r="MNR79" s="20"/>
      <c r="MNS79" s="20"/>
      <c r="MNT79" s="20"/>
      <c r="MNU79" s="20"/>
      <c r="MNV79" s="20"/>
      <c r="MNW79" s="20"/>
      <c r="MNX79" s="20"/>
      <c r="MNY79" s="20"/>
      <c r="MNZ79" s="20"/>
      <c r="MOA79" s="20"/>
      <c r="MOB79" s="20"/>
      <c r="MOC79" s="20"/>
      <c r="MOD79" s="20"/>
      <c r="MOE79" s="20"/>
      <c r="MOF79" s="20"/>
      <c r="MOG79" s="20"/>
      <c r="MOH79" s="20"/>
      <c r="MOI79" s="20"/>
      <c r="MOJ79" s="20"/>
      <c r="MOK79" s="20"/>
      <c r="MOL79" s="20"/>
      <c r="MOM79" s="20"/>
      <c r="MON79" s="20"/>
      <c r="MOO79" s="20"/>
      <c r="MOP79" s="20"/>
      <c r="MOQ79" s="20"/>
      <c r="MOR79" s="20"/>
      <c r="MOS79" s="20"/>
      <c r="MOT79" s="20"/>
      <c r="MOU79" s="20"/>
      <c r="MOV79" s="20"/>
      <c r="MOW79" s="20"/>
      <c r="MOX79" s="20"/>
      <c r="MOY79" s="20"/>
      <c r="MOZ79" s="20"/>
      <c r="MPA79" s="20"/>
      <c r="MPB79" s="20"/>
      <c r="MPC79" s="20"/>
      <c r="MPD79" s="20"/>
      <c r="MPE79" s="20"/>
      <c r="MPF79" s="20"/>
      <c r="MPG79" s="20"/>
      <c r="MPH79" s="20"/>
      <c r="MPI79" s="20"/>
      <c r="MPJ79" s="20"/>
      <c r="MPK79" s="20"/>
      <c r="MPL79" s="20"/>
      <c r="MPM79" s="20"/>
      <c r="MPN79" s="20"/>
      <c r="MPO79" s="20"/>
      <c r="MPP79" s="20"/>
      <c r="MPQ79" s="20"/>
      <c r="MPR79" s="20"/>
      <c r="MPS79" s="20"/>
      <c r="MPT79" s="20"/>
      <c r="MPU79" s="20"/>
      <c r="MPV79" s="20"/>
      <c r="MPW79" s="20"/>
      <c r="MPX79" s="20"/>
      <c r="MPY79" s="20"/>
      <c r="MPZ79" s="20"/>
      <c r="MQA79" s="20"/>
      <c r="MQB79" s="20"/>
      <c r="MQC79" s="20"/>
      <c r="MQD79" s="20"/>
      <c r="MQE79" s="20"/>
      <c r="MQF79" s="20"/>
      <c r="MQG79" s="20"/>
      <c r="MQH79" s="20"/>
      <c r="MQI79" s="20"/>
      <c r="MQJ79" s="20"/>
      <c r="MQK79" s="20"/>
      <c r="MQL79" s="20"/>
      <c r="MQM79" s="20"/>
      <c r="MQN79" s="20"/>
      <c r="MQO79" s="20"/>
      <c r="MQP79" s="20"/>
      <c r="MQQ79" s="20"/>
      <c r="MQR79" s="20"/>
      <c r="MQS79" s="20"/>
      <c r="MQT79" s="20"/>
      <c r="MQU79" s="20"/>
      <c r="MQV79" s="20"/>
      <c r="MQW79" s="20"/>
      <c r="MQX79" s="20"/>
      <c r="MQY79" s="20"/>
      <c r="MQZ79" s="20"/>
      <c r="MRA79" s="20"/>
      <c r="MRB79" s="20"/>
      <c r="MRC79" s="20"/>
      <c r="MRD79" s="20"/>
      <c r="MRE79" s="20"/>
      <c r="MRF79" s="20"/>
      <c r="MRG79" s="20"/>
      <c r="MRH79" s="20"/>
      <c r="MRI79" s="20"/>
      <c r="MRJ79" s="20"/>
      <c r="MRK79" s="20"/>
      <c r="MRL79" s="20"/>
      <c r="MRM79" s="20"/>
      <c r="MRN79" s="20"/>
      <c r="MRO79" s="20"/>
      <c r="MRP79" s="20"/>
      <c r="MRQ79" s="20"/>
      <c r="MRR79" s="20"/>
      <c r="MRS79" s="20"/>
      <c r="MRT79" s="20"/>
      <c r="MRU79" s="20"/>
      <c r="MRV79" s="20"/>
      <c r="MRW79" s="20"/>
      <c r="MRX79" s="20"/>
      <c r="MRY79" s="20"/>
      <c r="MRZ79" s="20"/>
      <c r="MSA79" s="20"/>
      <c r="MSB79" s="20"/>
      <c r="MSC79" s="20"/>
      <c r="MSD79" s="20"/>
      <c r="MSE79" s="20"/>
      <c r="MSF79" s="20"/>
      <c r="MSG79" s="20"/>
      <c r="MSH79" s="20"/>
      <c r="MSI79" s="20"/>
      <c r="MSJ79" s="20"/>
      <c r="MSK79" s="20"/>
      <c r="MSL79" s="20"/>
      <c r="MSM79" s="20"/>
      <c r="MSN79" s="20"/>
      <c r="MSO79" s="20"/>
      <c r="MSP79" s="20"/>
      <c r="MSQ79" s="20"/>
      <c r="MSR79" s="20"/>
      <c r="MSS79" s="20"/>
      <c r="MST79" s="20"/>
      <c r="MSU79" s="20"/>
      <c r="MSV79" s="20"/>
      <c r="MSW79" s="20"/>
      <c r="MSX79" s="20"/>
      <c r="MSY79" s="20"/>
      <c r="MSZ79" s="20"/>
      <c r="MTA79" s="20"/>
      <c r="MTB79" s="20"/>
      <c r="MTC79" s="20"/>
      <c r="MTD79" s="20"/>
      <c r="MTE79" s="20"/>
      <c r="MTF79" s="20"/>
      <c r="MTG79" s="20"/>
      <c r="MTH79" s="20"/>
      <c r="MTI79" s="20"/>
      <c r="MTJ79" s="20"/>
      <c r="MTK79" s="20"/>
      <c r="MTL79" s="20"/>
      <c r="MTM79" s="20"/>
      <c r="MTN79" s="20"/>
      <c r="MTO79" s="20"/>
      <c r="MTP79" s="20"/>
      <c r="MTQ79" s="20"/>
      <c r="MTR79" s="20"/>
      <c r="MTS79" s="20"/>
      <c r="MTT79" s="20"/>
      <c r="MTU79" s="20"/>
      <c r="MTV79" s="20"/>
      <c r="MTW79" s="20"/>
      <c r="MTX79" s="20"/>
      <c r="MTY79" s="20"/>
      <c r="MTZ79" s="20"/>
      <c r="MUA79" s="20"/>
      <c r="MUB79" s="20"/>
      <c r="MUC79" s="20"/>
      <c r="MUD79" s="20"/>
      <c r="MUE79" s="20"/>
      <c r="MUF79" s="20"/>
      <c r="MUG79" s="20"/>
      <c r="MUH79" s="20"/>
      <c r="MUI79" s="20"/>
      <c r="MUJ79" s="20"/>
      <c r="MUK79" s="20"/>
      <c r="MUL79" s="20"/>
      <c r="MUM79" s="20"/>
      <c r="MUN79" s="20"/>
      <c r="MUO79" s="20"/>
      <c r="MUP79" s="20"/>
      <c r="MUQ79" s="20"/>
      <c r="MUR79" s="20"/>
      <c r="MUS79" s="20"/>
      <c r="MUT79" s="20"/>
      <c r="MUU79" s="20"/>
      <c r="MUV79" s="20"/>
      <c r="MUW79" s="20"/>
      <c r="MUX79" s="20"/>
      <c r="MUY79" s="20"/>
      <c r="MUZ79" s="20"/>
      <c r="MVA79" s="20"/>
      <c r="MVB79" s="20"/>
      <c r="MVC79" s="20"/>
      <c r="MVD79" s="20"/>
      <c r="MVE79" s="20"/>
      <c r="MVF79" s="20"/>
      <c r="MVG79" s="20"/>
      <c r="MVH79" s="20"/>
      <c r="MVI79" s="20"/>
      <c r="MVJ79" s="20"/>
      <c r="MVK79" s="20"/>
      <c r="MVL79" s="20"/>
      <c r="MVM79" s="20"/>
      <c r="MVN79" s="20"/>
      <c r="MVO79" s="20"/>
      <c r="MVP79" s="20"/>
      <c r="MVQ79" s="20"/>
      <c r="MVR79" s="20"/>
      <c r="MVS79" s="20"/>
      <c r="MVT79" s="20"/>
      <c r="MVU79" s="20"/>
      <c r="MVV79" s="20"/>
      <c r="MVW79" s="20"/>
      <c r="MVX79" s="20"/>
      <c r="MVY79" s="20"/>
      <c r="MVZ79" s="20"/>
      <c r="MWA79" s="20"/>
      <c r="MWB79" s="20"/>
      <c r="MWC79" s="20"/>
      <c r="MWD79" s="20"/>
      <c r="MWE79" s="20"/>
      <c r="MWF79" s="20"/>
      <c r="MWG79" s="20"/>
      <c r="MWH79" s="20"/>
      <c r="MWI79" s="20"/>
      <c r="MWJ79" s="20"/>
      <c r="MWK79" s="20"/>
      <c r="MWL79" s="20"/>
      <c r="MWM79" s="20"/>
      <c r="MWN79" s="20"/>
      <c r="MWO79" s="20"/>
      <c r="MWP79" s="20"/>
      <c r="MWQ79" s="20"/>
      <c r="MWR79" s="20"/>
      <c r="MWS79" s="20"/>
      <c r="MWT79" s="20"/>
      <c r="MWU79" s="20"/>
      <c r="MWV79" s="20"/>
      <c r="MWW79" s="20"/>
      <c r="MWX79" s="20"/>
      <c r="MWY79" s="20"/>
      <c r="MWZ79" s="20"/>
      <c r="MXA79" s="20"/>
      <c r="MXB79" s="20"/>
      <c r="MXC79" s="20"/>
      <c r="MXD79" s="20"/>
      <c r="MXE79" s="20"/>
      <c r="MXF79" s="20"/>
      <c r="MXG79" s="20"/>
      <c r="MXH79" s="20"/>
      <c r="MXI79" s="20"/>
      <c r="MXJ79" s="20"/>
      <c r="MXK79" s="20"/>
      <c r="MXL79" s="20"/>
      <c r="MXM79" s="20"/>
      <c r="MXN79" s="20"/>
      <c r="MXO79" s="20"/>
      <c r="MXP79" s="20"/>
      <c r="MXQ79" s="20"/>
      <c r="MXR79" s="20"/>
      <c r="MXS79" s="20"/>
      <c r="MXT79" s="20"/>
      <c r="MXU79" s="20"/>
      <c r="MXV79" s="20"/>
      <c r="MXW79" s="20"/>
      <c r="MXX79" s="20"/>
      <c r="MXY79" s="20"/>
      <c r="MXZ79" s="20"/>
      <c r="MYA79" s="20"/>
      <c r="MYB79" s="20"/>
      <c r="MYC79" s="20"/>
      <c r="MYD79" s="20"/>
      <c r="MYE79" s="20"/>
      <c r="MYF79" s="20"/>
      <c r="MYG79" s="20"/>
      <c r="MYH79" s="20"/>
      <c r="MYI79" s="20"/>
      <c r="MYJ79" s="20"/>
      <c r="MYK79" s="20"/>
      <c r="MYL79" s="20"/>
      <c r="MYM79" s="20"/>
      <c r="MYN79" s="20"/>
      <c r="MYO79" s="20"/>
      <c r="MYP79" s="20"/>
      <c r="MYQ79" s="20"/>
      <c r="MYR79" s="20"/>
      <c r="MYS79" s="20"/>
      <c r="MYT79" s="20"/>
      <c r="MYU79" s="20"/>
      <c r="MYV79" s="20"/>
      <c r="MYW79" s="20"/>
      <c r="MYX79" s="20"/>
      <c r="MYY79" s="20"/>
      <c r="MYZ79" s="20"/>
      <c r="MZA79" s="20"/>
      <c r="MZB79" s="20"/>
      <c r="MZC79" s="20"/>
      <c r="MZD79" s="20"/>
      <c r="MZE79" s="20"/>
      <c r="MZF79" s="20"/>
      <c r="MZG79" s="20"/>
      <c r="MZH79" s="20"/>
      <c r="MZI79" s="20"/>
      <c r="MZJ79" s="20"/>
      <c r="MZK79" s="20"/>
      <c r="MZL79" s="20"/>
      <c r="MZM79" s="20"/>
      <c r="MZN79" s="20"/>
      <c r="MZO79" s="20"/>
      <c r="MZP79" s="20"/>
      <c r="MZQ79" s="20"/>
      <c r="MZR79" s="20"/>
      <c r="MZS79" s="20"/>
      <c r="MZT79" s="20"/>
      <c r="MZU79" s="20"/>
      <c r="MZV79" s="20"/>
      <c r="MZW79" s="20"/>
      <c r="MZX79" s="20"/>
      <c r="MZY79" s="20"/>
      <c r="MZZ79" s="20"/>
      <c r="NAA79" s="20"/>
      <c r="NAB79" s="20"/>
      <c r="NAC79" s="20"/>
      <c r="NAD79" s="20"/>
      <c r="NAE79" s="20"/>
      <c r="NAF79" s="20"/>
      <c r="NAG79" s="20"/>
      <c r="NAH79" s="20"/>
      <c r="NAI79" s="20"/>
      <c r="NAJ79" s="20"/>
      <c r="NAK79" s="20"/>
      <c r="NAL79" s="20"/>
      <c r="NAM79" s="20"/>
      <c r="NAN79" s="20"/>
      <c r="NAO79" s="20"/>
      <c r="NAP79" s="20"/>
      <c r="NAQ79" s="20"/>
      <c r="NAR79" s="20"/>
      <c r="NAS79" s="20"/>
      <c r="NAT79" s="20"/>
      <c r="NAU79" s="20"/>
      <c r="NAV79" s="20"/>
      <c r="NAW79" s="20"/>
      <c r="NAX79" s="20"/>
      <c r="NAY79" s="20"/>
      <c r="NAZ79" s="20"/>
      <c r="NBA79" s="20"/>
      <c r="NBB79" s="20"/>
      <c r="NBC79" s="20"/>
      <c r="NBD79" s="20"/>
      <c r="NBE79" s="20"/>
      <c r="NBF79" s="20"/>
      <c r="NBG79" s="20"/>
      <c r="NBH79" s="20"/>
      <c r="NBI79" s="20"/>
      <c r="NBJ79" s="20"/>
      <c r="NBK79" s="20"/>
      <c r="NBL79" s="20"/>
      <c r="NBM79" s="20"/>
      <c r="NBN79" s="20"/>
      <c r="NBO79" s="20"/>
      <c r="NBP79" s="20"/>
      <c r="NBQ79" s="20"/>
      <c r="NBR79" s="20"/>
      <c r="NBS79" s="20"/>
      <c r="NBT79" s="20"/>
      <c r="NBU79" s="20"/>
      <c r="NBV79" s="20"/>
      <c r="NBW79" s="20"/>
      <c r="NBX79" s="20"/>
      <c r="NBY79" s="20"/>
      <c r="NBZ79" s="20"/>
      <c r="NCA79" s="20"/>
      <c r="NCB79" s="20"/>
      <c r="NCC79" s="20"/>
      <c r="NCD79" s="20"/>
      <c r="NCE79" s="20"/>
      <c r="NCF79" s="20"/>
      <c r="NCG79" s="20"/>
      <c r="NCH79" s="20"/>
      <c r="NCI79" s="20"/>
      <c r="NCJ79" s="20"/>
      <c r="NCK79" s="20"/>
      <c r="NCL79" s="20"/>
      <c r="NCM79" s="20"/>
      <c r="NCN79" s="20"/>
      <c r="NCO79" s="20"/>
      <c r="NCP79" s="20"/>
      <c r="NCQ79" s="20"/>
      <c r="NCR79" s="20"/>
      <c r="NCS79" s="20"/>
      <c r="NCT79" s="20"/>
      <c r="NCU79" s="20"/>
      <c r="NCV79" s="20"/>
      <c r="NCW79" s="20"/>
      <c r="NCX79" s="20"/>
      <c r="NCY79" s="20"/>
      <c r="NCZ79" s="20"/>
      <c r="NDA79" s="20"/>
      <c r="NDB79" s="20"/>
      <c r="NDC79" s="20"/>
      <c r="NDD79" s="20"/>
      <c r="NDE79" s="20"/>
      <c r="NDF79" s="20"/>
      <c r="NDG79" s="20"/>
      <c r="NDH79" s="20"/>
      <c r="NDI79" s="20"/>
      <c r="NDJ79" s="20"/>
      <c r="NDK79" s="20"/>
      <c r="NDL79" s="20"/>
      <c r="NDM79" s="20"/>
      <c r="NDN79" s="20"/>
      <c r="NDO79" s="20"/>
      <c r="NDP79" s="20"/>
      <c r="NDQ79" s="20"/>
      <c r="NDR79" s="20"/>
      <c r="NDS79" s="20"/>
      <c r="NDT79" s="20"/>
      <c r="NDU79" s="20"/>
      <c r="NDV79" s="20"/>
      <c r="NDW79" s="20"/>
      <c r="NDX79" s="20"/>
      <c r="NDY79" s="20"/>
      <c r="NDZ79" s="20"/>
      <c r="NEA79" s="20"/>
      <c r="NEB79" s="20"/>
      <c r="NEC79" s="20"/>
      <c r="NED79" s="20"/>
      <c r="NEE79" s="20"/>
      <c r="NEF79" s="20"/>
      <c r="NEG79" s="20"/>
      <c r="NEH79" s="20"/>
      <c r="NEI79" s="20"/>
      <c r="NEJ79" s="20"/>
      <c r="NEK79" s="20"/>
      <c r="NEL79" s="20"/>
      <c r="NEM79" s="20"/>
      <c r="NEN79" s="20"/>
      <c r="NEO79" s="20"/>
      <c r="NEP79" s="20"/>
      <c r="NEQ79" s="20"/>
      <c r="NER79" s="20"/>
      <c r="NES79" s="20"/>
      <c r="NET79" s="20"/>
      <c r="NEU79" s="20"/>
      <c r="NEV79" s="20"/>
      <c r="NEW79" s="20"/>
      <c r="NEX79" s="20"/>
      <c r="NEY79" s="20"/>
      <c r="NEZ79" s="20"/>
      <c r="NFA79" s="20"/>
      <c r="NFB79" s="20"/>
      <c r="NFC79" s="20"/>
      <c r="NFD79" s="20"/>
      <c r="NFE79" s="20"/>
      <c r="NFF79" s="20"/>
      <c r="NFG79" s="20"/>
      <c r="NFH79" s="20"/>
      <c r="NFI79" s="20"/>
      <c r="NFJ79" s="20"/>
      <c r="NFK79" s="20"/>
      <c r="NFL79" s="20"/>
      <c r="NFM79" s="20"/>
      <c r="NFN79" s="20"/>
      <c r="NFO79" s="20"/>
      <c r="NFP79" s="20"/>
      <c r="NFQ79" s="20"/>
      <c r="NFR79" s="20"/>
      <c r="NFS79" s="20"/>
      <c r="NFT79" s="20"/>
      <c r="NFU79" s="20"/>
      <c r="NFV79" s="20"/>
      <c r="NFW79" s="20"/>
      <c r="NFX79" s="20"/>
      <c r="NFY79" s="20"/>
      <c r="NFZ79" s="20"/>
      <c r="NGA79" s="20"/>
      <c r="NGB79" s="20"/>
      <c r="NGC79" s="20"/>
      <c r="NGD79" s="20"/>
      <c r="NGE79" s="20"/>
      <c r="NGF79" s="20"/>
      <c r="NGG79" s="20"/>
      <c r="NGH79" s="20"/>
      <c r="NGI79" s="20"/>
      <c r="NGJ79" s="20"/>
      <c r="NGK79" s="20"/>
      <c r="NGL79" s="20"/>
      <c r="NGM79" s="20"/>
      <c r="NGN79" s="20"/>
      <c r="NGO79" s="20"/>
      <c r="NGP79" s="20"/>
      <c r="NGQ79" s="20"/>
      <c r="NGR79" s="20"/>
      <c r="NGS79" s="20"/>
      <c r="NGT79" s="20"/>
      <c r="NGU79" s="20"/>
      <c r="NGV79" s="20"/>
      <c r="NGW79" s="20"/>
      <c r="NGX79" s="20"/>
      <c r="NGY79" s="20"/>
      <c r="NGZ79" s="20"/>
      <c r="NHA79" s="20"/>
      <c r="NHB79" s="20"/>
      <c r="NHC79" s="20"/>
      <c r="NHD79" s="20"/>
      <c r="NHE79" s="20"/>
      <c r="NHF79" s="20"/>
      <c r="NHG79" s="20"/>
      <c r="NHH79" s="20"/>
      <c r="NHI79" s="20"/>
      <c r="NHJ79" s="20"/>
      <c r="NHK79" s="20"/>
      <c r="NHL79" s="20"/>
      <c r="NHM79" s="20"/>
      <c r="NHN79" s="20"/>
      <c r="NHO79" s="20"/>
      <c r="NHP79" s="20"/>
      <c r="NHQ79" s="20"/>
      <c r="NHR79" s="20"/>
      <c r="NHS79" s="20"/>
      <c r="NHT79" s="20"/>
      <c r="NHU79" s="20"/>
      <c r="NHV79" s="20"/>
      <c r="NHW79" s="20"/>
      <c r="NHX79" s="20"/>
      <c r="NHY79" s="20"/>
      <c r="NHZ79" s="20"/>
      <c r="NIA79" s="20"/>
      <c r="NIB79" s="20"/>
      <c r="NIC79" s="20"/>
      <c r="NID79" s="20"/>
      <c r="NIE79" s="20"/>
      <c r="NIF79" s="20"/>
      <c r="NIG79" s="20"/>
      <c r="NIH79" s="20"/>
      <c r="NII79" s="20"/>
      <c r="NIJ79" s="20"/>
      <c r="NIK79" s="20"/>
      <c r="NIL79" s="20"/>
      <c r="NIM79" s="20"/>
      <c r="NIN79" s="20"/>
      <c r="NIO79" s="20"/>
      <c r="NIP79" s="20"/>
      <c r="NIQ79" s="20"/>
      <c r="NIR79" s="20"/>
      <c r="NIS79" s="20"/>
      <c r="NIT79" s="20"/>
      <c r="NIU79" s="20"/>
      <c r="NIV79" s="20"/>
      <c r="NIW79" s="20"/>
      <c r="NIX79" s="20"/>
      <c r="NIY79" s="20"/>
      <c r="NIZ79" s="20"/>
      <c r="NJA79" s="20"/>
      <c r="NJB79" s="20"/>
      <c r="NJC79" s="20"/>
      <c r="NJD79" s="20"/>
      <c r="NJE79" s="20"/>
      <c r="NJF79" s="20"/>
      <c r="NJG79" s="20"/>
      <c r="NJH79" s="20"/>
      <c r="NJI79" s="20"/>
      <c r="NJJ79" s="20"/>
      <c r="NJK79" s="20"/>
      <c r="NJL79" s="20"/>
      <c r="NJM79" s="20"/>
      <c r="NJN79" s="20"/>
      <c r="NJO79" s="20"/>
      <c r="NJP79" s="20"/>
      <c r="NJQ79" s="20"/>
      <c r="NJR79" s="20"/>
      <c r="NJS79" s="20"/>
      <c r="NJT79" s="20"/>
      <c r="NJU79" s="20"/>
      <c r="NJV79" s="20"/>
      <c r="NJW79" s="20"/>
      <c r="NJX79" s="20"/>
      <c r="NJY79" s="20"/>
      <c r="NJZ79" s="20"/>
      <c r="NKA79" s="20"/>
      <c r="NKB79" s="20"/>
      <c r="NKC79" s="20"/>
      <c r="NKD79" s="20"/>
      <c r="NKE79" s="20"/>
      <c r="NKF79" s="20"/>
      <c r="NKG79" s="20"/>
      <c r="NKH79" s="20"/>
      <c r="NKI79" s="20"/>
      <c r="NKJ79" s="20"/>
      <c r="NKK79" s="20"/>
      <c r="NKL79" s="20"/>
      <c r="NKM79" s="20"/>
      <c r="NKN79" s="20"/>
      <c r="NKO79" s="20"/>
      <c r="NKP79" s="20"/>
      <c r="NKQ79" s="20"/>
      <c r="NKR79" s="20"/>
      <c r="NKS79" s="20"/>
      <c r="NKT79" s="20"/>
      <c r="NKU79" s="20"/>
      <c r="NKV79" s="20"/>
      <c r="NKW79" s="20"/>
      <c r="NKX79" s="20"/>
      <c r="NKY79" s="20"/>
      <c r="NKZ79" s="20"/>
      <c r="NLA79" s="20"/>
      <c r="NLB79" s="20"/>
      <c r="NLC79" s="20"/>
      <c r="NLD79" s="20"/>
      <c r="NLE79" s="20"/>
      <c r="NLF79" s="20"/>
      <c r="NLG79" s="20"/>
      <c r="NLH79" s="20"/>
      <c r="NLI79" s="20"/>
      <c r="NLJ79" s="20"/>
      <c r="NLK79" s="20"/>
      <c r="NLL79" s="20"/>
      <c r="NLM79" s="20"/>
      <c r="NLN79" s="20"/>
      <c r="NLO79" s="20"/>
      <c r="NLP79" s="20"/>
      <c r="NLQ79" s="20"/>
      <c r="NLR79" s="20"/>
      <c r="NLS79" s="20"/>
      <c r="NLT79" s="20"/>
      <c r="NLU79" s="20"/>
      <c r="NLV79" s="20"/>
      <c r="NLW79" s="20"/>
      <c r="NLX79" s="20"/>
      <c r="NLY79" s="20"/>
      <c r="NLZ79" s="20"/>
      <c r="NMA79" s="20"/>
      <c r="NMB79" s="20"/>
      <c r="NMC79" s="20"/>
      <c r="NMD79" s="20"/>
      <c r="NME79" s="20"/>
      <c r="NMF79" s="20"/>
      <c r="NMG79" s="20"/>
      <c r="NMH79" s="20"/>
      <c r="NMI79" s="20"/>
      <c r="NMJ79" s="20"/>
      <c r="NMK79" s="20"/>
      <c r="NML79" s="20"/>
      <c r="NMM79" s="20"/>
      <c r="NMN79" s="20"/>
      <c r="NMO79" s="20"/>
      <c r="NMP79" s="20"/>
      <c r="NMQ79" s="20"/>
      <c r="NMR79" s="20"/>
      <c r="NMS79" s="20"/>
      <c r="NMT79" s="20"/>
      <c r="NMU79" s="20"/>
      <c r="NMV79" s="20"/>
      <c r="NMW79" s="20"/>
      <c r="NMX79" s="20"/>
      <c r="NMY79" s="20"/>
      <c r="NMZ79" s="20"/>
      <c r="NNA79" s="20"/>
      <c r="NNB79" s="20"/>
      <c r="NNC79" s="20"/>
      <c r="NND79" s="20"/>
      <c r="NNE79" s="20"/>
      <c r="NNF79" s="20"/>
      <c r="NNG79" s="20"/>
      <c r="NNH79" s="20"/>
      <c r="NNI79" s="20"/>
      <c r="NNJ79" s="20"/>
      <c r="NNK79" s="20"/>
      <c r="NNL79" s="20"/>
      <c r="NNM79" s="20"/>
      <c r="NNN79" s="20"/>
      <c r="NNO79" s="20"/>
      <c r="NNP79" s="20"/>
      <c r="NNQ79" s="20"/>
      <c r="NNR79" s="20"/>
      <c r="NNS79" s="20"/>
      <c r="NNT79" s="20"/>
      <c r="NNU79" s="20"/>
      <c r="NNV79" s="20"/>
      <c r="NNW79" s="20"/>
      <c r="NNX79" s="20"/>
      <c r="NNY79" s="20"/>
      <c r="NNZ79" s="20"/>
      <c r="NOA79" s="20"/>
      <c r="NOB79" s="20"/>
      <c r="NOC79" s="20"/>
      <c r="NOD79" s="20"/>
      <c r="NOE79" s="20"/>
      <c r="NOF79" s="20"/>
      <c r="NOG79" s="20"/>
      <c r="NOH79" s="20"/>
      <c r="NOI79" s="20"/>
      <c r="NOJ79" s="20"/>
      <c r="NOK79" s="20"/>
      <c r="NOL79" s="20"/>
      <c r="NOM79" s="20"/>
      <c r="NON79" s="20"/>
      <c r="NOO79" s="20"/>
      <c r="NOP79" s="20"/>
      <c r="NOQ79" s="20"/>
      <c r="NOR79" s="20"/>
      <c r="NOS79" s="20"/>
      <c r="NOT79" s="20"/>
      <c r="NOU79" s="20"/>
      <c r="NOV79" s="20"/>
      <c r="NOW79" s="20"/>
      <c r="NOX79" s="20"/>
      <c r="NOY79" s="20"/>
      <c r="NOZ79" s="20"/>
      <c r="NPA79" s="20"/>
      <c r="NPB79" s="20"/>
      <c r="NPC79" s="20"/>
      <c r="NPD79" s="20"/>
      <c r="NPE79" s="20"/>
      <c r="NPF79" s="20"/>
      <c r="NPG79" s="20"/>
      <c r="NPH79" s="20"/>
      <c r="NPI79" s="20"/>
      <c r="NPJ79" s="20"/>
      <c r="NPK79" s="20"/>
      <c r="NPL79" s="20"/>
      <c r="NPM79" s="20"/>
      <c r="NPN79" s="20"/>
      <c r="NPO79" s="20"/>
      <c r="NPP79" s="20"/>
      <c r="NPQ79" s="20"/>
      <c r="NPR79" s="20"/>
      <c r="NPS79" s="20"/>
      <c r="NPT79" s="20"/>
      <c r="NPU79" s="20"/>
      <c r="NPV79" s="20"/>
      <c r="NPW79" s="20"/>
      <c r="NPX79" s="20"/>
      <c r="NPY79" s="20"/>
      <c r="NPZ79" s="20"/>
      <c r="NQA79" s="20"/>
      <c r="NQB79" s="20"/>
      <c r="NQC79" s="20"/>
      <c r="NQD79" s="20"/>
      <c r="NQE79" s="20"/>
      <c r="NQF79" s="20"/>
      <c r="NQG79" s="20"/>
      <c r="NQH79" s="20"/>
      <c r="NQI79" s="20"/>
      <c r="NQJ79" s="20"/>
      <c r="NQK79" s="20"/>
      <c r="NQL79" s="20"/>
      <c r="NQM79" s="20"/>
      <c r="NQN79" s="20"/>
      <c r="NQO79" s="20"/>
      <c r="NQP79" s="20"/>
      <c r="NQQ79" s="20"/>
      <c r="NQR79" s="20"/>
      <c r="NQS79" s="20"/>
      <c r="NQT79" s="20"/>
      <c r="NQU79" s="20"/>
      <c r="NQV79" s="20"/>
      <c r="NQW79" s="20"/>
      <c r="NQX79" s="20"/>
      <c r="NQY79" s="20"/>
      <c r="NQZ79" s="20"/>
      <c r="NRA79" s="20"/>
      <c r="NRB79" s="20"/>
      <c r="NRC79" s="20"/>
      <c r="NRD79" s="20"/>
      <c r="NRE79" s="20"/>
      <c r="NRF79" s="20"/>
      <c r="NRG79" s="20"/>
      <c r="NRH79" s="20"/>
      <c r="NRI79" s="20"/>
      <c r="NRJ79" s="20"/>
      <c r="NRK79" s="20"/>
      <c r="NRL79" s="20"/>
      <c r="NRM79" s="20"/>
      <c r="NRN79" s="20"/>
      <c r="NRO79" s="20"/>
      <c r="NRP79" s="20"/>
      <c r="NRQ79" s="20"/>
      <c r="NRR79" s="20"/>
      <c r="NRS79" s="20"/>
      <c r="NRT79" s="20"/>
      <c r="NRU79" s="20"/>
      <c r="NRV79" s="20"/>
      <c r="NRW79" s="20"/>
      <c r="NRX79" s="20"/>
      <c r="NRY79" s="20"/>
      <c r="NRZ79" s="20"/>
      <c r="NSA79" s="20"/>
      <c r="NSB79" s="20"/>
      <c r="NSC79" s="20"/>
      <c r="NSD79" s="20"/>
      <c r="NSE79" s="20"/>
      <c r="NSF79" s="20"/>
      <c r="NSG79" s="20"/>
      <c r="NSH79" s="20"/>
      <c r="NSI79" s="20"/>
      <c r="NSJ79" s="20"/>
      <c r="NSK79" s="20"/>
      <c r="NSL79" s="20"/>
      <c r="NSM79" s="20"/>
      <c r="NSN79" s="20"/>
      <c r="NSO79" s="20"/>
      <c r="NSP79" s="20"/>
      <c r="NSQ79" s="20"/>
      <c r="NSR79" s="20"/>
      <c r="NSS79" s="20"/>
      <c r="NST79" s="20"/>
      <c r="NSU79" s="20"/>
      <c r="NSV79" s="20"/>
      <c r="NSW79" s="20"/>
      <c r="NSX79" s="20"/>
      <c r="NSY79" s="20"/>
      <c r="NSZ79" s="20"/>
      <c r="NTA79" s="20"/>
      <c r="NTB79" s="20"/>
      <c r="NTC79" s="20"/>
      <c r="NTD79" s="20"/>
      <c r="NTE79" s="20"/>
      <c r="NTF79" s="20"/>
      <c r="NTG79" s="20"/>
      <c r="NTH79" s="20"/>
      <c r="NTI79" s="20"/>
      <c r="NTJ79" s="20"/>
      <c r="NTK79" s="20"/>
      <c r="NTL79" s="20"/>
      <c r="NTM79" s="20"/>
      <c r="NTN79" s="20"/>
      <c r="NTO79" s="20"/>
      <c r="NTP79" s="20"/>
      <c r="NTQ79" s="20"/>
      <c r="NTR79" s="20"/>
      <c r="NTS79" s="20"/>
      <c r="NTT79" s="20"/>
      <c r="NTU79" s="20"/>
      <c r="NTV79" s="20"/>
      <c r="NTW79" s="20"/>
      <c r="NTX79" s="20"/>
      <c r="NTY79" s="20"/>
      <c r="NTZ79" s="20"/>
      <c r="NUA79" s="20"/>
      <c r="NUB79" s="20"/>
      <c r="NUC79" s="20"/>
      <c r="NUD79" s="20"/>
      <c r="NUE79" s="20"/>
      <c r="NUF79" s="20"/>
      <c r="NUG79" s="20"/>
      <c r="NUH79" s="20"/>
      <c r="NUI79" s="20"/>
      <c r="NUJ79" s="20"/>
      <c r="NUK79" s="20"/>
      <c r="NUL79" s="20"/>
      <c r="NUM79" s="20"/>
      <c r="NUN79" s="20"/>
      <c r="NUO79" s="20"/>
      <c r="NUP79" s="20"/>
      <c r="NUQ79" s="20"/>
      <c r="NUR79" s="20"/>
      <c r="NUS79" s="20"/>
      <c r="NUT79" s="20"/>
      <c r="NUU79" s="20"/>
      <c r="NUV79" s="20"/>
      <c r="NUW79" s="20"/>
      <c r="NUX79" s="20"/>
      <c r="NUY79" s="20"/>
      <c r="NUZ79" s="20"/>
      <c r="NVA79" s="20"/>
      <c r="NVB79" s="20"/>
      <c r="NVC79" s="20"/>
      <c r="NVD79" s="20"/>
      <c r="NVE79" s="20"/>
      <c r="NVF79" s="20"/>
      <c r="NVG79" s="20"/>
      <c r="NVH79" s="20"/>
      <c r="NVI79" s="20"/>
      <c r="NVJ79" s="20"/>
      <c r="NVK79" s="20"/>
      <c r="NVL79" s="20"/>
      <c r="NVM79" s="20"/>
      <c r="NVN79" s="20"/>
      <c r="NVO79" s="20"/>
      <c r="NVP79" s="20"/>
      <c r="NVQ79" s="20"/>
      <c r="NVR79" s="20"/>
      <c r="NVS79" s="20"/>
      <c r="NVT79" s="20"/>
      <c r="NVU79" s="20"/>
      <c r="NVV79" s="20"/>
      <c r="NVW79" s="20"/>
      <c r="NVX79" s="20"/>
      <c r="NVY79" s="20"/>
      <c r="NVZ79" s="20"/>
      <c r="NWA79" s="20"/>
      <c r="NWB79" s="20"/>
      <c r="NWC79" s="20"/>
      <c r="NWD79" s="20"/>
      <c r="NWE79" s="20"/>
      <c r="NWF79" s="20"/>
      <c r="NWG79" s="20"/>
      <c r="NWH79" s="20"/>
      <c r="NWI79" s="20"/>
      <c r="NWJ79" s="20"/>
      <c r="NWK79" s="20"/>
      <c r="NWL79" s="20"/>
      <c r="NWM79" s="20"/>
      <c r="NWN79" s="20"/>
      <c r="NWO79" s="20"/>
      <c r="NWP79" s="20"/>
      <c r="NWQ79" s="20"/>
      <c r="NWR79" s="20"/>
      <c r="NWS79" s="20"/>
      <c r="NWT79" s="20"/>
      <c r="NWU79" s="20"/>
      <c r="NWV79" s="20"/>
      <c r="NWW79" s="20"/>
      <c r="NWX79" s="20"/>
      <c r="NWY79" s="20"/>
      <c r="NWZ79" s="20"/>
      <c r="NXA79" s="20"/>
      <c r="NXB79" s="20"/>
      <c r="NXC79" s="20"/>
      <c r="NXD79" s="20"/>
      <c r="NXE79" s="20"/>
      <c r="NXF79" s="20"/>
      <c r="NXG79" s="20"/>
      <c r="NXH79" s="20"/>
      <c r="NXI79" s="20"/>
      <c r="NXJ79" s="20"/>
      <c r="NXK79" s="20"/>
      <c r="NXL79" s="20"/>
      <c r="NXM79" s="20"/>
      <c r="NXN79" s="20"/>
      <c r="NXO79" s="20"/>
      <c r="NXP79" s="20"/>
      <c r="NXQ79" s="20"/>
      <c r="NXR79" s="20"/>
      <c r="NXS79" s="20"/>
      <c r="NXT79" s="20"/>
      <c r="NXU79" s="20"/>
      <c r="NXV79" s="20"/>
      <c r="NXW79" s="20"/>
      <c r="NXX79" s="20"/>
      <c r="NXY79" s="20"/>
      <c r="NXZ79" s="20"/>
      <c r="NYA79" s="20"/>
      <c r="NYB79" s="20"/>
      <c r="NYC79" s="20"/>
      <c r="NYD79" s="20"/>
      <c r="NYE79" s="20"/>
      <c r="NYF79" s="20"/>
      <c r="NYG79" s="20"/>
      <c r="NYH79" s="20"/>
      <c r="NYI79" s="20"/>
      <c r="NYJ79" s="20"/>
      <c r="NYK79" s="20"/>
      <c r="NYL79" s="20"/>
      <c r="NYM79" s="20"/>
      <c r="NYN79" s="20"/>
      <c r="NYO79" s="20"/>
      <c r="NYP79" s="20"/>
      <c r="NYQ79" s="20"/>
      <c r="NYR79" s="20"/>
      <c r="NYS79" s="20"/>
      <c r="NYT79" s="20"/>
      <c r="NYU79" s="20"/>
      <c r="NYV79" s="20"/>
      <c r="NYW79" s="20"/>
      <c r="NYX79" s="20"/>
      <c r="NYY79" s="20"/>
      <c r="NYZ79" s="20"/>
      <c r="NZA79" s="20"/>
      <c r="NZB79" s="20"/>
      <c r="NZC79" s="20"/>
      <c r="NZD79" s="20"/>
      <c r="NZE79" s="20"/>
      <c r="NZF79" s="20"/>
      <c r="NZG79" s="20"/>
      <c r="NZH79" s="20"/>
      <c r="NZI79" s="20"/>
      <c r="NZJ79" s="20"/>
      <c r="NZK79" s="20"/>
      <c r="NZL79" s="20"/>
      <c r="NZM79" s="20"/>
      <c r="NZN79" s="20"/>
      <c r="NZO79" s="20"/>
      <c r="NZP79" s="20"/>
      <c r="NZQ79" s="20"/>
      <c r="NZR79" s="20"/>
      <c r="NZS79" s="20"/>
      <c r="NZT79" s="20"/>
      <c r="NZU79" s="20"/>
      <c r="NZV79" s="20"/>
      <c r="NZW79" s="20"/>
      <c r="NZX79" s="20"/>
      <c r="NZY79" s="20"/>
      <c r="NZZ79" s="20"/>
      <c r="OAA79" s="20"/>
      <c r="OAB79" s="20"/>
      <c r="OAC79" s="20"/>
      <c r="OAD79" s="20"/>
      <c r="OAE79" s="20"/>
      <c r="OAF79" s="20"/>
      <c r="OAG79" s="20"/>
      <c r="OAH79" s="20"/>
      <c r="OAI79" s="20"/>
      <c r="OAJ79" s="20"/>
      <c r="OAK79" s="20"/>
      <c r="OAL79" s="20"/>
      <c r="OAM79" s="20"/>
      <c r="OAN79" s="20"/>
      <c r="OAO79" s="20"/>
      <c r="OAP79" s="20"/>
      <c r="OAQ79" s="20"/>
      <c r="OAR79" s="20"/>
      <c r="OAS79" s="20"/>
      <c r="OAT79" s="20"/>
      <c r="OAU79" s="20"/>
      <c r="OAV79" s="20"/>
      <c r="OAW79" s="20"/>
      <c r="OAX79" s="20"/>
      <c r="OAY79" s="20"/>
      <c r="OAZ79" s="20"/>
      <c r="OBA79" s="20"/>
      <c r="OBB79" s="20"/>
      <c r="OBC79" s="20"/>
      <c r="OBD79" s="20"/>
      <c r="OBE79" s="20"/>
      <c r="OBF79" s="20"/>
      <c r="OBG79" s="20"/>
      <c r="OBH79" s="20"/>
      <c r="OBI79" s="20"/>
      <c r="OBJ79" s="20"/>
      <c r="OBK79" s="20"/>
      <c r="OBL79" s="20"/>
      <c r="OBM79" s="20"/>
      <c r="OBN79" s="20"/>
      <c r="OBO79" s="20"/>
      <c r="OBP79" s="20"/>
      <c r="OBQ79" s="20"/>
      <c r="OBR79" s="20"/>
      <c r="OBS79" s="20"/>
      <c r="OBT79" s="20"/>
      <c r="OBU79" s="20"/>
      <c r="OBV79" s="20"/>
      <c r="OBW79" s="20"/>
      <c r="OBX79" s="20"/>
      <c r="OBY79" s="20"/>
      <c r="OBZ79" s="20"/>
      <c r="OCA79" s="20"/>
      <c r="OCB79" s="20"/>
      <c r="OCC79" s="20"/>
      <c r="OCD79" s="20"/>
      <c r="OCE79" s="20"/>
      <c r="OCF79" s="20"/>
      <c r="OCG79" s="20"/>
      <c r="OCH79" s="20"/>
      <c r="OCI79" s="20"/>
      <c r="OCJ79" s="20"/>
      <c r="OCK79" s="20"/>
      <c r="OCL79" s="20"/>
      <c r="OCM79" s="20"/>
      <c r="OCN79" s="20"/>
      <c r="OCO79" s="20"/>
      <c r="OCP79" s="20"/>
      <c r="OCQ79" s="20"/>
      <c r="OCR79" s="20"/>
      <c r="OCS79" s="20"/>
      <c r="OCT79" s="20"/>
      <c r="OCU79" s="20"/>
      <c r="OCV79" s="20"/>
      <c r="OCW79" s="20"/>
      <c r="OCX79" s="20"/>
      <c r="OCY79" s="20"/>
      <c r="OCZ79" s="20"/>
      <c r="ODA79" s="20"/>
      <c r="ODB79" s="20"/>
      <c r="ODC79" s="20"/>
      <c r="ODD79" s="20"/>
      <c r="ODE79" s="20"/>
      <c r="ODF79" s="20"/>
      <c r="ODG79" s="20"/>
      <c r="ODH79" s="20"/>
      <c r="ODI79" s="20"/>
      <c r="ODJ79" s="20"/>
      <c r="ODK79" s="20"/>
      <c r="ODL79" s="20"/>
      <c r="ODM79" s="20"/>
      <c r="ODN79" s="20"/>
      <c r="ODO79" s="20"/>
      <c r="ODP79" s="20"/>
      <c r="ODQ79" s="20"/>
      <c r="ODR79" s="20"/>
      <c r="ODS79" s="20"/>
      <c r="ODT79" s="20"/>
      <c r="ODU79" s="20"/>
      <c r="ODV79" s="20"/>
      <c r="ODW79" s="20"/>
      <c r="ODX79" s="20"/>
      <c r="ODY79" s="20"/>
      <c r="ODZ79" s="20"/>
      <c r="OEA79" s="20"/>
      <c r="OEB79" s="20"/>
      <c r="OEC79" s="20"/>
      <c r="OED79" s="20"/>
      <c r="OEE79" s="20"/>
      <c r="OEF79" s="20"/>
      <c r="OEG79" s="20"/>
      <c r="OEH79" s="20"/>
      <c r="OEI79" s="20"/>
      <c r="OEJ79" s="20"/>
      <c r="OEK79" s="20"/>
      <c r="OEL79" s="20"/>
      <c r="OEM79" s="20"/>
      <c r="OEN79" s="20"/>
      <c r="OEO79" s="20"/>
      <c r="OEP79" s="20"/>
      <c r="OEQ79" s="20"/>
      <c r="OER79" s="20"/>
      <c r="OES79" s="20"/>
      <c r="OET79" s="20"/>
      <c r="OEU79" s="20"/>
      <c r="OEV79" s="20"/>
      <c r="OEW79" s="20"/>
      <c r="OEX79" s="20"/>
      <c r="OEY79" s="20"/>
      <c r="OEZ79" s="20"/>
      <c r="OFA79" s="20"/>
      <c r="OFB79" s="20"/>
      <c r="OFC79" s="20"/>
      <c r="OFD79" s="20"/>
      <c r="OFE79" s="20"/>
      <c r="OFF79" s="20"/>
      <c r="OFG79" s="20"/>
      <c r="OFH79" s="20"/>
      <c r="OFI79" s="20"/>
      <c r="OFJ79" s="20"/>
      <c r="OFK79" s="20"/>
      <c r="OFL79" s="20"/>
      <c r="OFM79" s="20"/>
      <c r="OFN79" s="20"/>
      <c r="OFO79" s="20"/>
      <c r="OFP79" s="20"/>
      <c r="OFQ79" s="20"/>
      <c r="OFR79" s="20"/>
      <c r="OFS79" s="20"/>
      <c r="OFT79" s="20"/>
      <c r="OFU79" s="20"/>
      <c r="OFV79" s="20"/>
      <c r="OFW79" s="20"/>
      <c r="OFX79" s="20"/>
      <c r="OFY79" s="20"/>
      <c r="OFZ79" s="20"/>
      <c r="OGA79" s="20"/>
      <c r="OGB79" s="20"/>
      <c r="OGC79" s="20"/>
      <c r="OGD79" s="20"/>
      <c r="OGE79" s="20"/>
      <c r="OGF79" s="20"/>
      <c r="OGG79" s="20"/>
      <c r="OGH79" s="20"/>
      <c r="OGI79" s="20"/>
      <c r="OGJ79" s="20"/>
      <c r="OGK79" s="20"/>
      <c r="OGL79" s="20"/>
      <c r="OGM79" s="20"/>
      <c r="OGN79" s="20"/>
      <c r="OGO79" s="20"/>
      <c r="OGP79" s="20"/>
      <c r="OGQ79" s="20"/>
      <c r="OGR79" s="20"/>
      <c r="OGS79" s="20"/>
      <c r="OGT79" s="20"/>
      <c r="OGU79" s="20"/>
      <c r="OGV79" s="20"/>
      <c r="OGW79" s="20"/>
      <c r="OGX79" s="20"/>
      <c r="OGY79" s="20"/>
      <c r="OGZ79" s="20"/>
      <c r="OHA79" s="20"/>
      <c r="OHB79" s="20"/>
      <c r="OHC79" s="20"/>
      <c r="OHD79" s="20"/>
      <c r="OHE79" s="20"/>
      <c r="OHF79" s="20"/>
      <c r="OHG79" s="20"/>
      <c r="OHH79" s="20"/>
      <c r="OHI79" s="20"/>
      <c r="OHJ79" s="20"/>
      <c r="OHK79" s="20"/>
      <c r="OHL79" s="20"/>
      <c r="OHM79" s="20"/>
      <c r="OHN79" s="20"/>
      <c r="OHO79" s="20"/>
      <c r="OHP79" s="20"/>
      <c r="OHQ79" s="20"/>
      <c r="OHR79" s="20"/>
      <c r="OHS79" s="20"/>
      <c r="OHT79" s="20"/>
      <c r="OHU79" s="20"/>
      <c r="OHV79" s="20"/>
      <c r="OHW79" s="20"/>
      <c r="OHX79" s="20"/>
      <c r="OHY79" s="20"/>
      <c r="OHZ79" s="20"/>
      <c r="OIA79" s="20"/>
      <c r="OIB79" s="20"/>
      <c r="OIC79" s="20"/>
      <c r="OID79" s="20"/>
      <c r="OIE79" s="20"/>
      <c r="OIF79" s="20"/>
      <c r="OIG79" s="20"/>
      <c r="OIH79" s="20"/>
      <c r="OII79" s="20"/>
      <c r="OIJ79" s="20"/>
      <c r="OIK79" s="20"/>
      <c r="OIL79" s="20"/>
      <c r="OIM79" s="20"/>
      <c r="OIN79" s="20"/>
      <c r="OIO79" s="20"/>
      <c r="OIP79" s="20"/>
      <c r="OIQ79" s="20"/>
      <c r="OIR79" s="20"/>
      <c r="OIS79" s="20"/>
      <c r="OIT79" s="20"/>
      <c r="OIU79" s="20"/>
      <c r="OIV79" s="20"/>
      <c r="OIW79" s="20"/>
      <c r="OIX79" s="20"/>
      <c r="OIY79" s="20"/>
      <c r="OIZ79" s="20"/>
      <c r="OJA79" s="20"/>
      <c r="OJB79" s="20"/>
      <c r="OJC79" s="20"/>
      <c r="OJD79" s="20"/>
      <c r="OJE79" s="20"/>
      <c r="OJF79" s="20"/>
      <c r="OJG79" s="20"/>
      <c r="OJH79" s="20"/>
      <c r="OJI79" s="20"/>
      <c r="OJJ79" s="20"/>
      <c r="OJK79" s="20"/>
      <c r="OJL79" s="20"/>
      <c r="OJM79" s="20"/>
      <c r="OJN79" s="20"/>
      <c r="OJO79" s="20"/>
      <c r="OJP79" s="20"/>
      <c r="OJQ79" s="20"/>
      <c r="OJR79" s="20"/>
      <c r="OJS79" s="20"/>
      <c r="OJT79" s="20"/>
      <c r="OJU79" s="20"/>
      <c r="OJV79" s="20"/>
      <c r="OJW79" s="20"/>
      <c r="OJX79" s="20"/>
      <c r="OJY79" s="20"/>
      <c r="OJZ79" s="20"/>
      <c r="OKA79" s="20"/>
      <c r="OKB79" s="20"/>
      <c r="OKC79" s="20"/>
      <c r="OKD79" s="20"/>
      <c r="OKE79" s="20"/>
      <c r="OKF79" s="20"/>
      <c r="OKG79" s="20"/>
      <c r="OKH79" s="20"/>
      <c r="OKI79" s="20"/>
      <c r="OKJ79" s="20"/>
      <c r="OKK79" s="20"/>
      <c r="OKL79" s="20"/>
      <c r="OKM79" s="20"/>
      <c r="OKN79" s="20"/>
      <c r="OKO79" s="20"/>
      <c r="OKP79" s="20"/>
      <c r="OKQ79" s="20"/>
      <c r="OKR79" s="20"/>
      <c r="OKS79" s="20"/>
      <c r="OKT79" s="20"/>
      <c r="OKU79" s="20"/>
      <c r="OKV79" s="20"/>
      <c r="OKW79" s="20"/>
      <c r="OKX79" s="20"/>
      <c r="OKY79" s="20"/>
      <c r="OKZ79" s="20"/>
      <c r="OLA79" s="20"/>
      <c r="OLB79" s="20"/>
      <c r="OLC79" s="20"/>
      <c r="OLD79" s="20"/>
      <c r="OLE79" s="20"/>
      <c r="OLF79" s="20"/>
      <c r="OLG79" s="20"/>
      <c r="OLH79" s="20"/>
      <c r="OLI79" s="20"/>
      <c r="OLJ79" s="20"/>
      <c r="OLK79" s="20"/>
      <c r="OLL79" s="20"/>
      <c r="OLM79" s="20"/>
      <c r="OLN79" s="20"/>
      <c r="OLO79" s="20"/>
      <c r="OLP79" s="20"/>
      <c r="OLQ79" s="20"/>
      <c r="OLR79" s="20"/>
      <c r="OLS79" s="20"/>
      <c r="OLT79" s="20"/>
      <c r="OLU79" s="20"/>
      <c r="OLV79" s="20"/>
      <c r="OLW79" s="20"/>
      <c r="OLX79" s="20"/>
      <c r="OLY79" s="20"/>
      <c r="OLZ79" s="20"/>
      <c r="OMA79" s="20"/>
      <c r="OMB79" s="20"/>
      <c r="OMC79" s="20"/>
      <c r="OMD79" s="20"/>
      <c r="OME79" s="20"/>
      <c r="OMF79" s="20"/>
      <c r="OMG79" s="20"/>
      <c r="OMH79" s="20"/>
      <c r="OMI79" s="20"/>
      <c r="OMJ79" s="20"/>
      <c r="OMK79" s="20"/>
      <c r="OML79" s="20"/>
      <c r="OMM79" s="20"/>
      <c r="OMN79" s="20"/>
      <c r="OMO79" s="20"/>
      <c r="OMP79" s="20"/>
      <c r="OMQ79" s="20"/>
      <c r="OMR79" s="20"/>
      <c r="OMS79" s="20"/>
      <c r="OMT79" s="20"/>
      <c r="OMU79" s="20"/>
      <c r="OMV79" s="20"/>
      <c r="OMW79" s="20"/>
      <c r="OMX79" s="20"/>
      <c r="OMY79" s="20"/>
      <c r="OMZ79" s="20"/>
      <c r="ONA79" s="20"/>
      <c r="ONB79" s="20"/>
      <c r="ONC79" s="20"/>
      <c r="OND79" s="20"/>
      <c r="ONE79" s="20"/>
      <c r="ONF79" s="20"/>
      <c r="ONG79" s="20"/>
      <c r="ONH79" s="20"/>
      <c r="ONI79" s="20"/>
      <c r="ONJ79" s="20"/>
      <c r="ONK79" s="20"/>
      <c r="ONL79" s="20"/>
      <c r="ONM79" s="20"/>
      <c r="ONN79" s="20"/>
      <c r="ONO79" s="20"/>
      <c r="ONP79" s="20"/>
      <c r="ONQ79" s="20"/>
      <c r="ONR79" s="20"/>
      <c r="ONS79" s="20"/>
      <c r="ONT79" s="20"/>
      <c r="ONU79" s="20"/>
      <c r="ONV79" s="20"/>
      <c r="ONW79" s="20"/>
      <c r="ONX79" s="20"/>
      <c r="ONY79" s="20"/>
      <c r="ONZ79" s="20"/>
      <c r="OOA79" s="20"/>
      <c r="OOB79" s="20"/>
      <c r="OOC79" s="20"/>
      <c r="OOD79" s="20"/>
      <c r="OOE79" s="20"/>
      <c r="OOF79" s="20"/>
      <c r="OOG79" s="20"/>
      <c r="OOH79" s="20"/>
      <c r="OOI79" s="20"/>
      <c r="OOJ79" s="20"/>
      <c r="OOK79" s="20"/>
      <c r="OOL79" s="20"/>
      <c r="OOM79" s="20"/>
      <c r="OON79" s="20"/>
      <c r="OOO79" s="20"/>
      <c r="OOP79" s="20"/>
      <c r="OOQ79" s="20"/>
      <c r="OOR79" s="20"/>
      <c r="OOS79" s="20"/>
      <c r="OOT79" s="20"/>
      <c r="OOU79" s="20"/>
      <c r="OOV79" s="20"/>
      <c r="OOW79" s="20"/>
      <c r="OOX79" s="20"/>
      <c r="OOY79" s="20"/>
      <c r="OOZ79" s="20"/>
      <c r="OPA79" s="20"/>
      <c r="OPB79" s="20"/>
      <c r="OPC79" s="20"/>
      <c r="OPD79" s="20"/>
      <c r="OPE79" s="20"/>
      <c r="OPF79" s="20"/>
      <c r="OPG79" s="20"/>
      <c r="OPH79" s="20"/>
      <c r="OPI79" s="20"/>
      <c r="OPJ79" s="20"/>
      <c r="OPK79" s="20"/>
      <c r="OPL79" s="20"/>
      <c r="OPM79" s="20"/>
      <c r="OPN79" s="20"/>
      <c r="OPO79" s="20"/>
      <c r="OPP79" s="20"/>
      <c r="OPQ79" s="20"/>
      <c r="OPR79" s="20"/>
      <c r="OPS79" s="20"/>
      <c r="OPT79" s="20"/>
      <c r="OPU79" s="20"/>
      <c r="OPV79" s="20"/>
      <c r="OPW79" s="20"/>
      <c r="OPX79" s="20"/>
      <c r="OPY79" s="20"/>
      <c r="OPZ79" s="20"/>
      <c r="OQA79" s="20"/>
      <c r="OQB79" s="20"/>
      <c r="OQC79" s="20"/>
      <c r="OQD79" s="20"/>
      <c r="OQE79" s="20"/>
      <c r="OQF79" s="20"/>
      <c r="OQG79" s="20"/>
      <c r="OQH79" s="20"/>
      <c r="OQI79" s="20"/>
      <c r="OQJ79" s="20"/>
      <c r="OQK79" s="20"/>
      <c r="OQL79" s="20"/>
      <c r="OQM79" s="20"/>
      <c r="OQN79" s="20"/>
      <c r="OQO79" s="20"/>
      <c r="OQP79" s="20"/>
      <c r="OQQ79" s="20"/>
      <c r="OQR79" s="20"/>
      <c r="OQS79" s="20"/>
      <c r="OQT79" s="20"/>
      <c r="OQU79" s="20"/>
      <c r="OQV79" s="20"/>
      <c r="OQW79" s="20"/>
      <c r="OQX79" s="20"/>
      <c r="OQY79" s="20"/>
      <c r="OQZ79" s="20"/>
      <c r="ORA79" s="20"/>
      <c r="ORB79" s="20"/>
      <c r="ORC79" s="20"/>
      <c r="ORD79" s="20"/>
      <c r="ORE79" s="20"/>
      <c r="ORF79" s="20"/>
      <c r="ORG79" s="20"/>
      <c r="ORH79" s="20"/>
      <c r="ORI79" s="20"/>
      <c r="ORJ79" s="20"/>
      <c r="ORK79" s="20"/>
      <c r="ORL79" s="20"/>
      <c r="ORM79" s="20"/>
      <c r="ORN79" s="20"/>
      <c r="ORO79" s="20"/>
      <c r="ORP79" s="20"/>
      <c r="ORQ79" s="20"/>
      <c r="ORR79" s="20"/>
      <c r="ORS79" s="20"/>
      <c r="ORT79" s="20"/>
      <c r="ORU79" s="20"/>
      <c r="ORV79" s="20"/>
      <c r="ORW79" s="20"/>
      <c r="ORX79" s="20"/>
      <c r="ORY79" s="20"/>
      <c r="ORZ79" s="20"/>
      <c r="OSA79" s="20"/>
      <c r="OSB79" s="20"/>
      <c r="OSC79" s="20"/>
      <c r="OSD79" s="20"/>
      <c r="OSE79" s="20"/>
      <c r="OSF79" s="20"/>
      <c r="OSG79" s="20"/>
      <c r="OSH79" s="20"/>
      <c r="OSI79" s="20"/>
      <c r="OSJ79" s="20"/>
      <c r="OSK79" s="20"/>
      <c r="OSL79" s="20"/>
      <c r="OSM79" s="20"/>
      <c r="OSN79" s="20"/>
      <c r="OSO79" s="20"/>
      <c r="OSP79" s="20"/>
      <c r="OSQ79" s="20"/>
      <c r="OSR79" s="20"/>
      <c r="OSS79" s="20"/>
      <c r="OST79" s="20"/>
      <c r="OSU79" s="20"/>
      <c r="OSV79" s="20"/>
      <c r="OSW79" s="20"/>
      <c r="OSX79" s="20"/>
      <c r="OSY79" s="20"/>
      <c r="OSZ79" s="20"/>
      <c r="OTA79" s="20"/>
      <c r="OTB79" s="20"/>
      <c r="OTC79" s="20"/>
      <c r="OTD79" s="20"/>
      <c r="OTE79" s="20"/>
      <c r="OTF79" s="20"/>
      <c r="OTG79" s="20"/>
      <c r="OTH79" s="20"/>
      <c r="OTI79" s="20"/>
      <c r="OTJ79" s="20"/>
      <c r="OTK79" s="20"/>
      <c r="OTL79" s="20"/>
      <c r="OTM79" s="20"/>
      <c r="OTN79" s="20"/>
      <c r="OTO79" s="20"/>
      <c r="OTP79" s="20"/>
      <c r="OTQ79" s="20"/>
      <c r="OTR79" s="20"/>
      <c r="OTS79" s="20"/>
      <c r="OTT79" s="20"/>
      <c r="OTU79" s="20"/>
      <c r="OTV79" s="20"/>
      <c r="OTW79" s="20"/>
      <c r="OTX79" s="20"/>
      <c r="OTY79" s="20"/>
      <c r="OTZ79" s="20"/>
      <c r="OUA79" s="20"/>
      <c r="OUB79" s="20"/>
      <c r="OUC79" s="20"/>
      <c r="OUD79" s="20"/>
      <c r="OUE79" s="20"/>
      <c r="OUF79" s="20"/>
      <c r="OUG79" s="20"/>
      <c r="OUH79" s="20"/>
      <c r="OUI79" s="20"/>
      <c r="OUJ79" s="20"/>
      <c r="OUK79" s="20"/>
      <c r="OUL79" s="20"/>
      <c r="OUM79" s="20"/>
      <c r="OUN79" s="20"/>
      <c r="OUO79" s="20"/>
      <c r="OUP79" s="20"/>
      <c r="OUQ79" s="20"/>
      <c r="OUR79" s="20"/>
      <c r="OUS79" s="20"/>
      <c r="OUT79" s="20"/>
      <c r="OUU79" s="20"/>
      <c r="OUV79" s="20"/>
      <c r="OUW79" s="20"/>
      <c r="OUX79" s="20"/>
      <c r="OUY79" s="20"/>
      <c r="OUZ79" s="20"/>
      <c r="OVA79" s="20"/>
      <c r="OVB79" s="20"/>
      <c r="OVC79" s="20"/>
      <c r="OVD79" s="20"/>
      <c r="OVE79" s="20"/>
      <c r="OVF79" s="20"/>
      <c r="OVG79" s="20"/>
      <c r="OVH79" s="20"/>
      <c r="OVI79" s="20"/>
      <c r="OVJ79" s="20"/>
      <c r="OVK79" s="20"/>
      <c r="OVL79" s="20"/>
      <c r="OVM79" s="20"/>
      <c r="OVN79" s="20"/>
      <c r="OVO79" s="20"/>
      <c r="OVP79" s="20"/>
      <c r="OVQ79" s="20"/>
      <c r="OVR79" s="20"/>
      <c r="OVS79" s="20"/>
      <c r="OVT79" s="20"/>
      <c r="OVU79" s="20"/>
      <c r="OVV79" s="20"/>
      <c r="OVW79" s="20"/>
      <c r="OVX79" s="20"/>
      <c r="OVY79" s="20"/>
      <c r="OVZ79" s="20"/>
      <c r="OWA79" s="20"/>
      <c r="OWB79" s="20"/>
      <c r="OWC79" s="20"/>
      <c r="OWD79" s="20"/>
      <c r="OWE79" s="20"/>
      <c r="OWF79" s="20"/>
      <c r="OWG79" s="20"/>
      <c r="OWH79" s="20"/>
      <c r="OWI79" s="20"/>
      <c r="OWJ79" s="20"/>
      <c r="OWK79" s="20"/>
      <c r="OWL79" s="20"/>
      <c r="OWM79" s="20"/>
      <c r="OWN79" s="20"/>
      <c r="OWO79" s="20"/>
      <c r="OWP79" s="20"/>
      <c r="OWQ79" s="20"/>
      <c r="OWR79" s="20"/>
      <c r="OWS79" s="20"/>
      <c r="OWT79" s="20"/>
      <c r="OWU79" s="20"/>
      <c r="OWV79" s="20"/>
      <c r="OWW79" s="20"/>
      <c r="OWX79" s="20"/>
      <c r="OWY79" s="20"/>
      <c r="OWZ79" s="20"/>
      <c r="OXA79" s="20"/>
      <c r="OXB79" s="20"/>
      <c r="OXC79" s="20"/>
      <c r="OXD79" s="20"/>
      <c r="OXE79" s="20"/>
      <c r="OXF79" s="20"/>
      <c r="OXG79" s="20"/>
      <c r="OXH79" s="20"/>
      <c r="OXI79" s="20"/>
      <c r="OXJ79" s="20"/>
      <c r="OXK79" s="20"/>
      <c r="OXL79" s="20"/>
      <c r="OXM79" s="20"/>
      <c r="OXN79" s="20"/>
      <c r="OXO79" s="20"/>
      <c r="OXP79" s="20"/>
      <c r="OXQ79" s="20"/>
      <c r="OXR79" s="20"/>
      <c r="OXS79" s="20"/>
      <c r="OXT79" s="20"/>
      <c r="OXU79" s="20"/>
      <c r="OXV79" s="20"/>
      <c r="OXW79" s="20"/>
      <c r="OXX79" s="20"/>
      <c r="OXY79" s="20"/>
      <c r="OXZ79" s="20"/>
      <c r="OYA79" s="20"/>
      <c r="OYB79" s="20"/>
      <c r="OYC79" s="20"/>
      <c r="OYD79" s="20"/>
      <c r="OYE79" s="20"/>
      <c r="OYF79" s="20"/>
      <c r="OYG79" s="20"/>
      <c r="OYH79" s="20"/>
      <c r="OYI79" s="20"/>
      <c r="OYJ79" s="20"/>
      <c r="OYK79" s="20"/>
      <c r="OYL79" s="20"/>
      <c r="OYM79" s="20"/>
      <c r="OYN79" s="20"/>
      <c r="OYO79" s="20"/>
      <c r="OYP79" s="20"/>
      <c r="OYQ79" s="20"/>
      <c r="OYR79" s="20"/>
      <c r="OYS79" s="20"/>
      <c r="OYT79" s="20"/>
      <c r="OYU79" s="20"/>
      <c r="OYV79" s="20"/>
      <c r="OYW79" s="20"/>
      <c r="OYX79" s="20"/>
      <c r="OYY79" s="20"/>
      <c r="OYZ79" s="20"/>
      <c r="OZA79" s="20"/>
      <c r="OZB79" s="20"/>
      <c r="OZC79" s="20"/>
      <c r="OZD79" s="20"/>
      <c r="OZE79" s="20"/>
      <c r="OZF79" s="20"/>
      <c r="OZG79" s="20"/>
      <c r="OZH79" s="20"/>
      <c r="OZI79" s="20"/>
      <c r="OZJ79" s="20"/>
      <c r="OZK79" s="20"/>
      <c r="OZL79" s="20"/>
      <c r="OZM79" s="20"/>
      <c r="OZN79" s="20"/>
      <c r="OZO79" s="20"/>
      <c r="OZP79" s="20"/>
      <c r="OZQ79" s="20"/>
      <c r="OZR79" s="20"/>
      <c r="OZS79" s="20"/>
      <c r="OZT79" s="20"/>
      <c r="OZU79" s="20"/>
      <c r="OZV79" s="20"/>
      <c r="OZW79" s="20"/>
      <c r="OZX79" s="20"/>
      <c r="OZY79" s="20"/>
      <c r="OZZ79" s="20"/>
      <c r="PAA79" s="20"/>
      <c r="PAB79" s="20"/>
      <c r="PAC79" s="20"/>
      <c r="PAD79" s="20"/>
      <c r="PAE79" s="20"/>
      <c r="PAF79" s="20"/>
      <c r="PAG79" s="20"/>
      <c r="PAH79" s="20"/>
      <c r="PAI79" s="20"/>
      <c r="PAJ79" s="20"/>
      <c r="PAK79" s="20"/>
      <c r="PAL79" s="20"/>
      <c r="PAM79" s="20"/>
      <c r="PAN79" s="20"/>
      <c r="PAO79" s="20"/>
      <c r="PAP79" s="20"/>
      <c r="PAQ79" s="20"/>
      <c r="PAR79" s="20"/>
      <c r="PAS79" s="20"/>
      <c r="PAT79" s="20"/>
      <c r="PAU79" s="20"/>
      <c r="PAV79" s="20"/>
      <c r="PAW79" s="20"/>
      <c r="PAX79" s="20"/>
      <c r="PAY79" s="20"/>
      <c r="PAZ79" s="20"/>
      <c r="PBA79" s="20"/>
      <c r="PBB79" s="20"/>
      <c r="PBC79" s="20"/>
      <c r="PBD79" s="20"/>
      <c r="PBE79" s="20"/>
      <c r="PBF79" s="20"/>
      <c r="PBG79" s="20"/>
      <c r="PBH79" s="20"/>
      <c r="PBI79" s="20"/>
      <c r="PBJ79" s="20"/>
      <c r="PBK79" s="20"/>
      <c r="PBL79" s="20"/>
      <c r="PBM79" s="20"/>
      <c r="PBN79" s="20"/>
      <c r="PBO79" s="20"/>
      <c r="PBP79" s="20"/>
      <c r="PBQ79" s="20"/>
      <c r="PBR79" s="20"/>
      <c r="PBS79" s="20"/>
      <c r="PBT79" s="20"/>
      <c r="PBU79" s="20"/>
      <c r="PBV79" s="20"/>
      <c r="PBW79" s="20"/>
      <c r="PBX79" s="20"/>
      <c r="PBY79" s="20"/>
      <c r="PBZ79" s="20"/>
      <c r="PCA79" s="20"/>
      <c r="PCB79" s="20"/>
      <c r="PCC79" s="20"/>
      <c r="PCD79" s="20"/>
      <c r="PCE79" s="20"/>
      <c r="PCF79" s="20"/>
      <c r="PCG79" s="20"/>
      <c r="PCH79" s="20"/>
      <c r="PCI79" s="20"/>
      <c r="PCJ79" s="20"/>
      <c r="PCK79" s="20"/>
      <c r="PCL79" s="20"/>
      <c r="PCM79" s="20"/>
      <c r="PCN79" s="20"/>
      <c r="PCO79" s="20"/>
      <c r="PCP79" s="20"/>
      <c r="PCQ79" s="20"/>
      <c r="PCR79" s="20"/>
      <c r="PCS79" s="20"/>
      <c r="PCT79" s="20"/>
      <c r="PCU79" s="20"/>
      <c r="PCV79" s="20"/>
      <c r="PCW79" s="20"/>
      <c r="PCX79" s="20"/>
      <c r="PCY79" s="20"/>
      <c r="PCZ79" s="20"/>
      <c r="PDA79" s="20"/>
      <c r="PDB79" s="20"/>
      <c r="PDC79" s="20"/>
      <c r="PDD79" s="20"/>
      <c r="PDE79" s="20"/>
      <c r="PDF79" s="20"/>
      <c r="PDG79" s="20"/>
      <c r="PDH79" s="20"/>
      <c r="PDI79" s="20"/>
      <c r="PDJ79" s="20"/>
      <c r="PDK79" s="20"/>
      <c r="PDL79" s="20"/>
      <c r="PDM79" s="20"/>
      <c r="PDN79" s="20"/>
      <c r="PDO79" s="20"/>
      <c r="PDP79" s="20"/>
      <c r="PDQ79" s="20"/>
      <c r="PDR79" s="20"/>
      <c r="PDS79" s="20"/>
      <c r="PDT79" s="20"/>
      <c r="PDU79" s="20"/>
      <c r="PDV79" s="20"/>
      <c r="PDW79" s="20"/>
      <c r="PDX79" s="20"/>
      <c r="PDY79" s="20"/>
      <c r="PDZ79" s="20"/>
      <c r="PEA79" s="20"/>
      <c r="PEB79" s="20"/>
      <c r="PEC79" s="20"/>
      <c r="PED79" s="20"/>
      <c r="PEE79" s="20"/>
      <c r="PEF79" s="20"/>
      <c r="PEG79" s="20"/>
      <c r="PEH79" s="20"/>
      <c r="PEI79" s="20"/>
      <c r="PEJ79" s="20"/>
      <c r="PEK79" s="20"/>
      <c r="PEL79" s="20"/>
      <c r="PEM79" s="20"/>
      <c r="PEN79" s="20"/>
      <c r="PEO79" s="20"/>
      <c r="PEP79" s="20"/>
      <c r="PEQ79" s="20"/>
      <c r="PER79" s="20"/>
      <c r="PES79" s="20"/>
      <c r="PET79" s="20"/>
      <c r="PEU79" s="20"/>
      <c r="PEV79" s="20"/>
      <c r="PEW79" s="20"/>
      <c r="PEX79" s="20"/>
      <c r="PEY79" s="20"/>
      <c r="PEZ79" s="20"/>
      <c r="PFA79" s="20"/>
      <c r="PFB79" s="20"/>
      <c r="PFC79" s="20"/>
      <c r="PFD79" s="20"/>
      <c r="PFE79" s="20"/>
      <c r="PFF79" s="20"/>
      <c r="PFG79" s="20"/>
      <c r="PFH79" s="20"/>
      <c r="PFI79" s="20"/>
      <c r="PFJ79" s="20"/>
      <c r="PFK79" s="20"/>
      <c r="PFL79" s="20"/>
      <c r="PFM79" s="20"/>
      <c r="PFN79" s="20"/>
      <c r="PFO79" s="20"/>
      <c r="PFP79" s="20"/>
      <c r="PFQ79" s="20"/>
      <c r="PFR79" s="20"/>
      <c r="PFS79" s="20"/>
      <c r="PFT79" s="20"/>
      <c r="PFU79" s="20"/>
      <c r="PFV79" s="20"/>
      <c r="PFW79" s="20"/>
      <c r="PFX79" s="20"/>
      <c r="PFY79" s="20"/>
      <c r="PFZ79" s="20"/>
      <c r="PGA79" s="20"/>
      <c r="PGB79" s="20"/>
      <c r="PGC79" s="20"/>
      <c r="PGD79" s="20"/>
      <c r="PGE79" s="20"/>
      <c r="PGF79" s="20"/>
      <c r="PGG79" s="20"/>
      <c r="PGH79" s="20"/>
      <c r="PGI79" s="20"/>
      <c r="PGJ79" s="20"/>
      <c r="PGK79" s="20"/>
      <c r="PGL79" s="20"/>
      <c r="PGM79" s="20"/>
      <c r="PGN79" s="20"/>
      <c r="PGO79" s="20"/>
      <c r="PGP79" s="20"/>
      <c r="PGQ79" s="20"/>
      <c r="PGR79" s="20"/>
      <c r="PGS79" s="20"/>
      <c r="PGT79" s="20"/>
      <c r="PGU79" s="20"/>
      <c r="PGV79" s="20"/>
      <c r="PGW79" s="20"/>
      <c r="PGX79" s="20"/>
      <c r="PGY79" s="20"/>
      <c r="PGZ79" s="20"/>
      <c r="PHA79" s="20"/>
      <c r="PHB79" s="20"/>
      <c r="PHC79" s="20"/>
      <c r="PHD79" s="20"/>
      <c r="PHE79" s="20"/>
      <c r="PHF79" s="20"/>
      <c r="PHG79" s="20"/>
      <c r="PHH79" s="20"/>
      <c r="PHI79" s="20"/>
      <c r="PHJ79" s="20"/>
      <c r="PHK79" s="20"/>
      <c r="PHL79" s="20"/>
      <c r="PHM79" s="20"/>
      <c r="PHN79" s="20"/>
      <c r="PHO79" s="20"/>
      <c r="PHP79" s="20"/>
      <c r="PHQ79" s="20"/>
      <c r="PHR79" s="20"/>
      <c r="PHS79" s="20"/>
      <c r="PHT79" s="20"/>
      <c r="PHU79" s="20"/>
      <c r="PHV79" s="20"/>
      <c r="PHW79" s="20"/>
      <c r="PHX79" s="20"/>
      <c r="PHY79" s="20"/>
      <c r="PHZ79" s="20"/>
      <c r="PIA79" s="20"/>
      <c r="PIB79" s="20"/>
      <c r="PIC79" s="20"/>
      <c r="PID79" s="20"/>
      <c r="PIE79" s="20"/>
      <c r="PIF79" s="20"/>
      <c r="PIG79" s="20"/>
      <c r="PIH79" s="20"/>
      <c r="PII79" s="20"/>
      <c r="PIJ79" s="20"/>
      <c r="PIK79" s="20"/>
      <c r="PIL79" s="20"/>
      <c r="PIM79" s="20"/>
      <c r="PIN79" s="20"/>
      <c r="PIO79" s="20"/>
      <c r="PIP79" s="20"/>
      <c r="PIQ79" s="20"/>
      <c r="PIR79" s="20"/>
      <c r="PIS79" s="20"/>
      <c r="PIT79" s="20"/>
      <c r="PIU79" s="20"/>
      <c r="PIV79" s="20"/>
      <c r="PIW79" s="20"/>
      <c r="PIX79" s="20"/>
      <c r="PIY79" s="20"/>
      <c r="PIZ79" s="20"/>
      <c r="PJA79" s="20"/>
      <c r="PJB79" s="20"/>
      <c r="PJC79" s="20"/>
      <c r="PJD79" s="20"/>
      <c r="PJE79" s="20"/>
      <c r="PJF79" s="20"/>
      <c r="PJG79" s="20"/>
      <c r="PJH79" s="20"/>
      <c r="PJI79" s="20"/>
      <c r="PJJ79" s="20"/>
      <c r="PJK79" s="20"/>
      <c r="PJL79" s="20"/>
      <c r="PJM79" s="20"/>
      <c r="PJN79" s="20"/>
      <c r="PJO79" s="20"/>
      <c r="PJP79" s="20"/>
      <c r="PJQ79" s="20"/>
      <c r="PJR79" s="20"/>
      <c r="PJS79" s="20"/>
      <c r="PJT79" s="20"/>
      <c r="PJU79" s="20"/>
      <c r="PJV79" s="20"/>
      <c r="PJW79" s="20"/>
      <c r="PJX79" s="20"/>
      <c r="PJY79" s="20"/>
      <c r="PJZ79" s="20"/>
      <c r="PKA79" s="20"/>
      <c r="PKB79" s="20"/>
      <c r="PKC79" s="20"/>
      <c r="PKD79" s="20"/>
      <c r="PKE79" s="20"/>
      <c r="PKF79" s="20"/>
      <c r="PKG79" s="20"/>
      <c r="PKH79" s="20"/>
      <c r="PKI79" s="20"/>
      <c r="PKJ79" s="20"/>
      <c r="PKK79" s="20"/>
      <c r="PKL79" s="20"/>
      <c r="PKM79" s="20"/>
      <c r="PKN79" s="20"/>
      <c r="PKO79" s="20"/>
      <c r="PKP79" s="20"/>
      <c r="PKQ79" s="20"/>
      <c r="PKR79" s="20"/>
      <c r="PKS79" s="20"/>
      <c r="PKT79" s="20"/>
      <c r="PKU79" s="20"/>
      <c r="PKV79" s="20"/>
      <c r="PKW79" s="20"/>
      <c r="PKX79" s="20"/>
      <c r="PKY79" s="20"/>
      <c r="PKZ79" s="20"/>
      <c r="PLA79" s="20"/>
      <c r="PLB79" s="20"/>
      <c r="PLC79" s="20"/>
      <c r="PLD79" s="20"/>
      <c r="PLE79" s="20"/>
      <c r="PLF79" s="20"/>
      <c r="PLG79" s="20"/>
      <c r="PLH79" s="20"/>
      <c r="PLI79" s="20"/>
      <c r="PLJ79" s="20"/>
      <c r="PLK79" s="20"/>
      <c r="PLL79" s="20"/>
      <c r="PLM79" s="20"/>
      <c r="PLN79" s="20"/>
      <c r="PLO79" s="20"/>
      <c r="PLP79" s="20"/>
      <c r="PLQ79" s="20"/>
      <c r="PLR79" s="20"/>
      <c r="PLS79" s="20"/>
      <c r="PLT79" s="20"/>
      <c r="PLU79" s="20"/>
      <c r="PLV79" s="20"/>
      <c r="PLW79" s="20"/>
      <c r="PLX79" s="20"/>
      <c r="PLY79" s="20"/>
      <c r="PLZ79" s="20"/>
      <c r="PMA79" s="20"/>
      <c r="PMB79" s="20"/>
      <c r="PMC79" s="20"/>
      <c r="PMD79" s="20"/>
      <c r="PME79" s="20"/>
      <c r="PMF79" s="20"/>
      <c r="PMG79" s="20"/>
      <c r="PMH79" s="20"/>
      <c r="PMI79" s="20"/>
      <c r="PMJ79" s="20"/>
      <c r="PMK79" s="20"/>
      <c r="PML79" s="20"/>
      <c r="PMM79" s="20"/>
      <c r="PMN79" s="20"/>
      <c r="PMO79" s="20"/>
      <c r="PMP79" s="20"/>
      <c r="PMQ79" s="20"/>
      <c r="PMR79" s="20"/>
      <c r="PMS79" s="20"/>
      <c r="PMT79" s="20"/>
      <c r="PMU79" s="20"/>
      <c r="PMV79" s="20"/>
      <c r="PMW79" s="20"/>
      <c r="PMX79" s="20"/>
      <c r="PMY79" s="20"/>
      <c r="PMZ79" s="20"/>
      <c r="PNA79" s="20"/>
      <c r="PNB79" s="20"/>
      <c r="PNC79" s="20"/>
      <c r="PND79" s="20"/>
      <c r="PNE79" s="20"/>
      <c r="PNF79" s="20"/>
      <c r="PNG79" s="20"/>
      <c r="PNH79" s="20"/>
      <c r="PNI79" s="20"/>
      <c r="PNJ79" s="20"/>
      <c r="PNK79" s="20"/>
      <c r="PNL79" s="20"/>
      <c r="PNM79" s="20"/>
      <c r="PNN79" s="20"/>
      <c r="PNO79" s="20"/>
      <c r="PNP79" s="20"/>
      <c r="PNQ79" s="20"/>
      <c r="PNR79" s="20"/>
      <c r="PNS79" s="20"/>
      <c r="PNT79" s="20"/>
      <c r="PNU79" s="20"/>
      <c r="PNV79" s="20"/>
      <c r="PNW79" s="20"/>
      <c r="PNX79" s="20"/>
      <c r="PNY79" s="20"/>
      <c r="PNZ79" s="20"/>
      <c r="POA79" s="20"/>
      <c r="POB79" s="20"/>
      <c r="POC79" s="20"/>
      <c r="POD79" s="20"/>
      <c r="POE79" s="20"/>
      <c r="POF79" s="20"/>
      <c r="POG79" s="20"/>
      <c r="POH79" s="20"/>
      <c r="POI79" s="20"/>
      <c r="POJ79" s="20"/>
      <c r="POK79" s="20"/>
      <c r="POL79" s="20"/>
      <c r="POM79" s="20"/>
      <c r="PON79" s="20"/>
      <c r="POO79" s="20"/>
      <c r="POP79" s="20"/>
      <c r="POQ79" s="20"/>
      <c r="POR79" s="20"/>
      <c r="POS79" s="20"/>
      <c r="POT79" s="20"/>
      <c r="POU79" s="20"/>
      <c r="POV79" s="20"/>
      <c r="POW79" s="20"/>
      <c r="POX79" s="20"/>
      <c r="POY79" s="20"/>
      <c r="POZ79" s="20"/>
      <c r="PPA79" s="20"/>
      <c r="PPB79" s="20"/>
      <c r="PPC79" s="20"/>
      <c r="PPD79" s="20"/>
      <c r="PPE79" s="20"/>
      <c r="PPF79" s="20"/>
      <c r="PPG79" s="20"/>
      <c r="PPH79" s="20"/>
      <c r="PPI79" s="20"/>
      <c r="PPJ79" s="20"/>
      <c r="PPK79" s="20"/>
      <c r="PPL79" s="20"/>
      <c r="PPM79" s="20"/>
      <c r="PPN79" s="20"/>
      <c r="PPO79" s="20"/>
      <c r="PPP79" s="20"/>
      <c r="PPQ79" s="20"/>
      <c r="PPR79" s="20"/>
      <c r="PPS79" s="20"/>
      <c r="PPT79" s="20"/>
      <c r="PPU79" s="20"/>
      <c r="PPV79" s="20"/>
      <c r="PPW79" s="20"/>
      <c r="PPX79" s="20"/>
      <c r="PPY79" s="20"/>
      <c r="PPZ79" s="20"/>
      <c r="PQA79" s="20"/>
      <c r="PQB79" s="20"/>
      <c r="PQC79" s="20"/>
      <c r="PQD79" s="20"/>
      <c r="PQE79" s="20"/>
      <c r="PQF79" s="20"/>
      <c r="PQG79" s="20"/>
      <c r="PQH79" s="20"/>
      <c r="PQI79" s="20"/>
      <c r="PQJ79" s="20"/>
      <c r="PQK79" s="20"/>
      <c r="PQL79" s="20"/>
      <c r="PQM79" s="20"/>
      <c r="PQN79" s="20"/>
      <c r="PQO79" s="20"/>
      <c r="PQP79" s="20"/>
      <c r="PQQ79" s="20"/>
      <c r="PQR79" s="20"/>
      <c r="PQS79" s="20"/>
      <c r="PQT79" s="20"/>
      <c r="PQU79" s="20"/>
      <c r="PQV79" s="20"/>
      <c r="PQW79" s="20"/>
      <c r="PQX79" s="20"/>
      <c r="PQY79" s="20"/>
      <c r="PQZ79" s="20"/>
      <c r="PRA79" s="20"/>
      <c r="PRB79" s="20"/>
      <c r="PRC79" s="20"/>
      <c r="PRD79" s="20"/>
      <c r="PRE79" s="20"/>
      <c r="PRF79" s="20"/>
      <c r="PRG79" s="20"/>
      <c r="PRH79" s="20"/>
      <c r="PRI79" s="20"/>
      <c r="PRJ79" s="20"/>
      <c r="PRK79" s="20"/>
      <c r="PRL79" s="20"/>
      <c r="PRM79" s="20"/>
      <c r="PRN79" s="20"/>
      <c r="PRO79" s="20"/>
      <c r="PRP79" s="20"/>
      <c r="PRQ79" s="20"/>
      <c r="PRR79" s="20"/>
      <c r="PRS79" s="20"/>
      <c r="PRT79" s="20"/>
      <c r="PRU79" s="20"/>
      <c r="PRV79" s="20"/>
      <c r="PRW79" s="20"/>
      <c r="PRX79" s="20"/>
      <c r="PRY79" s="20"/>
      <c r="PRZ79" s="20"/>
      <c r="PSA79" s="20"/>
      <c r="PSB79" s="20"/>
      <c r="PSC79" s="20"/>
      <c r="PSD79" s="20"/>
      <c r="PSE79" s="20"/>
      <c r="PSF79" s="20"/>
      <c r="PSG79" s="20"/>
      <c r="PSH79" s="20"/>
      <c r="PSI79" s="20"/>
      <c r="PSJ79" s="20"/>
      <c r="PSK79" s="20"/>
      <c r="PSL79" s="20"/>
      <c r="PSM79" s="20"/>
      <c r="PSN79" s="20"/>
      <c r="PSO79" s="20"/>
      <c r="PSP79" s="20"/>
      <c r="PSQ79" s="20"/>
      <c r="PSR79" s="20"/>
      <c r="PSS79" s="20"/>
      <c r="PST79" s="20"/>
      <c r="PSU79" s="20"/>
      <c r="PSV79" s="20"/>
      <c r="PSW79" s="20"/>
      <c r="PSX79" s="20"/>
      <c r="PSY79" s="20"/>
      <c r="PSZ79" s="20"/>
      <c r="PTA79" s="20"/>
      <c r="PTB79" s="20"/>
      <c r="PTC79" s="20"/>
      <c r="PTD79" s="20"/>
      <c r="PTE79" s="20"/>
      <c r="PTF79" s="20"/>
      <c r="PTG79" s="20"/>
      <c r="PTH79" s="20"/>
      <c r="PTI79" s="20"/>
      <c r="PTJ79" s="20"/>
      <c r="PTK79" s="20"/>
      <c r="PTL79" s="20"/>
      <c r="PTM79" s="20"/>
      <c r="PTN79" s="20"/>
      <c r="PTO79" s="20"/>
      <c r="PTP79" s="20"/>
      <c r="PTQ79" s="20"/>
      <c r="PTR79" s="20"/>
      <c r="PTS79" s="20"/>
      <c r="PTT79" s="20"/>
      <c r="PTU79" s="20"/>
      <c r="PTV79" s="20"/>
      <c r="PTW79" s="20"/>
      <c r="PTX79" s="20"/>
      <c r="PTY79" s="20"/>
      <c r="PTZ79" s="20"/>
      <c r="PUA79" s="20"/>
      <c r="PUB79" s="20"/>
      <c r="PUC79" s="20"/>
      <c r="PUD79" s="20"/>
      <c r="PUE79" s="20"/>
      <c r="PUF79" s="20"/>
      <c r="PUG79" s="20"/>
      <c r="PUH79" s="20"/>
      <c r="PUI79" s="20"/>
      <c r="PUJ79" s="20"/>
      <c r="PUK79" s="20"/>
      <c r="PUL79" s="20"/>
      <c r="PUM79" s="20"/>
      <c r="PUN79" s="20"/>
      <c r="PUO79" s="20"/>
      <c r="PUP79" s="20"/>
      <c r="PUQ79" s="20"/>
      <c r="PUR79" s="20"/>
      <c r="PUS79" s="20"/>
      <c r="PUT79" s="20"/>
      <c r="PUU79" s="20"/>
      <c r="PUV79" s="20"/>
      <c r="PUW79" s="20"/>
      <c r="PUX79" s="20"/>
      <c r="PUY79" s="20"/>
      <c r="PUZ79" s="20"/>
      <c r="PVA79" s="20"/>
      <c r="PVB79" s="20"/>
      <c r="PVC79" s="20"/>
      <c r="PVD79" s="20"/>
      <c r="PVE79" s="20"/>
      <c r="PVF79" s="20"/>
      <c r="PVG79" s="20"/>
      <c r="PVH79" s="20"/>
      <c r="PVI79" s="20"/>
      <c r="PVJ79" s="20"/>
      <c r="PVK79" s="20"/>
      <c r="PVL79" s="20"/>
      <c r="PVM79" s="20"/>
      <c r="PVN79" s="20"/>
      <c r="PVO79" s="20"/>
      <c r="PVP79" s="20"/>
      <c r="PVQ79" s="20"/>
      <c r="PVR79" s="20"/>
      <c r="PVS79" s="20"/>
      <c r="PVT79" s="20"/>
      <c r="PVU79" s="20"/>
      <c r="PVV79" s="20"/>
      <c r="PVW79" s="20"/>
      <c r="PVX79" s="20"/>
      <c r="PVY79" s="20"/>
      <c r="PVZ79" s="20"/>
      <c r="PWA79" s="20"/>
      <c r="PWB79" s="20"/>
      <c r="PWC79" s="20"/>
      <c r="PWD79" s="20"/>
      <c r="PWE79" s="20"/>
      <c r="PWF79" s="20"/>
      <c r="PWG79" s="20"/>
      <c r="PWH79" s="20"/>
      <c r="PWI79" s="20"/>
      <c r="PWJ79" s="20"/>
      <c r="PWK79" s="20"/>
      <c r="PWL79" s="20"/>
      <c r="PWM79" s="20"/>
      <c r="PWN79" s="20"/>
      <c r="PWO79" s="20"/>
      <c r="PWP79" s="20"/>
      <c r="PWQ79" s="20"/>
      <c r="PWR79" s="20"/>
      <c r="PWS79" s="20"/>
      <c r="PWT79" s="20"/>
      <c r="PWU79" s="20"/>
      <c r="PWV79" s="20"/>
      <c r="PWW79" s="20"/>
      <c r="PWX79" s="20"/>
      <c r="PWY79" s="20"/>
      <c r="PWZ79" s="20"/>
      <c r="PXA79" s="20"/>
      <c r="PXB79" s="20"/>
      <c r="PXC79" s="20"/>
      <c r="PXD79" s="20"/>
      <c r="PXE79" s="20"/>
      <c r="PXF79" s="20"/>
      <c r="PXG79" s="20"/>
      <c r="PXH79" s="20"/>
      <c r="PXI79" s="20"/>
      <c r="PXJ79" s="20"/>
      <c r="PXK79" s="20"/>
      <c r="PXL79" s="20"/>
      <c r="PXM79" s="20"/>
      <c r="PXN79" s="20"/>
      <c r="PXO79" s="20"/>
      <c r="PXP79" s="20"/>
      <c r="PXQ79" s="20"/>
      <c r="PXR79" s="20"/>
      <c r="PXS79" s="20"/>
      <c r="PXT79" s="20"/>
      <c r="PXU79" s="20"/>
      <c r="PXV79" s="20"/>
      <c r="PXW79" s="20"/>
      <c r="PXX79" s="20"/>
      <c r="PXY79" s="20"/>
      <c r="PXZ79" s="20"/>
      <c r="PYA79" s="20"/>
      <c r="PYB79" s="20"/>
      <c r="PYC79" s="20"/>
      <c r="PYD79" s="20"/>
      <c r="PYE79" s="20"/>
      <c r="PYF79" s="20"/>
      <c r="PYG79" s="20"/>
      <c r="PYH79" s="20"/>
      <c r="PYI79" s="20"/>
      <c r="PYJ79" s="20"/>
      <c r="PYK79" s="20"/>
      <c r="PYL79" s="20"/>
      <c r="PYM79" s="20"/>
      <c r="PYN79" s="20"/>
      <c r="PYO79" s="20"/>
      <c r="PYP79" s="20"/>
      <c r="PYQ79" s="20"/>
      <c r="PYR79" s="20"/>
      <c r="PYS79" s="20"/>
      <c r="PYT79" s="20"/>
      <c r="PYU79" s="20"/>
      <c r="PYV79" s="20"/>
      <c r="PYW79" s="20"/>
      <c r="PYX79" s="20"/>
      <c r="PYY79" s="20"/>
      <c r="PYZ79" s="20"/>
      <c r="PZA79" s="20"/>
      <c r="PZB79" s="20"/>
      <c r="PZC79" s="20"/>
      <c r="PZD79" s="20"/>
      <c r="PZE79" s="20"/>
      <c r="PZF79" s="20"/>
      <c r="PZG79" s="20"/>
      <c r="PZH79" s="20"/>
      <c r="PZI79" s="20"/>
      <c r="PZJ79" s="20"/>
      <c r="PZK79" s="20"/>
      <c r="PZL79" s="20"/>
      <c r="PZM79" s="20"/>
      <c r="PZN79" s="20"/>
      <c r="PZO79" s="20"/>
      <c r="PZP79" s="20"/>
      <c r="PZQ79" s="20"/>
      <c r="PZR79" s="20"/>
      <c r="PZS79" s="20"/>
      <c r="PZT79" s="20"/>
      <c r="PZU79" s="20"/>
      <c r="PZV79" s="20"/>
      <c r="PZW79" s="20"/>
      <c r="PZX79" s="20"/>
      <c r="PZY79" s="20"/>
      <c r="PZZ79" s="20"/>
      <c r="QAA79" s="20"/>
      <c r="QAB79" s="20"/>
      <c r="QAC79" s="20"/>
      <c r="QAD79" s="20"/>
      <c r="QAE79" s="20"/>
      <c r="QAF79" s="20"/>
      <c r="QAG79" s="20"/>
      <c r="QAH79" s="20"/>
      <c r="QAI79" s="20"/>
      <c r="QAJ79" s="20"/>
      <c r="QAK79" s="20"/>
      <c r="QAL79" s="20"/>
      <c r="QAM79" s="20"/>
      <c r="QAN79" s="20"/>
      <c r="QAO79" s="20"/>
      <c r="QAP79" s="20"/>
      <c r="QAQ79" s="20"/>
      <c r="QAR79" s="20"/>
      <c r="QAS79" s="20"/>
      <c r="QAT79" s="20"/>
      <c r="QAU79" s="20"/>
      <c r="QAV79" s="20"/>
      <c r="QAW79" s="20"/>
      <c r="QAX79" s="20"/>
      <c r="QAY79" s="20"/>
      <c r="QAZ79" s="20"/>
      <c r="QBA79" s="20"/>
      <c r="QBB79" s="20"/>
      <c r="QBC79" s="20"/>
      <c r="QBD79" s="20"/>
      <c r="QBE79" s="20"/>
      <c r="QBF79" s="20"/>
      <c r="QBG79" s="20"/>
      <c r="QBH79" s="20"/>
      <c r="QBI79" s="20"/>
      <c r="QBJ79" s="20"/>
      <c r="QBK79" s="20"/>
      <c r="QBL79" s="20"/>
      <c r="QBM79" s="20"/>
      <c r="QBN79" s="20"/>
      <c r="QBO79" s="20"/>
      <c r="QBP79" s="20"/>
      <c r="QBQ79" s="20"/>
      <c r="QBR79" s="20"/>
      <c r="QBS79" s="20"/>
      <c r="QBT79" s="20"/>
      <c r="QBU79" s="20"/>
      <c r="QBV79" s="20"/>
      <c r="QBW79" s="20"/>
      <c r="QBX79" s="20"/>
      <c r="QBY79" s="20"/>
      <c r="QBZ79" s="20"/>
      <c r="QCA79" s="20"/>
      <c r="QCB79" s="20"/>
      <c r="QCC79" s="20"/>
      <c r="QCD79" s="20"/>
      <c r="QCE79" s="20"/>
      <c r="QCF79" s="20"/>
      <c r="QCG79" s="20"/>
      <c r="QCH79" s="20"/>
      <c r="QCI79" s="20"/>
      <c r="QCJ79" s="20"/>
      <c r="QCK79" s="20"/>
      <c r="QCL79" s="20"/>
      <c r="QCM79" s="20"/>
      <c r="QCN79" s="20"/>
      <c r="QCO79" s="20"/>
      <c r="QCP79" s="20"/>
      <c r="QCQ79" s="20"/>
      <c r="QCR79" s="20"/>
      <c r="QCS79" s="20"/>
      <c r="QCT79" s="20"/>
      <c r="QCU79" s="20"/>
      <c r="QCV79" s="20"/>
      <c r="QCW79" s="20"/>
      <c r="QCX79" s="20"/>
      <c r="QCY79" s="20"/>
      <c r="QCZ79" s="20"/>
      <c r="QDA79" s="20"/>
      <c r="QDB79" s="20"/>
      <c r="QDC79" s="20"/>
      <c r="QDD79" s="20"/>
      <c r="QDE79" s="20"/>
      <c r="QDF79" s="20"/>
      <c r="QDG79" s="20"/>
      <c r="QDH79" s="20"/>
      <c r="QDI79" s="20"/>
      <c r="QDJ79" s="20"/>
      <c r="QDK79" s="20"/>
      <c r="QDL79" s="20"/>
      <c r="QDM79" s="20"/>
      <c r="QDN79" s="20"/>
      <c r="QDO79" s="20"/>
      <c r="QDP79" s="20"/>
      <c r="QDQ79" s="20"/>
      <c r="QDR79" s="20"/>
      <c r="QDS79" s="20"/>
      <c r="QDT79" s="20"/>
      <c r="QDU79" s="20"/>
      <c r="QDV79" s="20"/>
      <c r="QDW79" s="20"/>
      <c r="QDX79" s="20"/>
      <c r="QDY79" s="20"/>
      <c r="QDZ79" s="20"/>
      <c r="QEA79" s="20"/>
      <c r="QEB79" s="20"/>
      <c r="QEC79" s="20"/>
      <c r="QED79" s="20"/>
      <c r="QEE79" s="20"/>
      <c r="QEF79" s="20"/>
      <c r="QEG79" s="20"/>
      <c r="QEH79" s="20"/>
      <c r="QEI79" s="20"/>
      <c r="QEJ79" s="20"/>
      <c r="QEK79" s="20"/>
      <c r="QEL79" s="20"/>
      <c r="QEM79" s="20"/>
      <c r="QEN79" s="20"/>
      <c r="QEO79" s="20"/>
      <c r="QEP79" s="20"/>
      <c r="QEQ79" s="20"/>
      <c r="QER79" s="20"/>
      <c r="QES79" s="20"/>
      <c r="QET79" s="20"/>
      <c r="QEU79" s="20"/>
      <c r="QEV79" s="20"/>
      <c r="QEW79" s="20"/>
      <c r="QEX79" s="20"/>
      <c r="QEY79" s="20"/>
      <c r="QEZ79" s="20"/>
      <c r="QFA79" s="20"/>
      <c r="QFB79" s="20"/>
      <c r="QFC79" s="20"/>
      <c r="QFD79" s="20"/>
      <c r="QFE79" s="20"/>
      <c r="QFF79" s="20"/>
      <c r="QFG79" s="20"/>
      <c r="QFH79" s="20"/>
      <c r="QFI79" s="20"/>
      <c r="QFJ79" s="20"/>
      <c r="QFK79" s="20"/>
      <c r="QFL79" s="20"/>
      <c r="QFM79" s="20"/>
      <c r="QFN79" s="20"/>
      <c r="QFO79" s="20"/>
      <c r="QFP79" s="20"/>
      <c r="QFQ79" s="20"/>
      <c r="QFR79" s="20"/>
      <c r="QFS79" s="20"/>
      <c r="QFT79" s="20"/>
      <c r="QFU79" s="20"/>
      <c r="QFV79" s="20"/>
      <c r="QFW79" s="20"/>
      <c r="QFX79" s="20"/>
      <c r="QFY79" s="20"/>
      <c r="QFZ79" s="20"/>
      <c r="QGA79" s="20"/>
      <c r="QGB79" s="20"/>
      <c r="QGC79" s="20"/>
      <c r="QGD79" s="20"/>
      <c r="QGE79" s="20"/>
      <c r="QGF79" s="20"/>
      <c r="QGG79" s="20"/>
      <c r="QGH79" s="20"/>
      <c r="QGI79" s="20"/>
      <c r="QGJ79" s="20"/>
      <c r="QGK79" s="20"/>
      <c r="QGL79" s="20"/>
      <c r="QGM79" s="20"/>
      <c r="QGN79" s="20"/>
      <c r="QGO79" s="20"/>
      <c r="QGP79" s="20"/>
      <c r="QGQ79" s="20"/>
      <c r="QGR79" s="20"/>
      <c r="QGS79" s="20"/>
      <c r="QGT79" s="20"/>
      <c r="QGU79" s="20"/>
      <c r="QGV79" s="20"/>
      <c r="QGW79" s="20"/>
      <c r="QGX79" s="20"/>
      <c r="QGY79" s="20"/>
      <c r="QGZ79" s="20"/>
      <c r="QHA79" s="20"/>
      <c r="QHB79" s="20"/>
      <c r="QHC79" s="20"/>
      <c r="QHD79" s="20"/>
      <c r="QHE79" s="20"/>
      <c r="QHF79" s="20"/>
      <c r="QHG79" s="20"/>
      <c r="QHH79" s="20"/>
      <c r="QHI79" s="20"/>
      <c r="QHJ79" s="20"/>
      <c r="QHK79" s="20"/>
      <c r="QHL79" s="20"/>
      <c r="QHM79" s="20"/>
      <c r="QHN79" s="20"/>
      <c r="QHO79" s="20"/>
      <c r="QHP79" s="20"/>
      <c r="QHQ79" s="20"/>
      <c r="QHR79" s="20"/>
      <c r="QHS79" s="20"/>
      <c r="QHT79" s="20"/>
      <c r="QHU79" s="20"/>
      <c r="QHV79" s="20"/>
      <c r="QHW79" s="20"/>
      <c r="QHX79" s="20"/>
      <c r="QHY79" s="20"/>
      <c r="QHZ79" s="20"/>
      <c r="QIA79" s="20"/>
      <c r="QIB79" s="20"/>
      <c r="QIC79" s="20"/>
      <c r="QID79" s="20"/>
      <c r="QIE79" s="20"/>
      <c r="QIF79" s="20"/>
      <c r="QIG79" s="20"/>
      <c r="QIH79" s="20"/>
      <c r="QII79" s="20"/>
      <c r="QIJ79" s="20"/>
      <c r="QIK79" s="20"/>
      <c r="QIL79" s="20"/>
      <c r="QIM79" s="20"/>
      <c r="QIN79" s="20"/>
      <c r="QIO79" s="20"/>
      <c r="QIP79" s="20"/>
      <c r="QIQ79" s="20"/>
      <c r="QIR79" s="20"/>
      <c r="QIS79" s="20"/>
      <c r="QIT79" s="20"/>
      <c r="QIU79" s="20"/>
      <c r="QIV79" s="20"/>
      <c r="QIW79" s="20"/>
      <c r="QIX79" s="20"/>
      <c r="QIY79" s="20"/>
      <c r="QIZ79" s="20"/>
      <c r="QJA79" s="20"/>
      <c r="QJB79" s="20"/>
      <c r="QJC79" s="20"/>
      <c r="QJD79" s="20"/>
      <c r="QJE79" s="20"/>
      <c r="QJF79" s="20"/>
      <c r="QJG79" s="20"/>
      <c r="QJH79" s="20"/>
      <c r="QJI79" s="20"/>
      <c r="QJJ79" s="20"/>
      <c r="QJK79" s="20"/>
      <c r="QJL79" s="20"/>
      <c r="QJM79" s="20"/>
      <c r="QJN79" s="20"/>
      <c r="QJO79" s="20"/>
      <c r="QJP79" s="20"/>
      <c r="QJQ79" s="20"/>
      <c r="QJR79" s="20"/>
      <c r="QJS79" s="20"/>
      <c r="QJT79" s="20"/>
      <c r="QJU79" s="20"/>
      <c r="QJV79" s="20"/>
      <c r="QJW79" s="20"/>
      <c r="QJX79" s="20"/>
      <c r="QJY79" s="20"/>
      <c r="QJZ79" s="20"/>
      <c r="QKA79" s="20"/>
      <c r="QKB79" s="20"/>
      <c r="QKC79" s="20"/>
      <c r="QKD79" s="20"/>
      <c r="QKE79" s="20"/>
      <c r="QKF79" s="20"/>
      <c r="QKG79" s="20"/>
      <c r="QKH79" s="20"/>
      <c r="QKI79" s="20"/>
      <c r="QKJ79" s="20"/>
      <c r="QKK79" s="20"/>
      <c r="QKL79" s="20"/>
      <c r="QKM79" s="20"/>
      <c r="QKN79" s="20"/>
      <c r="QKO79" s="20"/>
      <c r="QKP79" s="20"/>
      <c r="QKQ79" s="20"/>
      <c r="QKR79" s="20"/>
      <c r="QKS79" s="20"/>
      <c r="QKT79" s="20"/>
      <c r="QKU79" s="20"/>
      <c r="QKV79" s="20"/>
      <c r="QKW79" s="20"/>
      <c r="QKX79" s="20"/>
      <c r="QKY79" s="20"/>
      <c r="QKZ79" s="20"/>
      <c r="QLA79" s="20"/>
      <c r="QLB79" s="20"/>
      <c r="QLC79" s="20"/>
      <c r="QLD79" s="20"/>
      <c r="QLE79" s="20"/>
      <c r="QLF79" s="20"/>
      <c r="QLG79" s="20"/>
      <c r="QLH79" s="20"/>
      <c r="QLI79" s="20"/>
      <c r="QLJ79" s="20"/>
      <c r="QLK79" s="20"/>
      <c r="QLL79" s="20"/>
      <c r="QLM79" s="20"/>
      <c r="QLN79" s="20"/>
      <c r="QLO79" s="20"/>
      <c r="QLP79" s="20"/>
      <c r="QLQ79" s="20"/>
      <c r="QLR79" s="20"/>
      <c r="QLS79" s="20"/>
      <c r="QLT79" s="20"/>
      <c r="QLU79" s="20"/>
      <c r="QLV79" s="20"/>
      <c r="QLW79" s="20"/>
      <c r="QLX79" s="20"/>
      <c r="QLY79" s="20"/>
      <c r="QLZ79" s="20"/>
      <c r="QMA79" s="20"/>
      <c r="QMB79" s="20"/>
      <c r="QMC79" s="20"/>
      <c r="QMD79" s="20"/>
      <c r="QME79" s="20"/>
      <c r="QMF79" s="20"/>
      <c r="QMG79" s="20"/>
      <c r="QMH79" s="20"/>
      <c r="QMI79" s="20"/>
      <c r="QMJ79" s="20"/>
      <c r="QMK79" s="20"/>
      <c r="QML79" s="20"/>
      <c r="QMM79" s="20"/>
      <c r="QMN79" s="20"/>
      <c r="QMO79" s="20"/>
      <c r="QMP79" s="20"/>
      <c r="QMQ79" s="20"/>
      <c r="QMR79" s="20"/>
      <c r="QMS79" s="20"/>
      <c r="QMT79" s="20"/>
      <c r="QMU79" s="20"/>
      <c r="QMV79" s="20"/>
      <c r="QMW79" s="20"/>
      <c r="QMX79" s="20"/>
      <c r="QMY79" s="20"/>
      <c r="QMZ79" s="20"/>
      <c r="QNA79" s="20"/>
      <c r="QNB79" s="20"/>
      <c r="QNC79" s="20"/>
      <c r="QND79" s="20"/>
      <c r="QNE79" s="20"/>
      <c r="QNF79" s="20"/>
      <c r="QNG79" s="20"/>
      <c r="QNH79" s="20"/>
      <c r="QNI79" s="20"/>
      <c r="QNJ79" s="20"/>
      <c r="QNK79" s="20"/>
      <c r="QNL79" s="20"/>
      <c r="QNM79" s="20"/>
      <c r="QNN79" s="20"/>
      <c r="QNO79" s="20"/>
      <c r="QNP79" s="20"/>
      <c r="QNQ79" s="20"/>
      <c r="QNR79" s="20"/>
      <c r="QNS79" s="20"/>
      <c r="QNT79" s="20"/>
      <c r="QNU79" s="20"/>
      <c r="QNV79" s="20"/>
      <c r="QNW79" s="20"/>
      <c r="QNX79" s="20"/>
      <c r="QNY79" s="20"/>
      <c r="QNZ79" s="20"/>
      <c r="QOA79" s="20"/>
      <c r="QOB79" s="20"/>
      <c r="QOC79" s="20"/>
      <c r="QOD79" s="20"/>
      <c r="QOE79" s="20"/>
      <c r="QOF79" s="20"/>
      <c r="QOG79" s="20"/>
      <c r="QOH79" s="20"/>
      <c r="QOI79" s="20"/>
      <c r="QOJ79" s="20"/>
      <c r="QOK79" s="20"/>
      <c r="QOL79" s="20"/>
      <c r="QOM79" s="20"/>
      <c r="QON79" s="20"/>
      <c r="QOO79" s="20"/>
      <c r="QOP79" s="20"/>
      <c r="QOQ79" s="20"/>
      <c r="QOR79" s="20"/>
      <c r="QOS79" s="20"/>
      <c r="QOT79" s="20"/>
      <c r="QOU79" s="20"/>
      <c r="QOV79" s="20"/>
      <c r="QOW79" s="20"/>
      <c r="QOX79" s="20"/>
      <c r="QOY79" s="20"/>
      <c r="QOZ79" s="20"/>
      <c r="QPA79" s="20"/>
      <c r="QPB79" s="20"/>
      <c r="QPC79" s="20"/>
      <c r="QPD79" s="20"/>
      <c r="QPE79" s="20"/>
      <c r="QPF79" s="20"/>
      <c r="QPG79" s="20"/>
      <c r="QPH79" s="20"/>
      <c r="QPI79" s="20"/>
      <c r="QPJ79" s="20"/>
      <c r="QPK79" s="20"/>
      <c r="QPL79" s="20"/>
      <c r="QPM79" s="20"/>
      <c r="QPN79" s="20"/>
      <c r="QPO79" s="20"/>
      <c r="QPP79" s="20"/>
      <c r="QPQ79" s="20"/>
      <c r="QPR79" s="20"/>
      <c r="QPS79" s="20"/>
      <c r="QPT79" s="20"/>
      <c r="QPU79" s="20"/>
      <c r="QPV79" s="20"/>
      <c r="QPW79" s="20"/>
      <c r="QPX79" s="20"/>
      <c r="QPY79" s="20"/>
      <c r="QPZ79" s="20"/>
      <c r="QQA79" s="20"/>
      <c r="QQB79" s="20"/>
      <c r="QQC79" s="20"/>
      <c r="QQD79" s="20"/>
      <c r="QQE79" s="20"/>
      <c r="QQF79" s="20"/>
      <c r="QQG79" s="20"/>
      <c r="QQH79" s="20"/>
      <c r="QQI79" s="20"/>
      <c r="QQJ79" s="20"/>
      <c r="QQK79" s="20"/>
      <c r="QQL79" s="20"/>
      <c r="QQM79" s="20"/>
      <c r="QQN79" s="20"/>
      <c r="QQO79" s="20"/>
      <c r="QQP79" s="20"/>
      <c r="QQQ79" s="20"/>
      <c r="QQR79" s="20"/>
      <c r="QQS79" s="20"/>
      <c r="QQT79" s="20"/>
      <c r="QQU79" s="20"/>
      <c r="QQV79" s="20"/>
      <c r="QQW79" s="20"/>
      <c r="QQX79" s="20"/>
      <c r="QQY79" s="20"/>
      <c r="QQZ79" s="20"/>
      <c r="QRA79" s="20"/>
      <c r="QRB79" s="20"/>
      <c r="QRC79" s="20"/>
      <c r="QRD79" s="20"/>
      <c r="QRE79" s="20"/>
      <c r="QRF79" s="20"/>
      <c r="QRG79" s="20"/>
      <c r="QRH79" s="20"/>
      <c r="QRI79" s="20"/>
      <c r="QRJ79" s="20"/>
      <c r="QRK79" s="20"/>
      <c r="QRL79" s="20"/>
      <c r="QRM79" s="20"/>
      <c r="QRN79" s="20"/>
      <c r="QRO79" s="20"/>
      <c r="QRP79" s="20"/>
      <c r="QRQ79" s="20"/>
      <c r="QRR79" s="20"/>
      <c r="QRS79" s="20"/>
      <c r="QRT79" s="20"/>
      <c r="QRU79" s="20"/>
      <c r="QRV79" s="20"/>
      <c r="QRW79" s="20"/>
      <c r="QRX79" s="20"/>
      <c r="QRY79" s="20"/>
      <c r="QRZ79" s="20"/>
      <c r="QSA79" s="20"/>
      <c r="QSB79" s="20"/>
      <c r="QSC79" s="20"/>
      <c r="QSD79" s="20"/>
      <c r="QSE79" s="20"/>
      <c r="QSF79" s="20"/>
      <c r="QSG79" s="20"/>
      <c r="QSH79" s="20"/>
      <c r="QSI79" s="20"/>
      <c r="QSJ79" s="20"/>
      <c r="QSK79" s="20"/>
      <c r="QSL79" s="20"/>
      <c r="QSM79" s="20"/>
      <c r="QSN79" s="20"/>
      <c r="QSO79" s="20"/>
      <c r="QSP79" s="20"/>
      <c r="QSQ79" s="20"/>
      <c r="QSR79" s="20"/>
      <c r="QSS79" s="20"/>
      <c r="QST79" s="20"/>
      <c r="QSU79" s="20"/>
      <c r="QSV79" s="20"/>
      <c r="QSW79" s="20"/>
      <c r="QSX79" s="20"/>
      <c r="QSY79" s="20"/>
      <c r="QSZ79" s="20"/>
      <c r="QTA79" s="20"/>
      <c r="QTB79" s="20"/>
      <c r="QTC79" s="20"/>
      <c r="QTD79" s="20"/>
      <c r="QTE79" s="20"/>
      <c r="QTF79" s="20"/>
      <c r="QTG79" s="20"/>
      <c r="QTH79" s="20"/>
      <c r="QTI79" s="20"/>
      <c r="QTJ79" s="20"/>
      <c r="QTK79" s="20"/>
      <c r="QTL79" s="20"/>
      <c r="QTM79" s="20"/>
      <c r="QTN79" s="20"/>
      <c r="QTO79" s="20"/>
      <c r="QTP79" s="20"/>
      <c r="QTQ79" s="20"/>
      <c r="QTR79" s="20"/>
      <c r="QTS79" s="20"/>
      <c r="QTT79" s="20"/>
      <c r="QTU79" s="20"/>
      <c r="QTV79" s="20"/>
      <c r="QTW79" s="20"/>
      <c r="QTX79" s="20"/>
      <c r="QTY79" s="20"/>
      <c r="QTZ79" s="20"/>
      <c r="QUA79" s="20"/>
      <c r="QUB79" s="20"/>
      <c r="QUC79" s="20"/>
      <c r="QUD79" s="20"/>
      <c r="QUE79" s="20"/>
      <c r="QUF79" s="20"/>
      <c r="QUG79" s="20"/>
      <c r="QUH79" s="20"/>
      <c r="QUI79" s="20"/>
      <c r="QUJ79" s="20"/>
      <c r="QUK79" s="20"/>
      <c r="QUL79" s="20"/>
      <c r="QUM79" s="20"/>
      <c r="QUN79" s="20"/>
      <c r="QUO79" s="20"/>
      <c r="QUP79" s="20"/>
      <c r="QUQ79" s="20"/>
      <c r="QUR79" s="20"/>
      <c r="QUS79" s="20"/>
      <c r="QUT79" s="20"/>
      <c r="QUU79" s="20"/>
      <c r="QUV79" s="20"/>
      <c r="QUW79" s="20"/>
      <c r="QUX79" s="20"/>
      <c r="QUY79" s="20"/>
      <c r="QUZ79" s="20"/>
      <c r="QVA79" s="20"/>
      <c r="QVB79" s="20"/>
      <c r="QVC79" s="20"/>
      <c r="QVD79" s="20"/>
      <c r="QVE79" s="20"/>
      <c r="QVF79" s="20"/>
      <c r="QVG79" s="20"/>
      <c r="QVH79" s="20"/>
      <c r="QVI79" s="20"/>
      <c r="QVJ79" s="20"/>
      <c r="QVK79" s="20"/>
      <c r="QVL79" s="20"/>
      <c r="QVM79" s="20"/>
      <c r="QVN79" s="20"/>
      <c r="QVO79" s="20"/>
      <c r="QVP79" s="20"/>
      <c r="QVQ79" s="20"/>
      <c r="QVR79" s="20"/>
      <c r="QVS79" s="20"/>
      <c r="QVT79" s="20"/>
      <c r="QVU79" s="20"/>
      <c r="QVV79" s="20"/>
      <c r="QVW79" s="20"/>
      <c r="QVX79" s="20"/>
      <c r="QVY79" s="20"/>
      <c r="QVZ79" s="20"/>
      <c r="QWA79" s="20"/>
      <c r="QWB79" s="20"/>
      <c r="QWC79" s="20"/>
      <c r="QWD79" s="20"/>
      <c r="QWE79" s="20"/>
      <c r="QWF79" s="20"/>
      <c r="QWG79" s="20"/>
      <c r="QWH79" s="20"/>
      <c r="QWI79" s="20"/>
      <c r="QWJ79" s="20"/>
      <c r="QWK79" s="20"/>
      <c r="QWL79" s="20"/>
      <c r="QWM79" s="20"/>
      <c r="QWN79" s="20"/>
      <c r="QWO79" s="20"/>
      <c r="QWP79" s="20"/>
      <c r="QWQ79" s="20"/>
      <c r="QWR79" s="20"/>
      <c r="QWS79" s="20"/>
      <c r="QWT79" s="20"/>
      <c r="QWU79" s="20"/>
      <c r="QWV79" s="20"/>
      <c r="QWW79" s="20"/>
      <c r="QWX79" s="20"/>
      <c r="QWY79" s="20"/>
      <c r="QWZ79" s="20"/>
      <c r="QXA79" s="20"/>
      <c r="QXB79" s="20"/>
      <c r="QXC79" s="20"/>
      <c r="QXD79" s="20"/>
      <c r="QXE79" s="20"/>
      <c r="QXF79" s="20"/>
      <c r="QXG79" s="20"/>
      <c r="QXH79" s="20"/>
      <c r="QXI79" s="20"/>
      <c r="QXJ79" s="20"/>
      <c r="QXK79" s="20"/>
      <c r="QXL79" s="20"/>
      <c r="QXM79" s="20"/>
      <c r="QXN79" s="20"/>
      <c r="QXO79" s="20"/>
      <c r="QXP79" s="20"/>
      <c r="QXQ79" s="20"/>
      <c r="QXR79" s="20"/>
      <c r="QXS79" s="20"/>
      <c r="QXT79" s="20"/>
      <c r="QXU79" s="20"/>
      <c r="QXV79" s="20"/>
      <c r="QXW79" s="20"/>
      <c r="QXX79" s="20"/>
      <c r="QXY79" s="20"/>
      <c r="QXZ79" s="20"/>
      <c r="QYA79" s="20"/>
      <c r="QYB79" s="20"/>
      <c r="QYC79" s="20"/>
      <c r="QYD79" s="20"/>
      <c r="QYE79" s="20"/>
      <c r="QYF79" s="20"/>
      <c r="QYG79" s="20"/>
      <c r="QYH79" s="20"/>
      <c r="QYI79" s="20"/>
      <c r="QYJ79" s="20"/>
      <c r="QYK79" s="20"/>
      <c r="QYL79" s="20"/>
      <c r="QYM79" s="20"/>
      <c r="QYN79" s="20"/>
      <c r="QYO79" s="20"/>
      <c r="QYP79" s="20"/>
      <c r="QYQ79" s="20"/>
      <c r="QYR79" s="20"/>
      <c r="QYS79" s="20"/>
      <c r="QYT79" s="20"/>
      <c r="QYU79" s="20"/>
      <c r="QYV79" s="20"/>
      <c r="QYW79" s="20"/>
      <c r="QYX79" s="20"/>
      <c r="QYY79" s="20"/>
      <c r="QYZ79" s="20"/>
      <c r="QZA79" s="20"/>
      <c r="QZB79" s="20"/>
      <c r="QZC79" s="20"/>
      <c r="QZD79" s="20"/>
      <c r="QZE79" s="20"/>
      <c r="QZF79" s="20"/>
      <c r="QZG79" s="20"/>
      <c r="QZH79" s="20"/>
      <c r="QZI79" s="20"/>
      <c r="QZJ79" s="20"/>
      <c r="QZK79" s="20"/>
      <c r="QZL79" s="20"/>
      <c r="QZM79" s="20"/>
      <c r="QZN79" s="20"/>
      <c r="QZO79" s="20"/>
      <c r="QZP79" s="20"/>
      <c r="QZQ79" s="20"/>
      <c r="QZR79" s="20"/>
      <c r="QZS79" s="20"/>
      <c r="QZT79" s="20"/>
      <c r="QZU79" s="20"/>
      <c r="QZV79" s="20"/>
      <c r="QZW79" s="20"/>
      <c r="QZX79" s="20"/>
      <c r="QZY79" s="20"/>
      <c r="QZZ79" s="20"/>
      <c r="RAA79" s="20"/>
      <c r="RAB79" s="20"/>
      <c r="RAC79" s="20"/>
      <c r="RAD79" s="20"/>
      <c r="RAE79" s="20"/>
      <c r="RAF79" s="20"/>
      <c r="RAG79" s="20"/>
      <c r="RAH79" s="20"/>
      <c r="RAI79" s="20"/>
      <c r="RAJ79" s="20"/>
      <c r="RAK79" s="20"/>
      <c r="RAL79" s="20"/>
      <c r="RAM79" s="20"/>
      <c r="RAN79" s="20"/>
      <c r="RAO79" s="20"/>
      <c r="RAP79" s="20"/>
      <c r="RAQ79" s="20"/>
      <c r="RAR79" s="20"/>
      <c r="RAS79" s="20"/>
      <c r="RAT79" s="20"/>
      <c r="RAU79" s="20"/>
      <c r="RAV79" s="20"/>
      <c r="RAW79" s="20"/>
      <c r="RAX79" s="20"/>
      <c r="RAY79" s="20"/>
      <c r="RAZ79" s="20"/>
      <c r="RBA79" s="20"/>
      <c r="RBB79" s="20"/>
      <c r="RBC79" s="20"/>
      <c r="RBD79" s="20"/>
      <c r="RBE79" s="20"/>
      <c r="RBF79" s="20"/>
      <c r="RBG79" s="20"/>
      <c r="RBH79" s="20"/>
      <c r="RBI79" s="20"/>
      <c r="RBJ79" s="20"/>
      <c r="RBK79" s="20"/>
      <c r="RBL79" s="20"/>
      <c r="RBM79" s="20"/>
      <c r="RBN79" s="20"/>
      <c r="RBO79" s="20"/>
      <c r="RBP79" s="20"/>
      <c r="RBQ79" s="20"/>
      <c r="RBR79" s="20"/>
      <c r="RBS79" s="20"/>
      <c r="RBT79" s="20"/>
      <c r="RBU79" s="20"/>
      <c r="RBV79" s="20"/>
      <c r="RBW79" s="20"/>
      <c r="RBX79" s="20"/>
      <c r="RBY79" s="20"/>
      <c r="RBZ79" s="20"/>
      <c r="RCA79" s="20"/>
      <c r="RCB79" s="20"/>
      <c r="RCC79" s="20"/>
      <c r="RCD79" s="20"/>
      <c r="RCE79" s="20"/>
      <c r="RCF79" s="20"/>
      <c r="RCG79" s="20"/>
      <c r="RCH79" s="20"/>
      <c r="RCI79" s="20"/>
      <c r="RCJ79" s="20"/>
      <c r="RCK79" s="20"/>
      <c r="RCL79" s="20"/>
      <c r="RCM79" s="20"/>
      <c r="RCN79" s="20"/>
      <c r="RCO79" s="20"/>
      <c r="RCP79" s="20"/>
      <c r="RCQ79" s="20"/>
      <c r="RCR79" s="20"/>
      <c r="RCS79" s="20"/>
      <c r="RCT79" s="20"/>
      <c r="RCU79" s="20"/>
      <c r="RCV79" s="20"/>
      <c r="RCW79" s="20"/>
      <c r="RCX79" s="20"/>
      <c r="RCY79" s="20"/>
      <c r="RCZ79" s="20"/>
      <c r="RDA79" s="20"/>
      <c r="RDB79" s="20"/>
      <c r="RDC79" s="20"/>
      <c r="RDD79" s="20"/>
      <c r="RDE79" s="20"/>
      <c r="RDF79" s="20"/>
      <c r="RDG79" s="20"/>
      <c r="RDH79" s="20"/>
      <c r="RDI79" s="20"/>
      <c r="RDJ79" s="20"/>
      <c r="RDK79" s="20"/>
      <c r="RDL79" s="20"/>
      <c r="RDM79" s="20"/>
      <c r="RDN79" s="20"/>
      <c r="RDO79" s="20"/>
      <c r="RDP79" s="20"/>
      <c r="RDQ79" s="20"/>
      <c r="RDR79" s="20"/>
      <c r="RDS79" s="20"/>
      <c r="RDT79" s="20"/>
      <c r="RDU79" s="20"/>
      <c r="RDV79" s="20"/>
      <c r="RDW79" s="20"/>
      <c r="RDX79" s="20"/>
      <c r="RDY79" s="20"/>
      <c r="RDZ79" s="20"/>
      <c r="REA79" s="20"/>
      <c r="REB79" s="20"/>
      <c r="REC79" s="20"/>
      <c r="RED79" s="20"/>
      <c r="REE79" s="20"/>
      <c r="REF79" s="20"/>
      <c r="REG79" s="20"/>
      <c r="REH79" s="20"/>
      <c r="REI79" s="20"/>
      <c r="REJ79" s="20"/>
      <c r="REK79" s="20"/>
      <c r="REL79" s="20"/>
      <c r="REM79" s="20"/>
      <c r="REN79" s="20"/>
      <c r="REO79" s="20"/>
      <c r="REP79" s="20"/>
      <c r="REQ79" s="20"/>
      <c r="RER79" s="20"/>
      <c r="RES79" s="20"/>
      <c r="RET79" s="20"/>
      <c r="REU79" s="20"/>
      <c r="REV79" s="20"/>
      <c r="REW79" s="20"/>
      <c r="REX79" s="20"/>
      <c r="REY79" s="20"/>
      <c r="REZ79" s="20"/>
      <c r="RFA79" s="20"/>
      <c r="RFB79" s="20"/>
      <c r="RFC79" s="20"/>
      <c r="RFD79" s="20"/>
      <c r="RFE79" s="20"/>
      <c r="RFF79" s="20"/>
      <c r="RFG79" s="20"/>
      <c r="RFH79" s="20"/>
      <c r="RFI79" s="20"/>
      <c r="RFJ79" s="20"/>
      <c r="RFK79" s="20"/>
      <c r="RFL79" s="20"/>
      <c r="RFM79" s="20"/>
      <c r="RFN79" s="20"/>
      <c r="RFO79" s="20"/>
      <c r="RFP79" s="20"/>
      <c r="RFQ79" s="20"/>
      <c r="RFR79" s="20"/>
      <c r="RFS79" s="20"/>
      <c r="RFT79" s="20"/>
      <c r="RFU79" s="20"/>
      <c r="RFV79" s="20"/>
      <c r="RFW79" s="20"/>
      <c r="RFX79" s="20"/>
      <c r="RFY79" s="20"/>
      <c r="RFZ79" s="20"/>
      <c r="RGA79" s="20"/>
      <c r="RGB79" s="20"/>
      <c r="RGC79" s="20"/>
      <c r="RGD79" s="20"/>
      <c r="RGE79" s="20"/>
      <c r="RGF79" s="20"/>
      <c r="RGG79" s="20"/>
      <c r="RGH79" s="20"/>
      <c r="RGI79" s="20"/>
      <c r="RGJ79" s="20"/>
      <c r="RGK79" s="20"/>
      <c r="RGL79" s="20"/>
      <c r="RGM79" s="20"/>
      <c r="RGN79" s="20"/>
      <c r="RGO79" s="20"/>
      <c r="RGP79" s="20"/>
      <c r="RGQ79" s="20"/>
      <c r="RGR79" s="20"/>
      <c r="RGS79" s="20"/>
      <c r="RGT79" s="20"/>
      <c r="RGU79" s="20"/>
      <c r="RGV79" s="20"/>
      <c r="RGW79" s="20"/>
      <c r="RGX79" s="20"/>
      <c r="RGY79" s="20"/>
      <c r="RGZ79" s="20"/>
      <c r="RHA79" s="20"/>
      <c r="RHB79" s="20"/>
      <c r="RHC79" s="20"/>
      <c r="RHD79" s="20"/>
      <c r="RHE79" s="20"/>
      <c r="RHF79" s="20"/>
      <c r="RHG79" s="20"/>
      <c r="RHH79" s="20"/>
      <c r="RHI79" s="20"/>
      <c r="RHJ79" s="20"/>
      <c r="RHK79" s="20"/>
      <c r="RHL79" s="20"/>
      <c r="RHM79" s="20"/>
      <c r="RHN79" s="20"/>
      <c r="RHO79" s="20"/>
      <c r="RHP79" s="20"/>
      <c r="RHQ79" s="20"/>
      <c r="RHR79" s="20"/>
      <c r="RHS79" s="20"/>
      <c r="RHT79" s="20"/>
      <c r="RHU79" s="20"/>
      <c r="RHV79" s="20"/>
      <c r="RHW79" s="20"/>
      <c r="RHX79" s="20"/>
      <c r="RHY79" s="20"/>
      <c r="RHZ79" s="20"/>
      <c r="RIA79" s="20"/>
      <c r="RIB79" s="20"/>
      <c r="RIC79" s="20"/>
      <c r="RID79" s="20"/>
      <c r="RIE79" s="20"/>
      <c r="RIF79" s="20"/>
      <c r="RIG79" s="20"/>
      <c r="RIH79" s="20"/>
      <c r="RII79" s="20"/>
      <c r="RIJ79" s="20"/>
      <c r="RIK79" s="20"/>
      <c r="RIL79" s="20"/>
      <c r="RIM79" s="20"/>
      <c r="RIN79" s="20"/>
      <c r="RIO79" s="20"/>
      <c r="RIP79" s="20"/>
      <c r="RIQ79" s="20"/>
      <c r="RIR79" s="20"/>
      <c r="RIS79" s="20"/>
      <c r="RIT79" s="20"/>
      <c r="RIU79" s="20"/>
      <c r="RIV79" s="20"/>
      <c r="RIW79" s="20"/>
      <c r="RIX79" s="20"/>
      <c r="RIY79" s="20"/>
      <c r="RIZ79" s="20"/>
      <c r="RJA79" s="20"/>
      <c r="RJB79" s="20"/>
      <c r="RJC79" s="20"/>
      <c r="RJD79" s="20"/>
      <c r="RJE79" s="20"/>
      <c r="RJF79" s="20"/>
      <c r="RJG79" s="20"/>
      <c r="RJH79" s="20"/>
      <c r="RJI79" s="20"/>
      <c r="RJJ79" s="20"/>
      <c r="RJK79" s="20"/>
      <c r="RJL79" s="20"/>
      <c r="RJM79" s="20"/>
      <c r="RJN79" s="20"/>
      <c r="RJO79" s="20"/>
      <c r="RJP79" s="20"/>
      <c r="RJQ79" s="20"/>
      <c r="RJR79" s="20"/>
      <c r="RJS79" s="20"/>
      <c r="RJT79" s="20"/>
      <c r="RJU79" s="20"/>
      <c r="RJV79" s="20"/>
      <c r="RJW79" s="20"/>
      <c r="RJX79" s="20"/>
      <c r="RJY79" s="20"/>
      <c r="RJZ79" s="20"/>
      <c r="RKA79" s="20"/>
      <c r="RKB79" s="20"/>
      <c r="RKC79" s="20"/>
      <c r="RKD79" s="20"/>
      <c r="RKE79" s="20"/>
      <c r="RKF79" s="20"/>
      <c r="RKG79" s="20"/>
      <c r="RKH79" s="20"/>
      <c r="RKI79" s="20"/>
      <c r="RKJ79" s="20"/>
      <c r="RKK79" s="20"/>
      <c r="RKL79" s="20"/>
      <c r="RKM79" s="20"/>
      <c r="RKN79" s="20"/>
      <c r="RKO79" s="20"/>
      <c r="RKP79" s="20"/>
      <c r="RKQ79" s="20"/>
      <c r="RKR79" s="20"/>
      <c r="RKS79" s="20"/>
      <c r="RKT79" s="20"/>
      <c r="RKU79" s="20"/>
      <c r="RKV79" s="20"/>
      <c r="RKW79" s="20"/>
      <c r="RKX79" s="20"/>
      <c r="RKY79" s="20"/>
      <c r="RKZ79" s="20"/>
      <c r="RLA79" s="20"/>
      <c r="RLB79" s="20"/>
      <c r="RLC79" s="20"/>
      <c r="RLD79" s="20"/>
      <c r="RLE79" s="20"/>
      <c r="RLF79" s="20"/>
      <c r="RLG79" s="20"/>
      <c r="RLH79" s="20"/>
      <c r="RLI79" s="20"/>
      <c r="RLJ79" s="20"/>
      <c r="RLK79" s="20"/>
      <c r="RLL79" s="20"/>
      <c r="RLM79" s="20"/>
      <c r="RLN79" s="20"/>
      <c r="RLO79" s="20"/>
      <c r="RLP79" s="20"/>
      <c r="RLQ79" s="20"/>
      <c r="RLR79" s="20"/>
      <c r="RLS79" s="20"/>
      <c r="RLT79" s="20"/>
      <c r="RLU79" s="20"/>
      <c r="RLV79" s="20"/>
      <c r="RLW79" s="20"/>
      <c r="RLX79" s="20"/>
      <c r="RLY79" s="20"/>
      <c r="RLZ79" s="20"/>
      <c r="RMA79" s="20"/>
      <c r="RMB79" s="20"/>
      <c r="RMC79" s="20"/>
      <c r="RMD79" s="20"/>
      <c r="RME79" s="20"/>
      <c r="RMF79" s="20"/>
      <c r="RMG79" s="20"/>
      <c r="RMH79" s="20"/>
      <c r="RMI79" s="20"/>
      <c r="RMJ79" s="20"/>
      <c r="RMK79" s="20"/>
      <c r="RML79" s="20"/>
      <c r="RMM79" s="20"/>
      <c r="RMN79" s="20"/>
      <c r="RMO79" s="20"/>
      <c r="RMP79" s="20"/>
      <c r="RMQ79" s="20"/>
      <c r="RMR79" s="20"/>
      <c r="RMS79" s="20"/>
      <c r="RMT79" s="20"/>
      <c r="RMU79" s="20"/>
      <c r="RMV79" s="20"/>
      <c r="RMW79" s="20"/>
      <c r="RMX79" s="20"/>
      <c r="RMY79" s="20"/>
      <c r="RMZ79" s="20"/>
      <c r="RNA79" s="20"/>
      <c r="RNB79" s="20"/>
      <c r="RNC79" s="20"/>
      <c r="RND79" s="20"/>
      <c r="RNE79" s="20"/>
      <c r="RNF79" s="20"/>
      <c r="RNG79" s="20"/>
      <c r="RNH79" s="20"/>
      <c r="RNI79" s="20"/>
      <c r="RNJ79" s="20"/>
      <c r="RNK79" s="20"/>
      <c r="RNL79" s="20"/>
      <c r="RNM79" s="20"/>
      <c r="RNN79" s="20"/>
      <c r="RNO79" s="20"/>
      <c r="RNP79" s="20"/>
      <c r="RNQ79" s="20"/>
      <c r="RNR79" s="20"/>
      <c r="RNS79" s="20"/>
      <c r="RNT79" s="20"/>
      <c r="RNU79" s="20"/>
      <c r="RNV79" s="20"/>
      <c r="RNW79" s="20"/>
      <c r="RNX79" s="20"/>
      <c r="RNY79" s="20"/>
      <c r="RNZ79" s="20"/>
      <c r="ROA79" s="20"/>
      <c r="ROB79" s="20"/>
      <c r="ROC79" s="20"/>
      <c r="ROD79" s="20"/>
      <c r="ROE79" s="20"/>
      <c r="ROF79" s="20"/>
      <c r="ROG79" s="20"/>
      <c r="ROH79" s="20"/>
      <c r="ROI79" s="20"/>
      <c r="ROJ79" s="20"/>
      <c r="ROK79" s="20"/>
      <c r="ROL79" s="20"/>
      <c r="ROM79" s="20"/>
      <c r="RON79" s="20"/>
      <c r="ROO79" s="20"/>
      <c r="ROP79" s="20"/>
      <c r="ROQ79" s="20"/>
      <c r="ROR79" s="20"/>
      <c r="ROS79" s="20"/>
      <c r="ROT79" s="20"/>
      <c r="ROU79" s="20"/>
      <c r="ROV79" s="20"/>
      <c r="ROW79" s="20"/>
      <c r="ROX79" s="20"/>
      <c r="ROY79" s="20"/>
      <c r="ROZ79" s="20"/>
      <c r="RPA79" s="20"/>
      <c r="RPB79" s="20"/>
      <c r="RPC79" s="20"/>
      <c r="RPD79" s="20"/>
      <c r="RPE79" s="20"/>
      <c r="RPF79" s="20"/>
      <c r="RPG79" s="20"/>
      <c r="RPH79" s="20"/>
      <c r="RPI79" s="20"/>
      <c r="RPJ79" s="20"/>
      <c r="RPK79" s="20"/>
      <c r="RPL79" s="20"/>
      <c r="RPM79" s="20"/>
      <c r="RPN79" s="20"/>
      <c r="RPO79" s="20"/>
      <c r="RPP79" s="20"/>
      <c r="RPQ79" s="20"/>
      <c r="RPR79" s="20"/>
      <c r="RPS79" s="20"/>
      <c r="RPT79" s="20"/>
      <c r="RPU79" s="20"/>
      <c r="RPV79" s="20"/>
      <c r="RPW79" s="20"/>
      <c r="RPX79" s="20"/>
      <c r="RPY79" s="20"/>
      <c r="RPZ79" s="20"/>
      <c r="RQA79" s="20"/>
      <c r="RQB79" s="20"/>
      <c r="RQC79" s="20"/>
      <c r="RQD79" s="20"/>
      <c r="RQE79" s="20"/>
      <c r="RQF79" s="20"/>
      <c r="RQG79" s="20"/>
      <c r="RQH79" s="20"/>
      <c r="RQI79" s="20"/>
      <c r="RQJ79" s="20"/>
      <c r="RQK79" s="20"/>
      <c r="RQL79" s="20"/>
      <c r="RQM79" s="20"/>
      <c r="RQN79" s="20"/>
      <c r="RQO79" s="20"/>
      <c r="RQP79" s="20"/>
      <c r="RQQ79" s="20"/>
      <c r="RQR79" s="20"/>
      <c r="RQS79" s="20"/>
      <c r="RQT79" s="20"/>
      <c r="RQU79" s="20"/>
      <c r="RQV79" s="20"/>
      <c r="RQW79" s="20"/>
      <c r="RQX79" s="20"/>
      <c r="RQY79" s="20"/>
      <c r="RQZ79" s="20"/>
      <c r="RRA79" s="20"/>
      <c r="RRB79" s="20"/>
      <c r="RRC79" s="20"/>
      <c r="RRD79" s="20"/>
      <c r="RRE79" s="20"/>
      <c r="RRF79" s="20"/>
      <c r="RRG79" s="20"/>
      <c r="RRH79" s="20"/>
      <c r="RRI79" s="20"/>
      <c r="RRJ79" s="20"/>
      <c r="RRK79" s="20"/>
      <c r="RRL79" s="20"/>
      <c r="RRM79" s="20"/>
      <c r="RRN79" s="20"/>
      <c r="RRO79" s="20"/>
      <c r="RRP79" s="20"/>
      <c r="RRQ79" s="20"/>
      <c r="RRR79" s="20"/>
      <c r="RRS79" s="20"/>
      <c r="RRT79" s="20"/>
      <c r="RRU79" s="20"/>
      <c r="RRV79" s="20"/>
      <c r="RRW79" s="20"/>
      <c r="RRX79" s="20"/>
      <c r="RRY79" s="20"/>
      <c r="RRZ79" s="20"/>
      <c r="RSA79" s="20"/>
      <c r="RSB79" s="20"/>
      <c r="RSC79" s="20"/>
      <c r="RSD79" s="20"/>
      <c r="RSE79" s="20"/>
      <c r="RSF79" s="20"/>
      <c r="RSG79" s="20"/>
      <c r="RSH79" s="20"/>
      <c r="RSI79" s="20"/>
      <c r="RSJ79" s="20"/>
      <c r="RSK79" s="20"/>
      <c r="RSL79" s="20"/>
      <c r="RSM79" s="20"/>
      <c r="RSN79" s="20"/>
      <c r="RSO79" s="20"/>
      <c r="RSP79" s="20"/>
      <c r="RSQ79" s="20"/>
      <c r="RSR79" s="20"/>
      <c r="RSS79" s="20"/>
      <c r="RST79" s="20"/>
      <c r="RSU79" s="20"/>
      <c r="RSV79" s="20"/>
      <c r="RSW79" s="20"/>
      <c r="RSX79" s="20"/>
      <c r="RSY79" s="20"/>
      <c r="RSZ79" s="20"/>
      <c r="RTA79" s="20"/>
      <c r="RTB79" s="20"/>
      <c r="RTC79" s="20"/>
      <c r="RTD79" s="20"/>
      <c r="RTE79" s="20"/>
      <c r="RTF79" s="20"/>
      <c r="RTG79" s="20"/>
      <c r="RTH79" s="20"/>
      <c r="RTI79" s="20"/>
      <c r="RTJ79" s="20"/>
      <c r="RTK79" s="20"/>
      <c r="RTL79" s="20"/>
      <c r="RTM79" s="20"/>
      <c r="RTN79" s="20"/>
      <c r="RTO79" s="20"/>
      <c r="RTP79" s="20"/>
      <c r="RTQ79" s="20"/>
      <c r="RTR79" s="20"/>
      <c r="RTS79" s="20"/>
      <c r="RTT79" s="20"/>
      <c r="RTU79" s="20"/>
      <c r="RTV79" s="20"/>
      <c r="RTW79" s="20"/>
      <c r="RTX79" s="20"/>
      <c r="RTY79" s="20"/>
      <c r="RTZ79" s="20"/>
      <c r="RUA79" s="20"/>
      <c r="RUB79" s="20"/>
      <c r="RUC79" s="20"/>
      <c r="RUD79" s="20"/>
      <c r="RUE79" s="20"/>
      <c r="RUF79" s="20"/>
      <c r="RUG79" s="20"/>
      <c r="RUH79" s="20"/>
      <c r="RUI79" s="20"/>
      <c r="RUJ79" s="20"/>
      <c r="RUK79" s="20"/>
      <c r="RUL79" s="20"/>
      <c r="RUM79" s="20"/>
      <c r="RUN79" s="20"/>
      <c r="RUO79" s="20"/>
      <c r="RUP79" s="20"/>
      <c r="RUQ79" s="20"/>
      <c r="RUR79" s="20"/>
      <c r="RUS79" s="20"/>
      <c r="RUT79" s="20"/>
      <c r="RUU79" s="20"/>
      <c r="RUV79" s="20"/>
      <c r="RUW79" s="20"/>
      <c r="RUX79" s="20"/>
      <c r="RUY79" s="20"/>
      <c r="RUZ79" s="20"/>
      <c r="RVA79" s="20"/>
      <c r="RVB79" s="20"/>
      <c r="RVC79" s="20"/>
      <c r="RVD79" s="20"/>
      <c r="RVE79" s="20"/>
      <c r="RVF79" s="20"/>
      <c r="RVG79" s="20"/>
      <c r="RVH79" s="20"/>
      <c r="RVI79" s="20"/>
      <c r="RVJ79" s="20"/>
      <c r="RVK79" s="20"/>
      <c r="RVL79" s="20"/>
      <c r="RVM79" s="20"/>
      <c r="RVN79" s="20"/>
      <c r="RVO79" s="20"/>
      <c r="RVP79" s="20"/>
      <c r="RVQ79" s="20"/>
      <c r="RVR79" s="20"/>
      <c r="RVS79" s="20"/>
      <c r="RVT79" s="20"/>
      <c r="RVU79" s="20"/>
      <c r="RVV79" s="20"/>
      <c r="RVW79" s="20"/>
      <c r="RVX79" s="20"/>
      <c r="RVY79" s="20"/>
      <c r="RVZ79" s="20"/>
      <c r="RWA79" s="20"/>
      <c r="RWB79" s="20"/>
      <c r="RWC79" s="20"/>
      <c r="RWD79" s="20"/>
      <c r="RWE79" s="20"/>
      <c r="RWF79" s="20"/>
      <c r="RWG79" s="20"/>
      <c r="RWH79" s="20"/>
      <c r="RWI79" s="20"/>
      <c r="RWJ79" s="20"/>
      <c r="RWK79" s="20"/>
      <c r="RWL79" s="20"/>
      <c r="RWM79" s="20"/>
      <c r="RWN79" s="20"/>
      <c r="RWO79" s="20"/>
      <c r="RWP79" s="20"/>
      <c r="RWQ79" s="20"/>
      <c r="RWR79" s="20"/>
      <c r="RWS79" s="20"/>
      <c r="RWT79" s="20"/>
      <c r="RWU79" s="20"/>
      <c r="RWV79" s="20"/>
      <c r="RWW79" s="20"/>
      <c r="RWX79" s="20"/>
      <c r="RWY79" s="20"/>
      <c r="RWZ79" s="20"/>
      <c r="RXA79" s="20"/>
      <c r="RXB79" s="20"/>
      <c r="RXC79" s="20"/>
      <c r="RXD79" s="20"/>
      <c r="RXE79" s="20"/>
      <c r="RXF79" s="20"/>
      <c r="RXG79" s="20"/>
      <c r="RXH79" s="20"/>
      <c r="RXI79" s="20"/>
      <c r="RXJ79" s="20"/>
      <c r="RXK79" s="20"/>
      <c r="RXL79" s="20"/>
      <c r="RXM79" s="20"/>
      <c r="RXN79" s="20"/>
      <c r="RXO79" s="20"/>
      <c r="RXP79" s="20"/>
      <c r="RXQ79" s="20"/>
      <c r="RXR79" s="20"/>
      <c r="RXS79" s="20"/>
      <c r="RXT79" s="20"/>
      <c r="RXU79" s="20"/>
      <c r="RXV79" s="20"/>
      <c r="RXW79" s="20"/>
      <c r="RXX79" s="20"/>
      <c r="RXY79" s="20"/>
      <c r="RXZ79" s="20"/>
      <c r="RYA79" s="20"/>
      <c r="RYB79" s="20"/>
      <c r="RYC79" s="20"/>
      <c r="RYD79" s="20"/>
      <c r="RYE79" s="20"/>
      <c r="RYF79" s="20"/>
      <c r="RYG79" s="20"/>
      <c r="RYH79" s="20"/>
      <c r="RYI79" s="20"/>
      <c r="RYJ79" s="20"/>
      <c r="RYK79" s="20"/>
      <c r="RYL79" s="20"/>
      <c r="RYM79" s="20"/>
      <c r="RYN79" s="20"/>
      <c r="RYO79" s="20"/>
      <c r="RYP79" s="20"/>
      <c r="RYQ79" s="20"/>
      <c r="RYR79" s="20"/>
      <c r="RYS79" s="20"/>
      <c r="RYT79" s="20"/>
      <c r="RYU79" s="20"/>
      <c r="RYV79" s="20"/>
      <c r="RYW79" s="20"/>
      <c r="RYX79" s="20"/>
      <c r="RYY79" s="20"/>
      <c r="RYZ79" s="20"/>
      <c r="RZA79" s="20"/>
      <c r="RZB79" s="20"/>
      <c r="RZC79" s="20"/>
      <c r="RZD79" s="20"/>
      <c r="RZE79" s="20"/>
      <c r="RZF79" s="20"/>
      <c r="RZG79" s="20"/>
      <c r="RZH79" s="20"/>
      <c r="RZI79" s="20"/>
      <c r="RZJ79" s="20"/>
      <c r="RZK79" s="20"/>
      <c r="RZL79" s="20"/>
      <c r="RZM79" s="20"/>
      <c r="RZN79" s="20"/>
      <c r="RZO79" s="20"/>
      <c r="RZP79" s="20"/>
      <c r="RZQ79" s="20"/>
      <c r="RZR79" s="20"/>
      <c r="RZS79" s="20"/>
      <c r="RZT79" s="20"/>
      <c r="RZU79" s="20"/>
      <c r="RZV79" s="20"/>
      <c r="RZW79" s="20"/>
      <c r="RZX79" s="20"/>
      <c r="RZY79" s="20"/>
      <c r="RZZ79" s="20"/>
      <c r="SAA79" s="20"/>
      <c r="SAB79" s="20"/>
      <c r="SAC79" s="20"/>
      <c r="SAD79" s="20"/>
      <c r="SAE79" s="20"/>
      <c r="SAF79" s="20"/>
      <c r="SAG79" s="20"/>
      <c r="SAH79" s="20"/>
      <c r="SAI79" s="20"/>
      <c r="SAJ79" s="20"/>
      <c r="SAK79" s="20"/>
      <c r="SAL79" s="20"/>
      <c r="SAM79" s="20"/>
      <c r="SAN79" s="20"/>
      <c r="SAO79" s="20"/>
      <c r="SAP79" s="20"/>
      <c r="SAQ79" s="20"/>
      <c r="SAR79" s="20"/>
      <c r="SAS79" s="20"/>
      <c r="SAT79" s="20"/>
      <c r="SAU79" s="20"/>
      <c r="SAV79" s="20"/>
      <c r="SAW79" s="20"/>
      <c r="SAX79" s="20"/>
      <c r="SAY79" s="20"/>
      <c r="SAZ79" s="20"/>
      <c r="SBA79" s="20"/>
      <c r="SBB79" s="20"/>
      <c r="SBC79" s="20"/>
      <c r="SBD79" s="20"/>
      <c r="SBE79" s="20"/>
      <c r="SBF79" s="20"/>
      <c r="SBG79" s="20"/>
      <c r="SBH79" s="20"/>
      <c r="SBI79" s="20"/>
      <c r="SBJ79" s="20"/>
      <c r="SBK79" s="20"/>
      <c r="SBL79" s="20"/>
      <c r="SBM79" s="20"/>
      <c r="SBN79" s="20"/>
      <c r="SBO79" s="20"/>
      <c r="SBP79" s="20"/>
      <c r="SBQ79" s="20"/>
      <c r="SBR79" s="20"/>
      <c r="SBS79" s="20"/>
      <c r="SBT79" s="20"/>
      <c r="SBU79" s="20"/>
      <c r="SBV79" s="20"/>
      <c r="SBW79" s="20"/>
      <c r="SBX79" s="20"/>
      <c r="SBY79" s="20"/>
      <c r="SBZ79" s="20"/>
      <c r="SCA79" s="20"/>
      <c r="SCB79" s="20"/>
      <c r="SCC79" s="20"/>
      <c r="SCD79" s="20"/>
      <c r="SCE79" s="20"/>
      <c r="SCF79" s="20"/>
      <c r="SCG79" s="20"/>
      <c r="SCH79" s="20"/>
      <c r="SCI79" s="20"/>
      <c r="SCJ79" s="20"/>
      <c r="SCK79" s="20"/>
      <c r="SCL79" s="20"/>
      <c r="SCM79" s="20"/>
      <c r="SCN79" s="20"/>
      <c r="SCO79" s="20"/>
      <c r="SCP79" s="20"/>
      <c r="SCQ79" s="20"/>
      <c r="SCR79" s="20"/>
      <c r="SCS79" s="20"/>
      <c r="SCT79" s="20"/>
      <c r="SCU79" s="20"/>
      <c r="SCV79" s="20"/>
      <c r="SCW79" s="20"/>
      <c r="SCX79" s="20"/>
      <c r="SCY79" s="20"/>
      <c r="SCZ79" s="20"/>
      <c r="SDA79" s="20"/>
      <c r="SDB79" s="20"/>
      <c r="SDC79" s="20"/>
      <c r="SDD79" s="20"/>
      <c r="SDE79" s="20"/>
      <c r="SDF79" s="20"/>
      <c r="SDG79" s="20"/>
      <c r="SDH79" s="20"/>
      <c r="SDI79" s="20"/>
      <c r="SDJ79" s="20"/>
      <c r="SDK79" s="20"/>
      <c r="SDL79" s="20"/>
      <c r="SDM79" s="20"/>
      <c r="SDN79" s="20"/>
      <c r="SDO79" s="20"/>
      <c r="SDP79" s="20"/>
      <c r="SDQ79" s="20"/>
      <c r="SDR79" s="20"/>
      <c r="SDS79" s="20"/>
      <c r="SDT79" s="20"/>
      <c r="SDU79" s="20"/>
      <c r="SDV79" s="20"/>
      <c r="SDW79" s="20"/>
      <c r="SDX79" s="20"/>
      <c r="SDY79" s="20"/>
      <c r="SDZ79" s="20"/>
      <c r="SEA79" s="20"/>
      <c r="SEB79" s="20"/>
      <c r="SEC79" s="20"/>
      <c r="SED79" s="20"/>
      <c r="SEE79" s="20"/>
      <c r="SEF79" s="20"/>
      <c r="SEG79" s="20"/>
      <c r="SEH79" s="20"/>
      <c r="SEI79" s="20"/>
      <c r="SEJ79" s="20"/>
      <c r="SEK79" s="20"/>
      <c r="SEL79" s="20"/>
      <c r="SEM79" s="20"/>
      <c r="SEN79" s="20"/>
      <c r="SEO79" s="20"/>
      <c r="SEP79" s="20"/>
      <c r="SEQ79" s="20"/>
      <c r="SER79" s="20"/>
      <c r="SES79" s="20"/>
      <c r="SET79" s="20"/>
      <c r="SEU79" s="20"/>
      <c r="SEV79" s="20"/>
      <c r="SEW79" s="20"/>
      <c r="SEX79" s="20"/>
      <c r="SEY79" s="20"/>
      <c r="SEZ79" s="20"/>
      <c r="SFA79" s="20"/>
      <c r="SFB79" s="20"/>
      <c r="SFC79" s="20"/>
      <c r="SFD79" s="20"/>
      <c r="SFE79" s="20"/>
      <c r="SFF79" s="20"/>
      <c r="SFG79" s="20"/>
      <c r="SFH79" s="20"/>
      <c r="SFI79" s="20"/>
      <c r="SFJ79" s="20"/>
      <c r="SFK79" s="20"/>
      <c r="SFL79" s="20"/>
      <c r="SFM79" s="20"/>
      <c r="SFN79" s="20"/>
      <c r="SFO79" s="20"/>
      <c r="SFP79" s="20"/>
      <c r="SFQ79" s="20"/>
      <c r="SFR79" s="20"/>
      <c r="SFS79" s="20"/>
      <c r="SFT79" s="20"/>
      <c r="SFU79" s="20"/>
      <c r="SFV79" s="20"/>
      <c r="SFW79" s="20"/>
      <c r="SFX79" s="20"/>
      <c r="SFY79" s="20"/>
      <c r="SFZ79" s="20"/>
      <c r="SGA79" s="20"/>
      <c r="SGB79" s="20"/>
      <c r="SGC79" s="20"/>
      <c r="SGD79" s="20"/>
      <c r="SGE79" s="20"/>
      <c r="SGF79" s="20"/>
      <c r="SGG79" s="20"/>
      <c r="SGH79" s="20"/>
      <c r="SGI79" s="20"/>
      <c r="SGJ79" s="20"/>
      <c r="SGK79" s="20"/>
      <c r="SGL79" s="20"/>
      <c r="SGM79" s="20"/>
      <c r="SGN79" s="20"/>
      <c r="SGO79" s="20"/>
      <c r="SGP79" s="20"/>
      <c r="SGQ79" s="20"/>
      <c r="SGR79" s="20"/>
      <c r="SGS79" s="20"/>
      <c r="SGT79" s="20"/>
      <c r="SGU79" s="20"/>
      <c r="SGV79" s="20"/>
      <c r="SGW79" s="20"/>
      <c r="SGX79" s="20"/>
      <c r="SGY79" s="20"/>
      <c r="SGZ79" s="20"/>
      <c r="SHA79" s="20"/>
      <c r="SHB79" s="20"/>
      <c r="SHC79" s="20"/>
      <c r="SHD79" s="20"/>
      <c r="SHE79" s="20"/>
      <c r="SHF79" s="20"/>
      <c r="SHG79" s="20"/>
      <c r="SHH79" s="20"/>
      <c r="SHI79" s="20"/>
      <c r="SHJ79" s="20"/>
      <c r="SHK79" s="20"/>
      <c r="SHL79" s="20"/>
      <c r="SHM79" s="20"/>
      <c r="SHN79" s="20"/>
      <c r="SHO79" s="20"/>
      <c r="SHP79" s="20"/>
      <c r="SHQ79" s="20"/>
      <c r="SHR79" s="20"/>
      <c r="SHS79" s="20"/>
      <c r="SHT79" s="20"/>
      <c r="SHU79" s="20"/>
      <c r="SHV79" s="20"/>
      <c r="SHW79" s="20"/>
      <c r="SHX79" s="20"/>
      <c r="SHY79" s="20"/>
      <c r="SHZ79" s="20"/>
      <c r="SIA79" s="20"/>
      <c r="SIB79" s="20"/>
      <c r="SIC79" s="20"/>
      <c r="SID79" s="20"/>
      <c r="SIE79" s="20"/>
      <c r="SIF79" s="20"/>
      <c r="SIG79" s="20"/>
      <c r="SIH79" s="20"/>
      <c r="SII79" s="20"/>
      <c r="SIJ79" s="20"/>
      <c r="SIK79" s="20"/>
      <c r="SIL79" s="20"/>
      <c r="SIM79" s="20"/>
      <c r="SIN79" s="20"/>
      <c r="SIO79" s="20"/>
      <c r="SIP79" s="20"/>
      <c r="SIQ79" s="20"/>
      <c r="SIR79" s="20"/>
      <c r="SIS79" s="20"/>
      <c r="SIT79" s="20"/>
      <c r="SIU79" s="20"/>
      <c r="SIV79" s="20"/>
      <c r="SIW79" s="20"/>
      <c r="SIX79" s="20"/>
      <c r="SIY79" s="20"/>
      <c r="SIZ79" s="20"/>
      <c r="SJA79" s="20"/>
      <c r="SJB79" s="20"/>
      <c r="SJC79" s="20"/>
      <c r="SJD79" s="20"/>
      <c r="SJE79" s="20"/>
      <c r="SJF79" s="20"/>
      <c r="SJG79" s="20"/>
      <c r="SJH79" s="20"/>
      <c r="SJI79" s="20"/>
      <c r="SJJ79" s="20"/>
      <c r="SJK79" s="20"/>
      <c r="SJL79" s="20"/>
      <c r="SJM79" s="20"/>
      <c r="SJN79" s="20"/>
      <c r="SJO79" s="20"/>
      <c r="SJP79" s="20"/>
      <c r="SJQ79" s="20"/>
      <c r="SJR79" s="20"/>
      <c r="SJS79" s="20"/>
      <c r="SJT79" s="20"/>
      <c r="SJU79" s="20"/>
      <c r="SJV79" s="20"/>
      <c r="SJW79" s="20"/>
      <c r="SJX79" s="20"/>
      <c r="SJY79" s="20"/>
      <c r="SJZ79" s="20"/>
      <c r="SKA79" s="20"/>
      <c r="SKB79" s="20"/>
      <c r="SKC79" s="20"/>
      <c r="SKD79" s="20"/>
      <c r="SKE79" s="20"/>
      <c r="SKF79" s="20"/>
      <c r="SKG79" s="20"/>
      <c r="SKH79" s="20"/>
      <c r="SKI79" s="20"/>
      <c r="SKJ79" s="20"/>
      <c r="SKK79" s="20"/>
      <c r="SKL79" s="20"/>
      <c r="SKM79" s="20"/>
      <c r="SKN79" s="20"/>
      <c r="SKO79" s="20"/>
      <c r="SKP79" s="20"/>
      <c r="SKQ79" s="20"/>
      <c r="SKR79" s="20"/>
      <c r="SKS79" s="20"/>
      <c r="SKT79" s="20"/>
      <c r="SKU79" s="20"/>
      <c r="SKV79" s="20"/>
      <c r="SKW79" s="20"/>
      <c r="SKX79" s="20"/>
      <c r="SKY79" s="20"/>
      <c r="SKZ79" s="20"/>
      <c r="SLA79" s="20"/>
      <c r="SLB79" s="20"/>
      <c r="SLC79" s="20"/>
      <c r="SLD79" s="20"/>
      <c r="SLE79" s="20"/>
      <c r="SLF79" s="20"/>
      <c r="SLG79" s="20"/>
      <c r="SLH79" s="20"/>
      <c r="SLI79" s="20"/>
      <c r="SLJ79" s="20"/>
      <c r="SLK79" s="20"/>
      <c r="SLL79" s="20"/>
      <c r="SLM79" s="20"/>
      <c r="SLN79" s="20"/>
      <c r="SLO79" s="20"/>
      <c r="SLP79" s="20"/>
      <c r="SLQ79" s="20"/>
      <c r="SLR79" s="20"/>
      <c r="SLS79" s="20"/>
      <c r="SLT79" s="20"/>
      <c r="SLU79" s="20"/>
      <c r="SLV79" s="20"/>
      <c r="SLW79" s="20"/>
      <c r="SLX79" s="20"/>
      <c r="SLY79" s="20"/>
      <c r="SLZ79" s="20"/>
      <c r="SMA79" s="20"/>
      <c r="SMB79" s="20"/>
      <c r="SMC79" s="20"/>
      <c r="SMD79" s="20"/>
      <c r="SME79" s="20"/>
      <c r="SMF79" s="20"/>
      <c r="SMG79" s="20"/>
      <c r="SMH79" s="20"/>
      <c r="SMI79" s="20"/>
      <c r="SMJ79" s="20"/>
      <c r="SMK79" s="20"/>
      <c r="SML79" s="20"/>
      <c r="SMM79" s="20"/>
      <c r="SMN79" s="20"/>
      <c r="SMO79" s="20"/>
      <c r="SMP79" s="20"/>
      <c r="SMQ79" s="20"/>
      <c r="SMR79" s="20"/>
      <c r="SMS79" s="20"/>
      <c r="SMT79" s="20"/>
      <c r="SMU79" s="20"/>
      <c r="SMV79" s="20"/>
      <c r="SMW79" s="20"/>
      <c r="SMX79" s="20"/>
      <c r="SMY79" s="20"/>
      <c r="SMZ79" s="20"/>
      <c r="SNA79" s="20"/>
      <c r="SNB79" s="20"/>
      <c r="SNC79" s="20"/>
      <c r="SND79" s="20"/>
      <c r="SNE79" s="20"/>
      <c r="SNF79" s="20"/>
      <c r="SNG79" s="20"/>
      <c r="SNH79" s="20"/>
      <c r="SNI79" s="20"/>
      <c r="SNJ79" s="20"/>
      <c r="SNK79" s="20"/>
      <c r="SNL79" s="20"/>
      <c r="SNM79" s="20"/>
      <c r="SNN79" s="20"/>
      <c r="SNO79" s="20"/>
      <c r="SNP79" s="20"/>
      <c r="SNQ79" s="20"/>
      <c r="SNR79" s="20"/>
      <c r="SNS79" s="20"/>
      <c r="SNT79" s="20"/>
      <c r="SNU79" s="20"/>
      <c r="SNV79" s="20"/>
      <c r="SNW79" s="20"/>
      <c r="SNX79" s="20"/>
      <c r="SNY79" s="20"/>
      <c r="SNZ79" s="20"/>
      <c r="SOA79" s="20"/>
      <c r="SOB79" s="20"/>
      <c r="SOC79" s="20"/>
      <c r="SOD79" s="20"/>
      <c r="SOE79" s="20"/>
      <c r="SOF79" s="20"/>
      <c r="SOG79" s="20"/>
      <c r="SOH79" s="20"/>
      <c r="SOI79" s="20"/>
      <c r="SOJ79" s="20"/>
      <c r="SOK79" s="20"/>
      <c r="SOL79" s="20"/>
      <c r="SOM79" s="20"/>
      <c r="SON79" s="20"/>
      <c r="SOO79" s="20"/>
      <c r="SOP79" s="20"/>
      <c r="SOQ79" s="20"/>
      <c r="SOR79" s="20"/>
      <c r="SOS79" s="20"/>
      <c r="SOT79" s="20"/>
      <c r="SOU79" s="20"/>
      <c r="SOV79" s="20"/>
      <c r="SOW79" s="20"/>
      <c r="SOX79" s="20"/>
      <c r="SOY79" s="20"/>
      <c r="SOZ79" s="20"/>
      <c r="SPA79" s="20"/>
      <c r="SPB79" s="20"/>
      <c r="SPC79" s="20"/>
      <c r="SPD79" s="20"/>
      <c r="SPE79" s="20"/>
      <c r="SPF79" s="20"/>
      <c r="SPG79" s="20"/>
      <c r="SPH79" s="20"/>
      <c r="SPI79" s="20"/>
      <c r="SPJ79" s="20"/>
      <c r="SPK79" s="20"/>
      <c r="SPL79" s="20"/>
      <c r="SPM79" s="20"/>
      <c r="SPN79" s="20"/>
      <c r="SPO79" s="20"/>
      <c r="SPP79" s="20"/>
      <c r="SPQ79" s="20"/>
      <c r="SPR79" s="20"/>
      <c r="SPS79" s="20"/>
      <c r="SPT79" s="20"/>
      <c r="SPU79" s="20"/>
      <c r="SPV79" s="20"/>
      <c r="SPW79" s="20"/>
      <c r="SPX79" s="20"/>
      <c r="SPY79" s="20"/>
      <c r="SPZ79" s="20"/>
      <c r="SQA79" s="20"/>
      <c r="SQB79" s="20"/>
      <c r="SQC79" s="20"/>
      <c r="SQD79" s="20"/>
      <c r="SQE79" s="20"/>
      <c r="SQF79" s="20"/>
      <c r="SQG79" s="20"/>
      <c r="SQH79" s="20"/>
      <c r="SQI79" s="20"/>
      <c r="SQJ79" s="20"/>
      <c r="SQK79" s="20"/>
      <c r="SQL79" s="20"/>
      <c r="SQM79" s="20"/>
      <c r="SQN79" s="20"/>
      <c r="SQO79" s="20"/>
      <c r="SQP79" s="20"/>
      <c r="SQQ79" s="20"/>
      <c r="SQR79" s="20"/>
      <c r="SQS79" s="20"/>
      <c r="SQT79" s="20"/>
      <c r="SQU79" s="20"/>
      <c r="SQV79" s="20"/>
      <c r="SQW79" s="20"/>
      <c r="SQX79" s="20"/>
      <c r="SQY79" s="20"/>
      <c r="SQZ79" s="20"/>
      <c r="SRA79" s="20"/>
      <c r="SRB79" s="20"/>
      <c r="SRC79" s="20"/>
      <c r="SRD79" s="20"/>
      <c r="SRE79" s="20"/>
      <c r="SRF79" s="20"/>
      <c r="SRG79" s="20"/>
      <c r="SRH79" s="20"/>
      <c r="SRI79" s="20"/>
      <c r="SRJ79" s="20"/>
      <c r="SRK79" s="20"/>
      <c r="SRL79" s="20"/>
      <c r="SRM79" s="20"/>
      <c r="SRN79" s="20"/>
      <c r="SRO79" s="20"/>
      <c r="SRP79" s="20"/>
      <c r="SRQ79" s="20"/>
      <c r="SRR79" s="20"/>
      <c r="SRS79" s="20"/>
      <c r="SRT79" s="20"/>
      <c r="SRU79" s="20"/>
      <c r="SRV79" s="20"/>
      <c r="SRW79" s="20"/>
      <c r="SRX79" s="20"/>
      <c r="SRY79" s="20"/>
      <c r="SRZ79" s="20"/>
      <c r="SSA79" s="20"/>
      <c r="SSB79" s="20"/>
      <c r="SSC79" s="20"/>
      <c r="SSD79" s="20"/>
      <c r="SSE79" s="20"/>
      <c r="SSF79" s="20"/>
      <c r="SSG79" s="20"/>
      <c r="SSH79" s="20"/>
      <c r="SSI79" s="20"/>
      <c r="SSJ79" s="20"/>
      <c r="SSK79" s="20"/>
      <c r="SSL79" s="20"/>
      <c r="SSM79" s="20"/>
      <c r="SSN79" s="20"/>
      <c r="SSO79" s="20"/>
      <c r="SSP79" s="20"/>
      <c r="SSQ79" s="20"/>
      <c r="SSR79" s="20"/>
      <c r="SSS79" s="20"/>
      <c r="SST79" s="20"/>
      <c r="SSU79" s="20"/>
      <c r="SSV79" s="20"/>
      <c r="SSW79" s="20"/>
      <c r="SSX79" s="20"/>
      <c r="SSY79" s="20"/>
      <c r="SSZ79" s="20"/>
      <c r="STA79" s="20"/>
      <c r="STB79" s="20"/>
      <c r="STC79" s="20"/>
      <c r="STD79" s="20"/>
      <c r="STE79" s="20"/>
      <c r="STF79" s="20"/>
      <c r="STG79" s="20"/>
      <c r="STH79" s="20"/>
      <c r="STI79" s="20"/>
      <c r="STJ79" s="20"/>
      <c r="STK79" s="20"/>
      <c r="STL79" s="20"/>
      <c r="STM79" s="20"/>
      <c r="STN79" s="20"/>
      <c r="STO79" s="20"/>
      <c r="STP79" s="20"/>
      <c r="STQ79" s="20"/>
      <c r="STR79" s="20"/>
      <c r="STS79" s="20"/>
      <c r="STT79" s="20"/>
      <c r="STU79" s="20"/>
      <c r="STV79" s="20"/>
      <c r="STW79" s="20"/>
      <c r="STX79" s="20"/>
      <c r="STY79" s="20"/>
      <c r="STZ79" s="20"/>
      <c r="SUA79" s="20"/>
      <c r="SUB79" s="20"/>
      <c r="SUC79" s="20"/>
      <c r="SUD79" s="20"/>
      <c r="SUE79" s="20"/>
      <c r="SUF79" s="20"/>
      <c r="SUG79" s="20"/>
      <c r="SUH79" s="20"/>
      <c r="SUI79" s="20"/>
      <c r="SUJ79" s="20"/>
      <c r="SUK79" s="20"/>
      <c r="SUL79" s="20"/>
      <c r="SUM79" s="20"/>
      <c r="SUN79" s="20"/>
      <c r="SUO79" s="20"/>
      <c r="SUP79" s="20"/>
      <c r="SUQ79" s="20"/>
      <c r="SUR79" s="20"/>
      <c r="SUS79" s="20"/>
      <c r="SUT79" s="20"/>
      <c r="SUU79" s="20"/>
      <c r="SUV79" s="20"/>
      <c r="SUW79" s="20"/>
      <c r="SUX79" s="20"/>
      <c r="SUY79" s="20"/>
      <c r="SUZ79" s="20"/>
      <c r="SVA79" s="20"/>
      <c r="SVB79" s="20"/>
      <c r="SVC79" s="20"/>
      <c r="SVD79" s="20"/>
      <c r="SVE79" s="20"/>
      <c r="SVF79" s="20"/>
      <c r="SVG79" s="20"/>
      <c r="SVH79" s="20"/>
      <c r="SVI79" s="20"/>
      <c r="SVJ79" s="20"/>
      <c r="SVK79" s="20"/>
      <c r="SVL79" s="20"/>
      <c r="SVM79" s="20"/>
      <c r="SVN79" s="20"/>
      <c r="SVO79" s="20"/>
      <c r="SVP79" s="20"/>
      <c r="SVQ79" s="20"/>
      <c r="SVR79" s="20"/>
      <c r="SVS79" s="20"/>
      <c r="SVT79" s="20"/>
      <c r="SVU79" s="20"/>
      <c r="SVV79" s="20"/>
      <c r="SVW79" s="20"/>
      <c r="SVX79" s="20"/>
      <c r="SVY79" s="20"/>
      <c r="SVZ79" s="20"/>
      <c r="SWA79" s="20"/>
      <c r="SWB79" s="20"/>
      <c r="SWC79" s="20"/>
      <c r="SWD79" s="20"/>
      <c r="SWE79" s="20"/>
      <c r="SWF79" s="20"/>
      <c r="SWG79" s="20"/>
      <c r="SWH79" s="20"/>
      <c r="SWI79" s="20"/>
      <c r="SWJ79" s="20"/>
      <c r="SWK79" s="20"/>
      <c r="SWL79" s="20"/>
      <c r="SWM79" s="20"/>
      <c r="SWN79" s="20"/>
      <c r="SWO79" s="20"/>
      <c r="SWP79" s="20"/>
      <c r="SWQ79" s="20"/>
      <c r="SWR79" s="20"/>
      <c r="SWS79" s="20"/>
      <c r="SWT79" s="20"/>
      <c r="SWU79" s="20"/>
      <c r="SWV79" s="20"/>
      <c r="SWW79" s="20"/>
      <c r="SWX79" s="20"/>
      <c r="SWY79" s="20"/>
      <c r="SWZ79" s="20"/>
      <c r="SXA79" s="20"/>
      <c r="SXB79" s="20"/>
      <c r="SXC79" s="20"/>
      <c r="SXD79" s="20"/>
      <c r="SXE79" s="20"/>
      <c r="SXF79" s="20"/>
      <c r="SXG79" s="20"/>
      <c r="SXH79" s="20"/>
      <c r="SXI79" s="20"/>
      <c r="SXJ79" s="20"/>
      <c r="SXK79" s="20"/>
      <c r="SXL79" s="20"/>
      <c r="SXM79" s="20"/>
      <c r="SXN79" s="20"/>
      <c r="SXO79" s="20"/>
      <c r="SXP79" s="20"/>
      <c r="SXQ79" s="20"/>
      <c r="SXR79" s="20"/>
      <c r="SXS79" s="20"/>
      <c r="SXT79" s="20"/>
      <c r="SXU79" s="20"/>
      <c r="SXV79" s="20"/>
      <c r="SXW79" s="20"/>
      <c r="SXX79" s="20"/>
      <c r="SXY79" s="20"/>
      <c r="SXZ79" s="20"/>
      <c r="SYA79" s="20"/>
      <c r="SYB79" s="20"/>
      <c r="SYC79" s="20"/>
      <c r="SYD79" s="20"/>
      <c r="SYE79" s="20"/>
      <c r="SYF79" s="20"/>
      <c r="SYG79" s="20"/>
      <c r="SYH79" s="20"/>
      <c r="SYI79" s="20"/>
      <c r="SYJ79" s="20"/>
      <c r="SYK79" s="20"/>
      <c r="SYL79" s="20"/>
      <c r="SYM79" s="20"/>
      <c r="SYN79" s="20"/>
      <c r="SYO79" s="20"/>
      <c r="SYP79" s="20"/>
      <c r="SYQ79" s="20"/>
      <c r="SYR79" s="20"/>
      <c r="SYS79" s="20"/>
      <c r="SYT79" s="20"/>
      <c r="SYU79" s="20"/>
      <c r="SYV79" s="20"/>
      <c r="SYW79" s="20"/>
      <c r="SYX79" s="20"/>
      <c r="SYY79" s="20"/>
      <c r="SYZ79" s="20"/>
      <c r="SZA79" s="20"/>
      <c r="SZB79" s="20"/>
      <c r="SZC79" s="20"/>
      <c r="SZD79" s="20"/>
      <c r="SZE79" s="20"/>
      <c r="SZF79" s="20"/>
      <c r="SZG79" s="20"/>
      <c r="SZH79" s="20"/>
      <c r="SZI79" s="20"/>
      <c r="SZJ79" s="20"/>
      <c r="SZK79" s="20"/>
      <c r="SZL79" s="20"/>
      <c r="SZM79" s="20"/>
      <c r="SZN79" s="20"/>
      <c r="SZO79" s="20"/>
      <c r="SZP79" s="20"/>
      <c r="SZQ79" s="20"/>
      <c r="SZR79" s="20"/>
      <c r="SZS79" s="20"/>
      <c r="SZT79" s="20"/>
      <c r="SZU79" s="20"/>
      <c r="SZV79" s="20"/>
      <c r="SZW79" s="20"/>
      <c r="SZX79" s="20"/>
      <c r="SZY79" s="20"/>
      <c r="SZZ79" s="20"/>
      <c r="TAA79" s="20"/>
      <c r="TAB79" s="20"/>
      <c r="TAC79" s="20"/>
      <c r="TAD79" s="20"/>
      <c r="TAE79" s="20"/>
      <c r="TAF79" s="20"/>
      <c r="TAG79" s="20"/>
      <c r="TAH79" s="20"/>
      <c r="TAI79" s="20"/>
      <c r="TAJ79" s="20"/>
      <c r="TAK79" s="20"/>
      <c r="TAL79" s="20"/>
      <c r="TAM79" s="20"/>
      <c r="TAN79" s="20"/>
      <c r="TAO79" s="20"/>
      <c r="TAP79" s="20"/>
      <c r="TAQ79" s="20"/>
      <c r="TAR79" s="20"/>
      <c r="TAS79" s="20"/>
      <c r="TAT79" s="20"/>
      <c r="TAU79" s="20"/>
      <c r="TAV79" s="20"/>
      <c r="TAW79" s="20"/>
      <c r="TAX79" s="20"/>
      <c r="TAY79" s="20"/>
      <c r="TAZ79" s="20"/>
      <c r="TBA79" s="20"/>
      <c r="TBB79" s="20"/>
      <c r="TBC79" s="20"/>
      <c r="TBD79" s="20"/>
      <c r="TBE79" s="20"/>
      <c r="TBF79" s="20"/>
      <c r="TBG79" s="20"/>
      <c r="TBH79" s="20"/>
      <c r="TBI79" s="20"/>
      <c r="TBJ79" s="20"/>
      <c r="TBK79" s="20"/>
      <c r="TBL79" s="20"/>
      <c r="TBM79" s="20"/>
      <c r="TBN79" s="20"/>
      <c r="TBO79" s="20"/>
      <c r="TBP79" s="20"/>
      <c r="TBQ79" s="20"/>
      <c r="TBR79" s="20"/>
      <c r="TBS79" s="20"/>
      <c r="TBT79" s="20"/>
      <c r="TBU79" s="20"/>
      <c r="TBV79" s="20"/>
      <c r="TBW79" s="20"/>
      <c r="TBX79" s="20"/>
      <c r="TBY79" s="20"/>
      <c r="TBZ79" s="20"/>
      <c r="TCA79" s="20"/>
      <c r="TCB79" s="20"/>
      <c r="TCC79" s="20"/>
      <c r="TCD79" s="20"/>
      <c r="TCE79" s="20"/>
      <c r="TCF79" s="20"/>
      <c r="TCG79" s="20"/>
      <c r="TCH79" s="20"/>
      <c r="TCI79" s="20"/>
      <c r="TCJ79" s="20"/>
      <c r="TCK79" s="20"/>
      <c r="TCL79" s="20"/>
      <c r="TCM79" s="20"/>
      <c r="TCN79" s="20"/>
      <c r="TCO79" s="20"/>
      <c r="TCP79" s="20"/>
      <c r="TCQ79" s="20"/>
      <c r="TCR79" s="20"/>
      <c r="TCS79" s="20"/>
      <c r="TCT79" s="20"/>
      <c r="TCU79" s="20"/>
      <c r="TCV79" s="20"/>
      <c r="TCW79" s="20"/>
      <c r="TCX79" s="20"/>
      <c r="TCY79" s="20"/>
      <c r="TCZ79" s="20"/>
      <c r="TDA79" s="20"/>
      <c r="TDB79" s="20"/>
      <c r="TDC79" s="20"/>
      <c r="TDD79" s="20"/>
      <c r="TDE79" s="20"/>
      <c r="TDF79" s="20"/>
      <c r="TDG79" s="20"/>
      <c r="TDH79" s="20"/>
      <c r="TDI79" s="20"/>
      <c r="TDJ79" s="20"/>
      <c r="TDK79" s="20"/>
      <c r="TDL79" s="20"/>
      <c r="TDM79" s="20"/>
      <c r="TDN79" s="20"/>
      <c r="TDO79" s="20"/>
      <c r="TDP79" s="20"/>
      <c r="TDQ79" s="20"/>
      <c r="TDR79" s="20"/>
      <c r="TDS79" s="20"/>
      <c r="TDT79" s="20"/>
      <c r="TDU79" s="20"/>
      <c r="TDV79" s="20"/>
      <c r="TDW79" s="20"/>
      <c r="TDX79" s="20"/>
      <c r="TDY79" s="20"/>
      <c r="TDZ79" s="20"/>
      <c r="TEA79" s="20"/>
      <c r="TEB79" s="20"/>
      <c r="TEC79" s="20"/>
      <c r="TED79" s="20"/>
      <c r="TEE79" s="20"/>
      <c r="TEF79" s="20"/>
      <c r="TEG79" s="20"/>
      <c r="TEH79" s="20"/>
      <c r="TEI79" s="20"/>
      <c r="TEJ79" s="20"/>
      <c r="TEK79" s="20"/>
      <c r="TEL79" s="20"/>
      <c r="TEM79" s="20"/>
      <c r="TEN79" s="20"/>
      <c r="TEO79" s="20"/>
      <c r="TEP79" s="20"/>
      <c r="TEQ79" s="20"/>
      <c r="TER79" s="20"/>
      <c r="TES79" s="20"/>
      <c r="TET79" s="20"/>
      <c r="TEU79" s="20"/>
      <c r="TEV79" s="20"/>
      <c r="TEW79" s="20"/>
      <c r="TEX79" s="20"/>
      <c r="TEY79" s="20"/>
      <c r="TEZ79" s="20"/>
      <c r="TFA79" s="20"/>
      <c r="TFB79" s="20"/>
      <c r="TFC79" s="20"/>
      <c r="TFD79" s="20"/>
      <c r="TFE79" s="20"/>
      <c r="TFF79" s="20"/>
      <c r="TFG79" s="20"/>
      <c r="TFH79" s="20"/>
      <c r="TFI79" s="20"/>
      <c r="TFJ79" s="20"/>
      <c r="TFK79" s="20"/>
      <c r="TFL79" s="20"/>
      <c r="TFM79" s="20"/>
      <c r="TFN79" s="20"/>
      <c r="TFO79" s="20"/>
      <c r="TFP79" s="20"/>
      <c r="TFQ79" s="20"/>
      <c r="TFR79" s="20"/>
      <c r="TFS79" s="20"/>
      <c r="TFT79" s="20"/>
      <c r="TFU79" s="20"/>
      <c r="TFV79" s="20"/>
      <c r="TFW79" s="20"/>
      <c r="TFX79" s="20"/>
      <c r="TFY79" s="20"/>
      <c r="TFZ79" s="20"/>
      <c r="TGA79" s="20"/>
      <c r="TGB79" s="20"/>
      <c r="TGC79" s="20"/>
      <c r="TGD79" s="20"/>
      <c r="TGE79" s="20"/>
      <c r="TGF79" s="20"/>
      <c r="TGG79" s="20"/>
      <c r="TGH79" s="20"/>
      <c r="TGI79" s="20"/>
      <c r="TGJ79" s="20"/>
      <c r="TGK79" s="20"/>
      <c r="TGL79" s="20"/>
      <c r="TGM79" s="20"/>
      <c r="TGN79" s="20"/>
      <c r="TGO79" s="20"/>
      <c r="TGP79" s="20"/>
      <c r="TGQ79" s="20"/>
      <c r="TGR79" s="20"/>
      <c r="TGS79" s="20"/>
      <c r="TGT79" s="20"/>
      <c r="TGU79" s="20"/>
      <c r="TGV79" s="20"/>
      <c r="TGW79" s="20"/>
      <c r="TGX79" s="20"/>
      <c r="TGY79" s="20"/>
      <c r="TGZ79" s="20"/>
      <c r="THA79" s="20"/>
      <c r="THB79" s="20"/>
      <c r="THC79" s="20"/>
      <c r="THD79" s="20"/>
      <c r="THE79" s="20"/>
      <c r="THF79" s="20"/>
      <c r="THG79" s="20"/>
      <c r="THH79" s="20"/>
      <c r="THI79" s="20"/>
      <c r="THJ79" s="20"/>
      <c r="THK79" s="20"/>
      <c r="THL79" s="20"/>
      <c r="THM79" s="20"/>
      <c r="THN79" s="20"/>
      <c r="THO79" s="20"/>
      <c r="THP79" s="20"/>
      <c r="THQ79" s="20"/>
      <c r="THR79" s="20"/>
      <c r="THS79" s="20"/>
      <c r="THT79" s="20"/>
      <c r="THU79" s="20"/>
      <c r="THV79" s="20"/>
      <c r="THW79" s="20"/>
      <c r="THX79" s="20"/>
      <c r="THY79" s="20"/>
      <c r="THZ79" s="20"/>
      <c r="TIA79" s="20"/>
      <c r="TIB79" s="20"/>
      <c r="TIC79" s="20"/>
      <c r="TID79" s="20"/>
      <c r="TIE79" s="20"/>
      <c r="TIF79" s="20"/>
      <c r="TIG79" s="20"/>
      <c r="TIH79" s="20"/>
      <c r="TII79" s="20"/>
      <c r="TIJ79" s="20"/>
      <c r="TIK79" s="20"/>
      <c r="TIL79" s="20"/>
      <c r="TIM79" s="20"/>
      <c r="TIN79" s="20"/>
      <c r="TIO79" s="20"/>
      <c r="TIP79" s="20"/>
      <c r="TIQ79" s="20"/>
      <c r="TIR79" s="20"/>
      <c r="TIS79" s="20"/>
      <c r="TIT79" s="20"/>
      <c r="TIU79" s="20"/>
      <c r="TIV79" s="20"/>
      <c r="TIW79" s="20"/>
      <c r="TIX79" s="20"/>
      <c r="TIY79" s="20"/>
      <c r="TIZ79" s="20"/>
      <c r="TJA79" s="20"/>
      <c r="TJB79" s="20"/>
      <c r="TJC79" s="20"/>
      <c r="TJD79" s="20"/>
      <c r="TJE79" s="20"/>
      <c r="TJF79" s="20"/>
      <c r="TJG79" s="20"/>
      <c r="TJH79" s="20"/>
      <c r="TJI79" s="20"/>
      <c r="TJJ79" s="20"/>
      <c r="TJK79" s="20"/>
      <c r="TJL79" s="20"/>
      <c r="TJM79" s="20"/>
      <c r="TJN79" s="20"/>
      <c r="TJO79" s="20"/>
      <c r="TJP79" s="20"/>
      <c r="TJQ79" s="20"/>
      <c r="TJR79" s="20"/>
      <c r="TJS79" s="20"/>
      <c r="TJT79" s="20"/>
      <c r="TJU79" s="20"/>
      <c r="TJV79" s="20"/>
      <c r="TJW79" s="20"/>
      <c r="TJX79" s="20"/>
      <c r="TJY79" s="20"/>
      <c r="TJZ79" s="20"/>
      <c r="TKA79" s="20"/>
      <c r="TKB79" s="20"/>
      <c r="TKC79" s="20"/>
      <c r="TKD79" s="20"/>
      <c r="TKE79" s="20"/>
      <c r="TKF79" s="20"/>
      <c r="TKG79" s="20"/>
      <c r="TKH79" s="20"/>
      <c r="TKI79" s="20"/>
      <c r="TKJ79" s="20"/>
      <c r="TKK79" s="20"/>
      <c r="TKL79" s="20"/>
      <c r="TKM79" s="20"/>
      <c r="TKN79" s="20"/>
      <c r="TKO79" s="20"/>
      <c r="TKP79" s="20"/>
      <c r="TKQ79" s="20"/>
      <c r="TKR79" s="20"/>
      <c r="TKS79" s="20"/>
      <c r="TKT79" s="20"/>
      <c r="TKU79" s="20"/>
      <c r="TKV79" s="20"/>
      <c r="TKW79" s="20"/>
      <c r="TKX79" s="20"/>
      <c r="TKY79" s="20"/>
      <c r="TKZ79" s="20"/>
      <c r="TLA79" s="20"/>
      <c r="TLB79" s="20"/>
      <c r="TLC79" s="20"/>
      <c r="TLD79" s="20"/>
      <c r="TLE79" s="20"/>
      <c r="TLF79" s="20"/>
      <c r="TLG79" s="20"/>
      <c r="TLH79" s="20"/>
      <c r="TLI79" s="20"/>
      <c r="TLJ79" s="20"/>
      <c r="TLK79" s="20"/>
      <c r="TLL79" s="20"/>
      <c r="TLM79" s="20"/>
      <c r="TLN79" s="20"/>
      <c r="TLO79" s="20"/>
      <c r="TLP79" s="20"/>
      <c r="TLQ79" s="20"/>
      <c r="TLR79" s="20"/>
      <c r="TLS79" s="20"/>
      <c r="TLT79" s="20"/>
      <c r="TLU79" s="20"/>
      <c r="TLV79" s="20"/>
      <c r="TLW79" s="20"/>
      <c r="TLX79" s="20"/>
      <c r="TLY79" s="20"/>
      <c r="TLZ79" s="20"/>
      <c r="TMA79" s="20"/>
      <c r="TMB79" s="20"/>
      <c r="TMC79" s="20"/>
      <c r="TMD79" s="20"/>
      <c r="TME79" s="20"/>
      <c r="TMF79" s="20"/>
      <c r="TMG79" s="20"/>
      <c r="TMH79" s="20"/>
      <c r="TMI79" s="20"/>
      <c r="TMJ79" s="20"/>
      <c r="TMK79" s="20"/>
      <c r="TML79" s="20"/>
      <c r="TMM79" s="20"/>
      <c r="TMN79" s="20"/>
      <c r="TMO79" s="20"/>
      <c r="TMP79" s="20"/>
      <c r="TMQ79" s="20"/>
      <c r="TMR79" s="20"/>
      <c r="TMS79" s="20"/>
      <c r="TMT79" s="20"/>
      <c r="TMU79" s="20"/>
      <c r="TMV79" s="20"/>
      <c r="TMW79" s="20"/>
      <c r="TMX79" s="20"/>
      <c r="TMY79" s="20"/>
      <c r="TMZ79" s="20"/>
      <c r="TNA79" s="20"/>
      <c r="TNB79" s="20"/>
      <c r="TNC79" s="20"/>
      <c r="TND79" s="20"/>
      <c r="TNE79" s="20"/>
      <c r="TNF79" s="20"/>
      <c r="TNG79" s="20"/>
      <c r="TNH79" s="20"/>
      <c r="TNI79" s="20"/>
      <c r="TNJ79" s="20"/>
      <c r="TNK79" s="20"/>
      <c r="TNL79" s="20"/>
      <c r="TNM79" s="20"/>
      <c r="TNN79" s="20"/>
      <c r="TNO79" s="20"/>
      <c r="TNP79" s="20"/>
      <c r="TNQ79" s="20"/>
      <c r="TNR79" s="20"/>
      <c r="TNS79" s="20"/>
      <c r="TNT79" s="20"/>
      <c r="TNU79" s="20"/>
      <c r="TNV79" s="20"/>
      <c r="TNW79" s="20"/>
      <c r="TNX79" s="20"/>
      <c r="TNY79" s="20"/>
      <c r="TNZ79" s="20"/>
      <c r="TOA79" s="20"/>
      <c r="TOB79" s="20"/>
      <c r="TOC79" s="20"/>
      <c r="TOD79" s="20"/>
      <c r="TOE79" s="20"/>
      <c r="TOF79" s="20"/>
      <c r="TOG79" s="20"/>
      <c r="TOH79" s="20"/>
      <c r="TOI79" s="20"/>
      <c r="TOJ79" s="20"/>
      <c r="TOK79" s="20"/>
      <c r="TOL79" s="20"/>
      <c r="TOM79" s="20"/>
      <c r="TON79" s="20"/>
      <c r="TOO79" s="20"/>
      <c r="TOP79" s="20"/>
      <c r="TOQ79" s="20"/>
      <c r="TOR79" s="20"/>
      <c r="TOS79" s="20"/>
      <c r="TOT79" s="20"/>
      <c r="TOU79" s="20"/>
      <c r="TOV79" s="20"/>
      <c r="TOW79" s="20"/>
      <c r="TOX79" s="20"/>
      <c r="TOY79" s="20"/>
      <c r="TOZ79" s="20"/>
      <c r="TPA79" s="20"/>
      <c r="TPB79" s="20"/>
      <c r="TPC79" s="20"/>
      <c r="TPD79" s="20"/>
      <c r="TPE79" s="20"/>
      <c r="TPF79" s="20"/>
      <c r="TPG79" s="20"/>
      <c r="TPH79" s="20"/>
      <c r="TPI79" s="20"/>
      <c r="TPJ79" s="20"/>
      <c r="TPK79" s="20"/>
      <c r="TPL79" s="20"/>
      <c r="TPM79" s="20"/>
      <c r="TPN79" s="20"/>
      <c r="TPO79" s="20"/>
      <c r="TPP79" s="20"/>
      <c r="TPQ79" s="20"/>
      <c r="TPR79" s="20"/>
      <c r="TPS79" s="20"/>
      <c r="TPT79" s="20"/>
      <c r="TPU79" s="20"/>
      <c r="TPV79" s="20"/>
      <c r="TPW79" s="20"/>
      <c r="TPX79" s="20"/>
      <c r="TPY79" s="20"/>
      <c r="TPZ79" s="20"/>
      <c r="TQA79" s="20"/>
      <c r="TQB79" s="20"/>
      <c r="TQC79" s="20"/>
      <c r="TQD79" s="20"/>
      <c r="TQE79" s="20"/>
      <c r="TQF79" s="20"/>
      <c r="TQG79" s="20"/>
      <c r="TQH79" s="20"/>
      <c r="TQI79" s="20"/>
      <c r="TQJ79" s="20"/>
      <c r="TQK79" s="20"/>
      <c r="TQL79" s="20"/>
      <c r="TQM79" s="20"/>
      <c r="TQN79" s="20"/>
      <c r="TQO79" s="20"/>
      <c r="TQP79" s="20"/>
      <c r="TQQ79" s="20"/>
      <c r="TQR79" s="20"/>
      <c r="TQS79" s="20"/>
      <c r="TQT79" s="20"/>
      <c r="TQU79" s="20"/>
      <c r="TQV79" s="20"/>
      <c r="TQW79" s="20"/>
      <c r="TQX79" s="20"/>
      <c r="TQY79" s="20"/>
      <c r="TQZ79" s="20"/>
      <c r="TRA79" s="20"/>
      <c r="TRB79" s="20"/>
      <c r="TRC79" s="20"/>
      <c r="TRD79" s="20"/>
      <c r="TRE79" s="20"/>
      <c r="TRF79" s="20"/>
      <c r="TRG79" s="20"/>
      <c r="TRH79" s="20"/>
      <c r="TRI79" s="20"/>
      <c r="TRJ79" s="20"/>
      <c r="TRK79" s="20"/>
      <c r="TRL79" s="20"/>
      <c r="TRM79" s="20"/>
      <c r="TRN79" s="20"/>
      <c r="TRO79" s="20"/>
      <c r="TRP79" s="20"/>
      <c r="TRQ79" s="20"/>
      <c r="TRR79" s="20"/>
      <c r="TRS79" s="20"/>
      <c r="TRT79" s="20"/>
      <c r="TRU79" s="20"/>
      <c r="TRV79" s="20"/>
      <c r="TRW79" s="20"/>
      <c r="TRX79" s="20"/>
      <c r="TRY79" s="20"/>
      <c r="TRZ79" s="20"/>
      <c r="TSA79" s="20"/>
      <c r="TSB79" s="20"/>
      <c r="TSC79" s="20"/>
      <c r="TSD79" s="20"/>
      <c r="TSE79" s="20"/>
      <c r="TSF79" s="20"/>
      <c r="TSG79" s="20"/>
      <c r="TSH79" s="20"/>
      <c r="TSI79" s="20"/>
      <c r="TSJ79" s="20"/>
      <c r="TSK79" s="20"/>
      <c r="TSL79" s="20"/>
      <c r="TSM79" s="20"/>
      <c r="TSN79" s="20"/>
      <c r="TSO79" s="20"/>
      <c r="TSP79" s="20"/>
      <c r="TSQ79" s="20"/>
      <c r="TSR79" s="20"/>
      <c r="TSS79" s="20"/>
      <c r="TST79" s="20"/>
      <c r="TSU79" s="20"/>
      <c r="TSV79" s="20"/>
      <c r="TSW79" s="20"/>
      <c r="TSX79" s="20"/>
      <c r="TSY79" s="20"/>
      <c r="TSZ79" s="20"/>
      <c r="TTA79" s="20"/>
      <c r="TTB79" s="20"/>
      <c r="TTC79" s="20"/>
      <c r="TTD79" s="20"/>
      <c r="TTE79" s="20"/>
      <c r="TTF79" s="20"/>
      <c r="TTG79" s="20"/>
      <c r="TTH79" s="20"/>
      <c r="TTI79" s="20"/>
      <c r="TTJ79" s="20"/>
      <c r="TTK79" s="20"/>
      <c r="TTL79" s="20"/>
      <c r="TTM79" s="20"/>
      <c r="TTN79" s="20"/>
      <c r="TTO79" s="20"/>
      <c r="TTP79" s="20"/>
      <c r="TTQ79" s="20"/>
      <c r="TTR79" s="20"/>
      <c r="TTS79" s="20"/>
      <c r="TTT79" s="20"/>
      <c r="TTU79" s="20"/>
      <c r="TTV79" s="20"/>
      <c r="TTW79" s="20"/>
      <c r="TTX79" s="20"/>
      <c r="TTY79" s="20"/>
      <c r="TTZ79" s="20"/>
      <c r="TUA79" s="20"/>
      <c r="TUB79" s="20"/>
      <c r="TUC79" s="20"/>
      <c r="TUD79" s="20"/>
      <c r="TUE79" s="20"/>
      <c r="TUF79" s="20"/>
      <c r="TUG79" s="20"/>
      <c r="TUH79" s="20"/>
      <c r="TUI79" s="20"/>
      <c r="TUJ79" s="20"/>
      <c r="TUK79" s="20"/>
      <c r="TUL79" s="20"/>
      <c r="TUM79" s="20"/>
      <c r="TUN79" s="20"/>
      <c r="TUO79" s="20"/>
      <c r="TUP79" s="20"/>
      <c r="TUQ79" s="20"/>
      <c r="TUR79" s="20"/>
      <c r="TUS79" s="20"/>
      <c r="TUT79" s="20"/>
      <c r="TUU79" s="20"/>
      <c r="TUV79" s="20"/>
      <c r="TUW79" s="20"/>
      <c r="TUX79" s="20"/>
      <c r="TUY79" s="20"/>
      <c r="TUZ79" s="20"/>
      <c r="TVA79" s="20"/>
      <c r="TVB79" s="20"/>
      <c r="TVC79" s="20"/>
      <c r="TVD79" s="20"/>
      <c r="TVE79" s="20"/>
      <c r="TVF79" s="20"/>
      <c r="TVG79" s="20"/>
      <c r="TVH79" s="20"/>
      <c r="TVI79" s="20"/>
      <c r="TVJ79" s="20"/>
      <c r="TVK79" s="20"/>
      <c r="TVL79" s="20"/>
      <c r="TVM79" s="20"/>
      <c r="TVN79" s="20"/>
      <c r="TVO79" s="20"/>
      <c r="TVP79" s="20"/>
      <c r="TVQ79" s="20"/>
      <c r="TVR79" s="20"/>
      <c r="TVS79" s="20"/>
      <c r="TVT79" s="20"/>
      <c r="TVU79" s="20"/>
      <c r="TVV79" s="20"/>
      <c r="TVW79" s="20"/>
      <c r="TVX79" s="20"/>
      <c r="TVY79" s="20"/>
      <c r="TVZ79" s="20"/>
      <c r="TWA79" s="20"/>
      <c r="TWB79" s="20"/>
      <c r="TWC79" s="20"/>
      <c r="TWD79" s="20"/>
      <c r="TWE79" s="20"/>
      <c r="TWF79" s="20"/>
      <c r="TWG79" s="20"/>
      <c r="TWH79" s="20"/>
      <c r="TWI79" s="20"/>
      <c r="TWJ79" s="20"/>
      <c r="TWK79" s="20"/>
      <c r="TWL79" s="20"/>
      <c r="TWM79" s="20"/>
      <c r="TWN79" s="20"/>
      <c r="TWO79" s="20"/>
      <c r="TWP79" s="20"/>
      <c r="TWQ79" s="20"/>
      <c r="TWR79" s="20"/>
      <c r="TWS79" s="20"/>
      <c r="TWT79" s="20"/>
      <c r="TWU79" s="20"/>
      <c r="TWV79" s="20"/>
      <c r="TWW79" s="20"/>
      <c r="TWX79" s="20"/>
      <c r="TWY79" s="20"/>
      <c r="TWZ79" s="20"/>
      <c r="TXA79" s="20"/>
      <c r="TXB79" s="20"/>
      <c r="TXC79" s="20"/>
      <c r="TXD79" s="20"/>
      <c r="TXE79" s="20"/>
      <c r="TXF79" s="20"/>
      <c r="TXG79" s="20"/>
      <c r="TXH79" s="20"/>
      <c r="TXI79" s="20"/>
      <c r="TXJ79" s="20"/>
      <c r="TXK79" s="20"/>
      <c r="TXL79" s="20"/>
      <c r="TXM79" s="20"/>
      <c r="TXN79" s="20"/>
      <c r="TXO79" s="20"/>
      <c r="TXP79" s="20"/>
      <c r="TXQ79" s="20"/>
      <c r="TXR79" s="20"/>
      <c r="TXS79" s="20"/>
      <c r="TXT79" s="20"/>
      <c r="TXU79" s="20"/>
      <c r="TXV79" s="20"/>
      <c r="TXW79" s="20"/>
      <c r="TXX79" s="20"/>
      <c r="TXY79" s="20"/>
      <c r="TXZ79" s="20"/>
      <c r="TYA79" s="20"/>
      <c r="TYB79" s="20"/>
      <c r="TYC79" s="20"/>
      <c r="TYD79" s="20"/>
      <c r="TYE79" s="20"/>
      <c r="TYF79" s="20"/>
      <c r="TYG79" s="20"/>
      <c r="TYH79" s="20"/>
      <c r="TYI79" s="20"/>
      <c r="TYJ79" s="20"/>
      <c r="TYK79" s="20"/>
      <c r="TYL79" s="20"/>
      <c r="TYM79" s="20"/>
      <c r="TYN79" s="20"/>
      <c r="TYO79" s="20"/>
      <c r="TYP79" s="20"/>
      <c r="TYQ79" s="20"/>
      <c r="TYR79" s="20"/>
      <c r="TYS79" s="20"/>
      <c r="TYT79" s="20"/>
      <c r="TYU79" s="20"/>
      <c r="TYV79" s="20"/>
      <c r="TYW79" s="20"/>
      <c r="TYX79" s="20"/>
      <c r="TYY79" s="20"/>
      <c r="TYZ79" s="20"/>
      <c r="TZA79" s="20"/>
      <c r="TZB79" s="20"/>
      <c r="TZC79" s="20"/>
      <c r="TZD79" s="20"/>
      <c r="TZE79" s="20"/>
      <c r="TZF79" s="20"/>
      <c r="TZG79" s="20"/>
      <c r="TZH79" s="20"/>
      <c r="TZI79" s="20"/>
      <c r="TZJ79" s="20"/>
      <c r="TZK79" s="20"/>
      <c r="TZL79" s="20"/>
      <c r="TZM79" s="20"/>
      <c r="TZN79" s="20"/>
      <c r="TZO79" s="20"/>
      <c r="TZP79" s="20"/>
      <c r="TZQ79" s="20"/>
      <c r="TZR79" s="20"/>
      <c r="TZS79" s="20"/>
      <c r="TZT79" s="20"/>
      <c r="TZU79" s="20"/>
      <c r="TZV79" s="20"/>
      <c r="TZW79" s="20"/>
      <c r="TZX79" s="20"/>
      <c r="TZY79" s="20"/>
      <c r="TZZ79" s="20"/>
      <c r="UAA79" s="20"/>
      <c r="UAB79" s="20"/>
      <c r="UAC79" s="20"/>
      <c r="UAD79" s="20"/>
      <c r="UAE79" s="20"/>
      <c r="UAF79" s="20"/>
      <c r="UAG79" s="20"/>
      <c r="UAH79" s="20"/>
      <c r="UAI79" s="20"/>
      <c r="UAJ79" s="20"/>
      <c r="UAK79" s="20"/>
      <c r="UAL79" s="20"/>
      <c r="UAM79" s="20"/>
      <c r="UAN79" s="20"/>
      <c r="UAO79" s="20"/>
      <c r="UAP79" s="20"/>
      <c r="UAQ79" s="20"/>
      <c r="UAR79" s="20"/>
      <c r="UAS79" s="20"/>
      <c r="UAT79" s="20"/>
      <c r="UAU79" s="20"/>
      <c r="UAV79" s="20"/>
      <c r="UAW79" s="20"/>
      <c r="UAX79" s="20"/>
      <c r="UAY79" s="20"/>
      <c r="UAZ79" s="20"/>
      <c r="UBA79" s="20"/>
      <c r="UBB79" s="20"/>
      <c r="UBC79" s="20"/>
      <c r="UBD79" s="20"/>
      <c r="UBE79" s="20"/>
      <c r="UBF79" s="20"/>
      <c r="UBG79" s="20"/>
      <c r="UBH79" s="20"/>
      <c r="UBI79" s="20"/>
      <c r="UBJ79" s="20"/>
      <c r="UBK79" s="20"/>
      <c r="UBL79" s="20"/>
      <c r="UBM79" s="20"/>
      <c r="UBN79" s="20"/>
      <c r="UBO79" s="20"/>
      <c r="UBP79" s="20"/>
      <c r="UBQ79" s="20"/>
      <c r="UBR79" s="20"/>
      <c r="UBS79" s="20"/>
      <c r="UBT79" s="20"/>
      <c r="UBU79" s="20"/>
      <c r="UBV79" s="20"/>
      <c r="UBW79" s="20"/>
      <c r="UBX79" s="20"/>
      <c r="UBY79" s="20"/>
      <c r="UBZ79" s="20"/>
      <c r="UCA79" s="20"/>
      <c r="UCB79" s="20"/>
      <c r="UCC79" s="20"/>
      <c r="UCD79" s="20"/>
      <c r="UCE79" s="20"/>
      <c r="UCF79" s="20"/>
      <c r="UCG79" s="20"/>
      <c r="UCH79" s="20"/>
      <c r="UCI79" s="20"/>
      <c r="UCJ79" s="20"/>
      <c r="UCK79" s="20"/>
      <c r="UCL79" s="20"/>
      <c r="UCM79" s="20"/>
      <c r="UCN79" s="20"/>
      <c r="UCO79" s="20"/>
      <c r="UCP79" s="20"/>
      <c r="UCQ79" s="20"/>
      <c r="UCR79" s="20"/>
      <c r="UCS79" s="20"/>
      <c r="UCT79" s="20"/>
      <c r="UCU79" s="20"/>
      <c r="UCV79" s="20"/>
      <c r="UCW79" s="20"/>
      <c r="UCX79" s="20"/>
      <c r="UCY79" s="20"/>
      <c r="UCZ79" s="20"/>
      <c r="UDA79" s="20"/>
      <c r="UDB79" s="20"/>
      <c r="UDC79" s="20"/>
      <c r="UDD79" s="20"/>
      <c r="UDE79" s="20"/>
      <c r="UDF79" s="20"/>
      <c r="UDG79" s="20"/>
      <c r="UDH79" s="20"/>
      <c r="UDI79" s="20"/>
      <c r="UDJ79" s="20"/>
      <c r="UDK79" s="20"/>
      <c r="UDL79" s="20"/>
      <c r="UDM79" s="20"/>
      <c r="UDN79" s="20"/>
      <c r="UDO79" s="20"/>
      <c r="UDP79" s="20"/>
      <c r="UDQ79" s="20"/>
      <c r="UDR79" s="20"/>
      <c r="UDS79" s="20"/>
      <c r="UDT79" s="20"/>
      <c r="UDU79" s="20"/>
      <c r="UDV79" s="20"/>
      <c r="UDW79" s="20"/>
      <c r="UDX79" s="20"/>
      <c r="UDY79" s="20"/>
      <c r="UDZ79" s="20"/>
      <c r="UEA79" s="20"/>
      <c r="UEB79" s="20"/>
      <c r="UEC79" s="20"/>
      <c r="UED79" s="20"/>
      <c r="UEE79" s="20"/>
      <c r="UEF79" s="20"/>
      <c r="UEG79" s="20"/>
      <c r="UEH79" s="20"/>
      <c r="UEI79" s="20"/>
      <c r="UEJ79" s="20"/>
      <c r="UEK79" s="20"/>
      <c r="UEL79" s="20"/>
      <c r="UEM79" s="20"/>
      <c r="UEN79" s="20"/>
      <c r="UEO79" s="20"/>
      <c r="UEP79" s="20"/>
      <c r="UEQ79" s="20"/>
      <c r="UER79" s="20"/>
      <c r="UES79" s="20"/>
      <c r="UET79" s="20"/>
      <c r="UEU79" s="20"/>
      <c r="UEV79" s="20"/>
      <c r="UEW79" s="20"/>
      <c r="UEX79" s="20"/>
      <c r="UEY79" s="20"/>
      <c r="UEZ79" s="20"/>
      <c r="UFA79" s="20"/>
      <c r="UFB79" s="20"/>
      <c r="UFC79" s="20"/>
      <c r="UFD79" s="20"/>
      <c r="UFE79" s="20"/>
      <c r="UFF79" s="20"/>
      <c r="UFG79" s="20"/>
      <c r="UFH79" s="20"/>
      <c r="UFI79" s="20"/>
      <c r="UFJ79" s="20"/>
      <c r="UFK79" s="20"/>
      <c r="UFL79" s="20"/>
      <c r="UFM79" s="20"/>
      <c r="UFN79" s="20"/>
      <c r="UFO79" s="20"/>
      <c r="UFP79" s="20"/>
      <c r="UFQ79" s="20"/>
      <c r="UFR79" s="20"/>
      <c r="UFS79" s="20"/>
      <c r="UFT79" s="20"/>
      <c r="UFU79" s="20"/>
      <c r="UFV79" s="20"/>
      <c r="UFW79" s="20"/>
      <c r="UFX79" s="20"/>
      <c r="UFY79" s="20"/>
      <c r="UFZ79" s="20"/>
      <c r="UGA79" s="20"/>
      <c r="UGB79" s="20"/>
      <c r="UGC79" s="20"/>
      <c r="UGD79" s="20"/>
      <c r="UGE79" s="20"/>
      <c r="UGF79" s="20"/>
      <c r="UGG79" s="20"/>
      <c r="UGH79" s="20"/>
      <c r="UGI79" s="20"/>
      <c r="UGJ79" s="20"/>
      <c r="UGK79" s="20"/>
      <c r="UGL79" s="20"/>
      <c r="UGM79" s="20"/>
      <c r="UGN79" s="20"/>
      <c r="UGO79" s="20"/>
      <c r="UGP79" s="20"/>
      <c r="UGQ79" s="20"/>
      <c r="UGR79" s="20"/>
      <c r="UGS79" s="20"/>
      <c r="UGT79" s="20"/>
      <c r="UGU79" s="20"/>
      <c r="UGV79" s="20"/>
      <c r="UGW79" s="20"/>
      <c r="UGX79" s="20"/>
      <c r="UGY79" s="20"/>
      <c r="UGZ79" s="20"/>
      <c r="UHA79" s="20"/>
      <c r="UHB79" s="20"/>
      <c r="UHC79" s="20"/>
      <c r="UHD79" s="20"/>
      <c r="UHE79" s="20"/>
      <c r="UHF79" s="20"/>
      <c r="UHG79" s="20"/>
      <c r="UHH79" s="20"/>
      <c r="UHI79" s="20"/>
      <c r="UHJ79" s="20"/>
      <c r="UHK79" s="20"/>
      <c r="UHL79" s="20"/>
      <c r="UHM79" s="20"/>
      <c r="UHN79" s="20"/>
      <c r="UHO79" s="20"/>
      <c r="UHP79" s="20"/>
      <c r="UHQ79" s="20"/>
      <c r="UHR79" s="20"/>
      <c r="UHS79" s="20"/>
      <c r="UHT79" s="20"/>
      <c r="UHU79" s="20"/>
      <c r="UHV79" s="20"/>
      <c r="UHW79" s="20"/>
      <c r="UHX79" s="20"/>
      <c r="UHY79" s="20"/>
      <c r="UHZ79" s="20"/>
      <c r="UIA79" s="20"/>
      <c r="UIB79" s="20"/>
      <c r="UIC79" s="20"/>
      <c r="UID79" s="20"/>
      <c r="UIE79" s="20"/>
      <c r="UIF79" s="20"/>
      <c r="UIG79" s="20"/>
      <c r="UIH79" s="20"/>
      <c r="UII79" s="20"/>
      <c r="UIJ79" s="20"/>
      <c r="UIK79" s="20"/>
      <c r="UIL79" s="20"/>
      <c r="UIM79" s="20"/>
      <c r="UIN79" s="20"/>
      <c r="UIO79" s="20"/>
      <c r="UIP79" s="20"/>
      <c r="UIQ79" s="20"/>
      <c r="UIR79" s="20"/>
      <c r="UIS79" s="20"/>
      <c r="UIT79" s="20"/>
      <c r="UIU79" s="20"/>
      <c r="UIV79" s="20"/>
      <c r="UIW79" s="20"/>
      <c r="UIX79" s="20"/>
      <c r="UIY79" s="20"/>
      <c r="UIZ79" s="20"/>
      <c r="UJA79" s="20"/>
      <c r="UJB79" s="20"/>
      <c r="UJC79" s="20"/>
      <c r="UJD79" s="20"/>
      <c r="UJE79" s="20"/>
      <c r="UJF79" s="20"/>
      <c r="UJG79" s="20"/>
      <c r="UJH79" s="20"/>
      <c r="UJI79" s="20"/>
      <c r="UJJ79" s="20"/>
      <c r="UJK79" s="20"/>
      <c r="UJL79" s="20"/>
      <c r="UJM79" s="20"/>
      <c r="UJN79" s="20"/>
      <c r="UJO79" s="20"/>
      <c r="UJP79" s="20"/>
      <c r="UJQ79" s="20"/>
      <c r="UJR79" s="20"/>
      <c r="UJS79" s="20"/>
      <c r="UJT79" s="20"/>
      <c r="UJU79" s="20"/>
      <c r="UJV79" s="20"/>
      <c r="UJW79" s="20"/>
      <c r="UJX79" s="20"/>
      <c r="UJY79" s="20"/>
      <c r="UJZ79" s="20"/>
      <c r="UKA79" s="20"/>
      <c r="UKB79" s="20"/>
      <c r="UKC79" s="20"/>
      <c r="UKD79" s="20"/>
      <c r="UKE79" s="20"/>
      <c r="UKF79" s="20"/>
      <c r="UKG79" s="20"/>
      <c r="UKH79" s="20"/>
      <c r="UKI79" s="20"/>
      <c r="UKJ79" s="20"/>
      <c r="UKK79" s="20"/>
      <c r="UKL79" s="20"/>
      <c r="UKM79" s="20"/>
      <c r="UKN79" s="20"/>
      <c r="UKO79" s="20"/>
      <c r="UKP79" s="20"/>
      <c r="UKQ79" s="20"/>
      <c r="UKR79" s="20"/>
      <c r="UKS79" s="20"/>
      <c r="UKT79" s="20"/>
      <c r="UKU79" s="20"/>
      <c r="UKV79" s="20"/>
      <c r="UKW79" s="20"/>
      <c r="UKX79" s="20"/>
      <c r="UKY79" s="20"/>
      <c r="UKZ79" s="20"/>
      <c r="ULA79" s="20"/>
      <c r="ULB79" s="20"/>
      <c r="ULC79" s="20"/>
      <c r="ULD79" s="20"/>
      <c r="ULE79" s="20"/>
      <c r="ULF79" s="20"/>
      <c r="ULG79" s="20"/>
      <c r="ULH79" s="20"/>
      <c r="ULI79" s="20"/>
      <c r="ULJ79" s="20"/>
      <c r="ULK79" s="20"/>
      <c r="ULL79" s="20"/>
      <c r="ULM79" s="20"/>
      <c r="ULN79" s="20"/>
      <c r="ULO79" s="20"/>
      <c r="ULP79" s="20"/>
      <c r="ULQ79" s="20"/>
      <c r="ULR79" s="20"/>
      <c r="ULS79" s="20"/>
      <c r="ULT79" s="20"/>
      <c r="ULU79" s="20"/>
      <c r="ULV79" s="20"/>
      <c r="ULW79" s="20"/>
      <c r="ULX79" s="20"/>
      <c r="ULY79" s="20"/>
      <c r="ULZ79" s="20"/>
      <c r="UMA79" s="20"/>
      <c r="UMB79" s="20"/>
      <c r="UMC79" s="20"/>
      <c r="UMD79" s="20"/>
      <c r="UME79" s="20"/>
      <c r="UMF79" s="20"/>
      <c r="UMG79" s="20"/>
      <c r="UMH79" s="20"/>
      <c r="UMI79" s="20"/>
      <c r="UMJ79" s="20"/>
      <c r="UMK79" s="20"/>
      <c r="UML79" s="20"/>
      <c r="UMM79" s="20"/>
      <c r="UMN79" s="20"/>
      <c r="UMO79" s="20"/>
      <c r="UMP79" s="20"/>
      <c r="UMQ79" s="20"/>
      <c r="UMR79" s="20"/>
      <c r="UMS79" s="20"/>
      <c r="UMT79" s="20"/>
      <c r="UMU79" s="20"/>
      <c r="UMV79" s="20"/>
      <c r="UMW79" s="20"/>
      <c r="UMX79" s="20"/>
      <c r="UMY79" s="20"/>
      <c r="UMZ79" s="20"/>
      <c r="UNA79" s="20"/>
      <c r="UNB79" s="20"/>
      <c r="UNC79" s="20"/>
      <c r="UND79" s="20"/>
      <c r="UNE79" s="20"/>
      <c r="UNF79" s="20"/>
      <c r="UNG79" s="20"/>
      <c r="UNH79" s="20"/>
      <c r="UNI79" s="20"/>
      <c r="UNJ79" s="20"/>
      <c r="UNK79" s="20"/>
      <c r="UNL79" s="20"/>
      <c r="UNM79" s="20"/>
      <c r="UNN79" s="20"/>
      <c r="UNO79" s="20"/>
      <c r="UNP79" s="20"/>
      <c r="UNQ79" s="20"/>
      <c r="UNR79" s="20"/>
      <c r="UNS79" s="20"/>
      <c r="UNT79" s="20"/>
      <c r="UNU79" s="20"/>
      <c r="UNV79" s="20"/>
      <c r="UNW79" s="20"/>
      <c r="UNX79" s="20"/>
      <c r="UNY79" s="20"/>
      <c r="UNZ79" s="20"/>
      <c r="UOA79" s="20"/>
      <c r="UOB79" s="20"/>
      <c r="UOC79" s="20"/>
      <c r="UOD79" s="20"/>
      <c r="UOE79" s="20"/>
      <c r="UOF79" s="20"/>
      <c r="UOG79" s="20"/>
      <c r="UOH79" s="20"/>
      <c r="UOI79" s="20"/>
      <c r="UOJ79" s="20"/>
      <c r="UOK79" s="20"/>
      <c r="UOL79" s="20"/>
      <c r="UOM79" s="20"/>
      <c r="UON79" s="20"/>
      <c r="UOO79" s="20"/>
      <c r="UOP79" s="20"/>
      <c r="UOQ79" s="20"/>
      <c r="UOR79" s="20"/>
      <c r="UOS79" s="20"/>
      <c r="UOT79" s="20"/>
      <c r="UOU79" s="20"/>
      <c r="UOV79" s="20"/>
      <c r="UOW79" s="20"/>
      <c r="UOX79" s="20"/>
      <c r="UOY79" s="20"/>
      <c r="UOZ79" s="20"/>
      <c r="UPA79" s="20"/>
      <c r="UPB79" s="20"/>
      <c r="UPC79" s="20"/>
      <c r="UPD79" s="20"/>
      <c r="UPE79" s="20"/>
      <c r="UPF79" s="20"/>
      <c r="UPG79" s="20"/>
      <c r="UPH79" s="20"/>
      <c r="UPI79" s="20"/>
      <c r="UPJ79" s="20"/>
      <c r="UPK79" s="20"/>
      <c r="UPL79" s="20"/>
      <c r="UPM79" s="20"/>
      <c r="UPN79" s="20"/>
      <c r="UPO79" s="20"/>
      <c r="UPP79" s="20"/>
      <c r="UPQ79" s="20"/>
      <c r="UPR79" s="20"/>
      <c r="UPS79" s="20"/>
      <c r="UPT79" s="20"/>
      <c r="UPU79" s="20"/>
      <c r="UPV79" s="20"/>
      <c r="UPW79" s="20"/>
      <c r="UPX79" s="20"/>
      <c r="UPY79" s="20"/>
      <c r="UPZ79" s="20"/>
      <c r="UQA79" s="20"/>
      <c r="UQB79" s="20"/>
      <c r="UQC79" s="20"/>
      <c r="UQD79" s="20"/>
      <c r="UQE79" s="20"/>
      <c r="UQF79" s="20"/>
      <c r="UQG79" s="20"/>
      <c r="UQH79" s="20"/>
      <c r="UQI79" s="20"/>
      <c r="UQJ79" s="20"/>
      <c r="UQK79" s="20"/>
      <c r="UQL79" s="20"/>
      <c r="UQM79" s="20"/>
      <c r="UQN79" s="20"/>
      <c r="UQO79" s="20"/>
      <c r="UQP79" s="20"/>
      <c r="UQQ79" s="20"/>
      <c r="UQR79" s="20"/>
      <c r="UQS79" s="20"/>
      <c r="UQT79" s="20"/>
      <c r="UQU79" s="20"/>
      <c r="UQV79" s="20"/>
      <c r="UQW79" s="20"/>
      <c r="UQX79" s="20"/>
      <c r="UQY79" s="20"/>
      <c r="UQZ79" s="20"/>
      <c r="URA79" s="20"/>
      <c r="URB79" s="20"/>
      <c r="URC79" s="20"/>
      <c r="URD79" s="20"/>
      <c r="URE79" s="20"/>
      <c r="URF79" s="20"/>
      <c r="URG79" s="20"/>
      <c r="URH79" s="20"/>
      <c r="URI79" s="20"/>
      <c r="URJ79" s="20"/>
      <c r="URK79" s="20"/>
      <c r="URL79" s="20"/>
      <c r="URM79" s="20"/>
      <c r="URN79" s="20"/>
      <c r="URO79" s="20"/>
      <c r="URP79" s="20"/>
      <c r="URQ79" s="20"/>
      <c r="URR79" s="20"/>
      <c r="URS79" s="20"/>
      <c r="URT79" s="20"/>
      <c r="URU79" s="20"/>
      <c r="URV79" s="20"/>
      <c r="URW79" s="20"/>
      <c r="URX79" s="20"/>
      <c r="URY79" s="20"/>
      <c r="URZ79" s="20"/>
      <c r="USA79" s="20"/>
      <c r="USB79" s="20"/>
      <c r="USC79" s="20"/>
      <c r="USD79" s="20"/>
      <c r="USE79" s="20"/>
      <c r="USF79" s="20"/>
      <c r="USG79" s="20"/>
      <c r="USH79" s="20"/>
      <c r="USI79" s="20"/>
      <c r="USJ79" s="20"/>
      <c r="USK79" s="20"/>
      <c r="USL79" s="20"/>
      <c r="USM79" s="20"/>
      <c r="USN79" s="20"/>
      <c r="USO79" s="20"/>
      <c r="USP79" s="20"/>
      <c r="USQ79" s="20"/>
      <c r="USR79" s="20"/>
      <c r="USS79" s="20"/>
      <c r="UST79" s="20"/>
      <c r="USU79" s="20"/>
      <c r="USV79" s="20"/>
      <c r="USW79" s="20"/>
      <c r="USX79" s="20"/>
      <c r="USY79" s="20"/>
      <c r="USZ79" s="20"/>
      <c r="UTA79" s="20"/>
      <c r="UTB79" s="20"/>
      <c r="UTC79" s="20"/>
      <c r="UTD79" s="20"/>
      <c r="UTE79" s="20"/>
      <c r="UTF79" s="20"/>
      <c r="UTG79" s="20"/>
      <c r="UTH79" s="20"/>
      <c r="UTI79" s="20"/>
      <c r="UTJ79" s="20"/>
      <c r="UTK79" s="20"/>
      <c r="UTL79" s="20"/>
      <c r="UTM79" s="20"/>
      <c r="UTN79" s="20"/>
      <c r="UTO79" s="20"/>
      <c r="UTP79" s="20"/>
      <c r="UTQ79" s="20"/>
      <c r="UTR79" s="20"/>
      <c r="UTS79" s="20"/>
      <c r="UTT79" s="20"/>
      <c r="UTU79" s="20"/>
      <c r="UTV79" s="20"/>
      <c r="UTW79" s="20"/>
      <c r="UTX79" s="20"/>
      <c r="UTY79" s="20"/>
      <c r="UTZ79" s="20"/>
      <c r="UUA79" s="20"/>
      <c r="UUB79" s="20"/>
      <c r="UUC79" s="20"/>
      <c r="UUD79" s="20"/>
      <c r="UUE79" s="20"/>
      <c r="UUF79" s="20"/>
      <c r="UUG79" s="20"/>
      <c r="UUH79" s="20"/>
      <c r="UUI79" s="20"/>
      <c r="UUJ79" s="20"/>
      <c r="UUK79" s="20"/>
      <c r="UUL79" s="20"/>
      <c r="UUM79" s="20"/>
      <c r="UUN79" s="20"/>
      <c r="UUO79" s="20"/>
      <c r="UUP79" s="20"/>
      <c r="UUQ79" s="20"/>
      <c r="UUR79" s="20"/>
      <c r="UUS79" s="20"/>
      <c r="UUT79" s="20"/>
      <c r="UUU79" s="20"/>
      <c r="UUV79" s="20"/>
      <c r="UUW79" s="20"/>
      <c r="UUX79" s="20"/>
      <c r="UUY79" s="20"/>
      <c r="UUZ79" s="20"/>
      <c r="UVA79" s="20"/>
      <c r="UVB79" s="20"/>
      <c r="UVC79" s="20"/>
      <c r="UVD79" s="20"/>
      <c r="UVE79" s="20"/>
      <c r="UVF79" s="20"/>
      <c r="UVG79" s="20"/>
      <c r="UVH79" s="20"/>
      <c r="UVI79" s="20"/>
      <c r="UVJ79" s="20"/>
      <c r="UVK79" s="20"/>
      <c r="UVL79" s="20"/>
      <c r="UVM79" s="20"/>
      <c r="UVN79" s="20"/>
      <c r="UVO79" s="20"/>
      <c r="UVP79" s="20"/>
      <c r="UVQ79" s="20"/>
      <c r="UVR79" s="20"/>
      <c r="UVS79" s="20"/>
      <c r="UVT79" s="20"/>
      <c r="UVU79" s="20"/>
      <c r="UVV79" s="20"/>
      <c r="UVW79" s="20"/>
      <c r="UVX79" s="20"/>
      <c r="UVY79" s="20"/>
      <c r="UVZ79" s="20"/>
      <c r="UWA79" s="20"/>
      <c r="UWB79" s="20"/>
      <c r="UWC79" s="20"/>
      <c r="UWD79" s="20"/>
      <c r="UWE79" s="20"/>
      <c r="UWF79" s="20"/>
      <c r="UWG79" s="20"/>
      <c r="UWH79" s="20"/>
      <c r="UWI79" s="20"/>
      <c r="UWJ79" s="20"/>
      <c r="UWK79" s="20"/>
      <c r="UWL79" s="20"/>
      <c r="UWM79" s="20"/>
      <c r="UWN79" s="20"/>
      <c r="UWO79" s="20"/>
      <c r="UWP79" s="20"/>
      <c r="UWQ79" s="20"/>
      <c r="UWR79" s="20"/>
      <c r="UWS79" s="20"/>
      <c r="UWT79" s="20"/>
      <c r="UWU79" s="20"/>
      <c r="UWV79" s="20"/>
      <c r="UWW79" s="20"/>
      <c r="UWX79" s="20"/>
      <c r="UWY79" s="20"/>
      <c r="UWZ79" s="20"/>
      <c r="UXA79" s="20"/>
      <c r="UXB79" s="20"/>
      <c r="UXC79" s="20"/>
      <c r="UXD79" s="20"/>
      <c r="UXE79" s="20"/>
      <c r="UXF79" s="20"/>
      <c r="UXG79" s="20"/>
      <c r="UXH79" s="20"/>
      <c r="UXI79" s="20"/>
      <c r="UXJ79" s="20"/>
      <c r="UXK79" s="20"/>
      <c r="UXL79" s="20"/>
      <c r="UXM79" s="20"/>
      <c r="UXN79" s="20"/>
      <c r="UXO79" s="20"/>
      <c r="UXP79" s="20"/>
      <c r="UXQ79" s="20"/>
      <c r="UXR79" s="20"/>
      <c r="UXS79" s="20"/>
      <c r="UXT79" s="20"/>
      <c r="UXU79" s="20"/>
      <c r="UXV79" s="20"/>
      <c r="UXW79" s="20"/>
      <c r="UXX79" s="20"/>
      <c r="UXY79" s="20"/>
      <c r="UXZ79" s="20"/>
      <c r="UYA79" s="20"/>
      <c r="UYB79" s="20"/>
      <c r="UYC79" s="20"/>
      <c r="UYD79" s="20"/>
      <c r="UYE79" s="20"/>
      <c r="UYF79" s="20"/>
      <c r="UYG79" s="20"/>
      <c r="UYH79" s="20"/>
      <c r="UYI79" s="20"/>
      <c r="UYJ79" s="20"/>
      <c r="UYK79" s="20"/>
      <c r="UYL79" s="20"/>
      <c r="UYM79" s="20"/>
      <c r="UYN79" s="20"/>
      <c r="UYO79" s="20"/>
      <c r="UYP79" s="20"/>
      <c r="UYQ79" s="20"/>
      <c r="UYR79" s="20"/>
      <c r="UYS79" s="20"/>
      <c r="UYT79" s="20"/>
      <c r="UYU79" s="20"/>
      <c r="UYV79" s="20"/>
      <c r="UYW79" s="20"/>
      <c r="UYX79" s="20"/>
      <c r="UYY79" s="20"/>
      <c r="UYZ79" s="20"/>
      <c r="UZA79" s="20"/>
      <c r="UZB79" s="20"/>
      <c r="UZC79" s="20"/>
      <c r="UZD79" s="20"/>
      <c r="UZE79" s="20"/>
      <c r="UZF79" s="20"/>
      <c r="UZG79" s="20"/>
      <c r="UZH79" s="20"/>
      <c r="UZI79" s="20"/>
      <c r="UZJ79" s="20"/>
      <c r="UZK79" s="20"/>
      <c r="UZL79" s="20"/>
      <c r="UZM79" s="20"/>
      <c r="UZN79" s="20"/>
      <c r="UZO79" s="20"/>
      <c r="UZP79" s="20"/>
      <c r="UZQ79" s="20"/>
      <c r="UZR79" s="20"/>
      <c r="UZS79" s="20"/>
      <c r="UZT79" s="20"/>
      <c r="UZU79" s="20"/>
      <c r="UZV79" s="20"/>
      <c r="UZW79" s="20"/>
      <c r="UZX79" s="20"/>
      <c r="UZY79" s="20"/>
      <c r="UZZ79" s="20"/>
      <c r="VAA79" s="20"/>
      <c r="VAB79" s="20"/>
      <c r="VAC79" s="20"/>
      <c r="VAD79" s="20"/>
      <c r="VAE79" s="20"/>
      <c r="VAF79" s="20"/>
      <c r="VAG79" s="20"/>
      <c r="VAH79" s="20"/>
      <c r="VAI79" s="20"/>
      <c r="VAJ79" s="20"/>
      <c r="VAK79" s="20"/>
      <c r="VAL79" s="20"/>
      <c r="VAM79" s="20"/>
      <c r="VAN79" s="20"/>
      <c r="VAO79" s="20"/>
      <c r="VAP79" s="20"/>
      <c r="VAQ79" s="20"/>
      <c r="VAR79" s="20"/>
      <c r="VAS79" s="20"/>
      <c r="VAT79" s="20"/>
      <c r="VAU79" s="20"/>
      <c r="VAV79" s="20"/>
      <c r="VAW79" s="20"/>
      <c r="VAX79" s="20"/>
      <c r="VAY79" s="20"/>
      <c r="VAZ79" s="20"/>
      <c r="VBA79" s="20"/>
      <c r="VBB79" s="20"/>
      <c r="VBC79" s="20"/>
      <c r="VBD79" s="20"/>
      <c r="VBE79" s="20"/>
      <c r="VBF79" s="20"/>
      <c r="VBG79" s="20"/>
      <c r="VBH79" s="20"/>
      <c r="VBI79" s="20"/>
      <c r="VBJ79" s="20"/>
      <c r="VBK79" s="20"/>
      <c r="VBL79" s="20"/>
      <c r="VBM79" s="20"/>
      <c r="VBN79" s="20"/>
      <c r="VBO79" s="20"/>
      <c r="VBP79" s="20"/>
      <c r="VBQ79" s="20"/>
      <c r="VBR79" s="20"/>
      <c r="VBS79" s="20"/>
      <c r="VBT79" s="20"/>
      <c r="VBU79" s="20"/>
      <c r="VBV79" s="20"/>
      <c r="VBW79" s="20"/>
      <c r="VBX79" s="20"/>
      <c r="VBY79" s="20"/>
      <c r="VBZ79" s="20"/>
      <c r="VCA79" s="20"/>
      <c r="VCB79" s="20"/>
      <c r="VCC79" s="20"/>
      <c r="VCD79" s="20"/>
      <c r="VCE79" s="20"/>
      <c r="VCF79" s="20"/>
      <c r="VCG79" s="20"/>
      <c r="VCH79" s="20"/>
      <c r="VCI79" s="20"/>
      <c r="VCJ79" s="20"/>
      <c r="VCK79" s="20"/>
      <c r="VCL79" s="20"/>
      <c r="VCM79" s="20"/>
      <c r="VCN79" s="20"/>
      <c r="VCO79" s="20"/>
      <c r="VCP79" s="20"/>
      <c r="VCQ79" s="20"/>
      <c r="VCR79" s="20"/>
      <c r="VCS79" s="20"/>
      <c r="VCT79" s="20"/>
      <c r="VCU79" s="20"/>
      <c r="VCV79" s="20"/>
      <c r="VCW79" s="20"/>
      <c r="VCX79" s="20"/>
      <c r="VCY79" s="20"/>
      <c r="VCZ79" s="20"/>
      <c r="VDA79" s="20"/>
      <c r="VDB79" s="20"/>
      <c r="VDC79" s="20"/>
      <c r="VDD79" s="20"/>
      <c r="VDE79" s="20"/>
      <c r="VDF79" s="20"/>
      <c r="VDG79" s="20"/>
      <c r="VDH79" s="20"/>
      <c r="VDI79" s="20"/>
      <c r="VDJ79" s="20"/>
      <c r="VDK79" s="20"/>
      <c r="VDL79" s="20"/>
      <c r="VDM79" s="20"/>
      <c r="VDN79" s="20"/>
      <c r="VDO79" s="20"/>
      <c r="VDP79" s="20"/>
      <c r="VDQ79" s="20"/>
      <c r="VDR79" s="20"/>
      <c r="VDS79" s="20"/>
      <c r="VDT79" s="20"/>
      <c r="VDU79" s="20"/>
      <c r="VDV79" s="20"/>
      <c r="VDW79" s="20"/>
      <c r="VDX79" s="20"/>
      <c r="VDY79" s="20"/>
      <c r="VDZ79" s="20"/>
      <c r="VEA79" s="20"/>
      <c r="VEB79" s="20"/>
      <c r="VEC79" s="20"/>
      <c r="VED79" s="20"/>
      <c r="VEE79" s="20"/>
      <c r="VEF79" s="20"/>
      <c r="VEG79" s="20"/>
      <c r="VEH79" s="20"/>
      <c r="VEI79" s="20"/>
      <c r="VEJ79" s="20"/>
      <c r="VEK79" s="20"/>
      <c r="VEL79" s="20"/>
      <c r="VEM79" s="20"/>
      <c r="VEN79" s="20"/>
      <c r="VEO79" s="20"/>
      <c r="VEP79" s="20"/>
      <c r="VEQ79" s="20"/>
      <c r="VER79" s="20"/>
      <c r="VES79" s="20"/>
      <c r="VET79" s="20"/>
      <c r="VEU79" s="20"/>
      <c r="VEV79" s="20"/>
      <c r="VEW79" s="20"/>
      <c r="VEX79" s="20"/>
      <c r="VEY79" s="20"/>
      <c r="VEZ79" s="20"/>
      <c r="VFA79" s="20"/>
      <c r="VFB79" s="20"/>
      <c r="VFC79" s="20"/>
      <c r="VFD79" s="20"/>
      <c r="VFE79" s="20"/>
      <c r="VFF79" s="20"/>
      <c r="VFG79" s="20"/>
      <c r="VFH79" s="20"/>
      <c r="VFI79" s="20"/>
      <c r="VFJ79" s="20"/>
      <c r="VFK79" s="20"/>
      <c r="VFL79" s="20"/>
      <c r="VFM79" s="20"/>
      <c r="VFN79" s="20"/>
      <c r="VFO79" s="20"/>
      <c r="VFP79" s="20"/>
      <c r="VFQ79" s="20"/>
      <c r="VFR79" s="20"/>
      <c r="VFS79" s="20"/>
      <c r="VFT79" s="20"/>
      <c r="VFU79" s="20"/>
      <c r="VFV79" s="20"/>
      <c r="VFW79" s="20"/>
      <c r="VFX79" s="20"/>
      <c r="VFY79" s="20"/>
      <c r="VFZ79" s="20"/>
      <c r="VGA79" s="20"/>
      <c r="VGB79" s="20"/>
      <c r="VGC79" s="20"/>
      <c r="VGD79" s="20"/>
      <c r="VGE79" s="20"/>
      <c r="VGF79" s="20"/>
      <c r="VGG79" s="20"/>
      <c r="VGH79" s="20"/>
      <c r="VGI79" s="20"/>
      <c r="VGJ79" s="20"/>
      <c r="VGK79" s="20"/>
      <c r="VGL79" s="20"/>
      <c r="VGM79" s="20"/>
      <c r="VGN79" s="20"/>
      <c r="VGO79" s="20"/>
      <c r="VGP79" s="20"/>
      <c r="VGQ79" s="20"/>
      <c r="VGR79" s="20"/>
      <c r="VGS79" s="20"/>
      <c r="VGT79" s="20"/>
      <c r="VGU79" s="20"/>
      <c r="VGV79" s="20"/>
      <c r="VGW79" s="20"/>
      <c r="VGX79" s="20"/>
      <c r="VGY79" s="20"/>
      <c r="VGZ79" s="20"/>
      <c r="VHA79" s="20"/>
      <c r="VHB79" s="20"/>
      <c r="VHC79" s="20"/>
      <c r="VHD79" s="20"/>
      <c r="VHE79" s="20"/>
      <c r="VHF79" s="20"/>
      <c r="VHG79" s="20"/>
      <c r="VHH79" s="20"/>
      <c r="VHI79" s="20"/>
      <c r="VHJ79" s="20"/>
      <c r="VHK79" s="20"/>
      <c r="VHL79" s="20"/>
      <c r="VHM79" s="20"/>
      <c r="VHN79" s="20"/>
      <c r="VHO79" s="20"/>
      <c r="VHP79" s="20"/>
      <c r="VHQ79" s="20"/>
      <c r="VHR79" s="20"/>
      <c r="VHS79" s="20"/>
      <c r="VHT79" s="20"/>
      <c r="VHU79" s="20"/>
      <c r="VHV79" s="20"/>
      <c r="VHW79" s="20"/>
      <c r="VHX79" s="20"/>
      <c r="VHY79" s="20"/>
      <c r="VHZ79" s="20"/>
      <c r="VIA79" s="20"/>
      <c r="VIB79" s="20"/>
      <c r="VIC79" s="20"/>
      <c r="VID79" s="20"/>
      <c r="VIE79" s="20"/>
      <c r="VIF79" s="20"/>
      <c r="VIG79" s="20"/>
      <c r="VIH79" s="20"/>
      <c r="VII79" s="20"/>
      <c r="VIJ79" s="20"/>
      <c r="VIK79" s="20"/>
      <c r="VIL79" s="20"/>
      <c r="VIM79" s="20"/>
      <c r="VIN79" s="20"/>
      <c r="VIO79" s="20"/>
      <c r="VIP79" s="20"/>
      <c r="VIQ79" s="20"/>
      <c r="VIR79" s="20"/>
      <c r="VIS79" s="20"/>
      <c r="VIT79" s="20"/>
      <c r="VIU79" s="20"/>
      <c r="VIV79" s="20"/>
      <c r="VIW79" s="20"/>
      <c r="VIX79" s="20"/>
      <c r="VIY79" s="20"/>
      <c r="VIZ79" s="20"/>
      <c r="VJA79" s="20"/>
      <c r="VJB79" s="20"/>
      <c r="VJC79" s="20"/>
      <c r="VJD79" s="20"/>
      <c r="VJE79" s="20"/>
      <c r="VJF79" s="20"/>
      <c r="VJG79" s="20"/>
      <c r="VJH79" s="20"/>
      <c r="VJI79" s="20"/>
      <c r="VJJ79" s="20"/>
      <c r="VJK79" s="20"/>
      <c r="VJL79" s="20"/>
      <c r="VJM79" s="20"/>
      <c r="VJN79" s="20"/>
      <c r="VJO79" s="20"/>
      <c r="VJP79" s="20"/>
      <c r="VJQ79" s="20"/>
      <c r="VJR79" s="20"/>
      <c r="VJS79" s="20"/>
      <c r="VJT79" s="20"/>
      <c r="VJU79" s="20"/>
      <c r="VJV79" s="20"/>
      <c r="VJW79" s="20"/>
      <c r="VJX79" s="20"/>
      <c r="VJY79" s="20"/>
      <c r="VJZ79" s="20"/>
      <c r="VKA79" s="20"/>
      <c r="VKB79" s="20"/>
      <c r="VKC79" s="20"/>
      <c r="VKD79" s="20"/>
      <c r="VKE79" s="20"/>
      <c r="VKF79" s="20"/>
      <c r="VKG79" s="20"/>
      <c r="VKH79" s="20"/>
      <c r="VKI79" s="20"/>
      <c r="VKJ79" s="20"/>
      <c r="VKK79" s="20"/>
      <c r="VKL79" s="20"/>
      <c r="VKM79" s="20"/>
      <c r="VKN79" s="20"/>
      <c r="VKO79" s="20"/>
      <c r="VKP79" s="20"/>
      <c r="VKQ79" s="20"/>
      <c r="VKR79" s="20"/>
      <c r="VKS79" s="20"/>
      <c r="VKT79" s="20"/>
      <c r="VKU79" s="20"/>
      <c r="VKV79" s="20"/>
      <c r="VKW79" s="20"/>
      <c r="VKX79" s="20"/>
      <c r="VKY79" s="20"/>
      <c r="VKZ79" s="20"/>
      <c r="VLA79" s="20"/>
      <c r="VLB79" s="20"/>
      <c r="VLC79" s="20"/>
      <c r="VLD79" s="20"/>
      <c r="VLE79" s="20"/>
      <c r="VLF79" s="20"/>
      <c r="VLG79" s="20"/>
      <c r="VLH79" s="20"/>
      <c r="VLI79" s="20"/>
      <c r="VLJ79" s="20"/>
      <c r="VLK79" s="20"/>
      <c r="VLL79" s="20"/>
      <c r="VLM79" s="20"/>
      <c r="VLN79" s="20"/>
      <c r="VLO79" s="20"/>
      <c r="VLP79" s="20"/>
      <c r="VLQ79" s="20"/>
      <c r="VLR79" s="20"/>
      <c r="VLS79" s="20"/>
      <c r="VLT79" s="20"/>
      <c r="VLU79" s="20"/>
      <c r="VLV79" s="20"/>
      <c r="VLW79" s="20"/>
      <c r="VLX79" s="20"/>
      <c r="VLY79" s="20"/>
      <c r="VLZ79" s="20"/>
      <c r="VMA79" s="20"/>
      <c r="VMB79" s="20"/>
      <c r="VMC79" s="20"/>
      <c r="VMD79" s="20"/>
      <c r="VME79" s="20"/>
      <c r="VMF79" s="20"/>
      <c r="VMG79" s="20"/>
      <c r="VMH79" s="20"/>
      <c r="VMI79" s="20"/>
      <c r="VMJ79" s="20"/>
      <c r="VMK79" s="20"/>
      <c r="VML79" s="20"/>
      <c r="VMM79" s="20"/>
      <c r="VMN79" s="20"/>
      <c r="VMO79" s="20"/>
      <c r="VMP79" s="20"/>
      <c r="VMQ79" s="20"/>
      <c r="VMR79" s="20"/>
      <c r="VMS79" s="20"/>
      <c r="VMT79" s="20"/>
      <c r="VMU79" s="20"/>
      <c r="VMV79" s="20"/>
      <c r="VMW79" s="20"/>
      <c r="VMX79" s="20"/>
      <c r="VMY79" s="20"/>
      <c r="VMZ79" s="20"/>
      <c r="VNA79" s="20"/>
      <c r="VNB79" s="20"/>
      <c r="VNC79" s="20"/>
      <c r="VND79" s="20"/>
      <c r="VNE79" s="20"/>
      <c r="VNF79" s="20"/>
      <c r="VNG79" s="20"/>
      <c r="VNH79" s="20"/>
      <c r="VNI79" s="20"/>
      <c r="VNJ79" s="20"/>
      <c r="VNK79" s="20"/>
      <c r="VNL79" s="20"/>
      <c r="VNM79" s="20"/>
      <c r="VNN79" s="20"/>
      <c r="VNO79" s="20"/>
      <c r="VNP79" s="20"/>
      <c r="VNQ79" s="20"/>
      <c r="VNR79" s="20"/>
      <c r="VNS79" s="20"/>
      <c r="VNT79" s="20"/>
      <c r="VNU79" s="20"/>
      <c r="VNV79" s="20"/>
      <c r="VNW79" s="20"/>
      <c r="VNX79" s="20"/>
      <c r="VNY79" s="20"/>
      <c r="VNZ79" s="20"/>
      <c r="VOA79" s="20"/>
      <c r="VOB79" s="20"/>
      <c r="VOC79" s="20"/>
      <c r="VOD79" s="20"/>
      <c r="VOE79" s="20"/>
      <c r="VOF79" s="20"/>
      <c r="VOG79" s="20"/>
      <c r="VOH79" s="20"/>
      <c r="VOI79" s="20"/>
      <c r="VOJ79" s="20"/>
      <c r="VOK79" s="20"/>
      <c r="VOL79" s="20"/>
      <c r="VOM79" s="20"/>
      <c r="VON79" s="20"/>
      <c r="VOO79" s="20"/>
      <c r="VOP79" s="20"/>
      <c r="VOQ79" s="20"/>
      <c r="VOR79" s="20"/>
      <c r="VOS79" s="20"/>
      <c r="VOT79" s="20"/>
      <c r="VOU79" s="20"/>
      <c r="VOV79" s="20"/>
      <c r="VOW79" s="20"/>
      <c r="VOX79" s="20"/>
      <c r="VOY79" s="20"/>
      <c r="VOZ79" s="20"/>
      <c r="VPA79" s="20"/>
      <c r="VPB79" s="20"/>
      <c r="VPC79" s="20"/>
      <c r="VPD79" s="20"/>
      <c r="VPE79" s="20"/>
      <c r="VPF79" s="20"/>
      <c r="VPG79" s="20"/>
      <c r="VPH79" s="20"/>
      <c r="VPI79" s="20"/>
      <c r="VPJ79" s="20"/>
      <c r="VPK79" s="20"/>
      <c r="VPL79" s="20"/>
      <c r="VPM79" s="20"/>
      <c r="VPN79" s="20"/>
      <c r="VPO79" s="20"/>
      <c r="VPP79" s="20"/>
      <c r="VPQ79" s="20"/>
      <c r="VPR79" s="20"/>
      <c r="VPS79" s="20"/>
      <c r="VPT79" s="20"/>
      <c r="VPU79" s="20"/>
      <c r="VPV79" s="20"/>
      <c r="VPW79" s="20"/>
      <c r="VPX79" s="20"/>
      <c r="VPY79" s="20"/>
      <c r="VPZ79" s="20"/>
      <c r="VQA79" s="20"/>
      <c r="VQB79" s="20"/>
      <c r="VQC79" s="20"/>
      <c r="VQD79" s="20"/>
      <c r="VQE79" s="20"/>
      <c r="VQF79" s="20"/>
      <c r="VQG79" s="20"/>
      <c r="VQH79" s="20"/>
      <c r="VQI79" s="20"/>
      <c r="VQJ79" s="20"/>
      <c r="VQK79" s="20"/>
      <c r="VQL79" s="20"/>
      <c r="VQM79" s="20"/>
      <c r="VQN79" s="20"/>
      <c r="VQO79" s="20"/>
      <c r="VQP79" s="20"/>
      <c r="VQQ79" s="20"/>
      <c r="VQR79" s="20"/>
      <c r="VQS79" s="20"/>
      <c r="VQT79" s="20"/>
      <c r="VQU79" s="20"/>
      <c r="VQV79" s="20"/>
      <c r="VQW79" s="20"/>
      <c r="VQX79" s="20"/>
      <c r="VQY79" s="20"/>
      <c r="VQZ79" s="20"/>
      <c r="VRA79" s="20"/>
      <c r="VRB79" s="20"/>
      <c r="VRC79" s="20"/>
      <c r="VRD79" s="20"/>
      <c r="VRE79" s="20"/>
      <c r="VRF79" s="20"/>
      <c r="VRG79" s="20"/>
      <c r="VRH79" s="20"/>
      <c r="VRI79" s="20"/>
      <c r="VRJ79" s="20"/>
      <c r="VRK79" s="20"/>
      <c r="VRL79" s="20"/>
      <c r="VRM79" s="20"/>
      <c r="VRN79" s="20"/>
      <c r="VRO79" s="20"/>
      <c r="VRP79" s="20"/>
      <c r="VRQ79" s="20"/>
      <c r="VRR79" s="20"/>
      <c r="VRS79" s="20"/>
      <c r="VRT79" s="20"/>
      <c r="VRU79" s="20"/>
      <c r="VRV79" s="20"/>
      <c r="VRW79" s="20"/>
      <c r="VRX79" s="20"/>
      <c r="VRY79" s="20"/>
      <c r="VRZ79" s="20"/>
      <c r="VSA79" s="20"/>
      <c r="VSB79" s="20"/>
      <c r="VSC79" s="20"/>
      <c r="VSD79" s="20"/>
      <c r="VSE79" s="20"/>
      <c r="VSF79" s="20"/>
      <c r="VSG79" s="20"/>
      <c r="VSH79" s="20"/>
      <c r="VSI79" s="20"/>
      <c r="VSJ79" s="20"/>
      <c r="VSK79" s="20"/>
      <c r="VSL79" s="20"/>
      <c r="VSM79" s="20"/>
      <c r="VSN79" s="20"/>
      <c r="VSO79" s="20"/>
      <c r="VSP79" s="20"/>
      <c r="VSQ79" s="20"/>
      <c r="VSR79" s="20"/>
      <c r="VSS79" s="20"/>
      <c r="VST79" s="20"/>
      <c r="VSU79" s="20"/>
      <c r="VSV79" s="20"/>
      <c r="VSW79" s="20"/>
      <c r="VSX79" s="20"/>
      <c r="VSY79" s="20"/>
      <c r="VSZ79" s="20"/>
      <c r="VTA79" s="20"/>
      <c r="VTB79" s="20"/>
      <c r="VTC79" s="20"/>
      <c r="VTD79" s="20"/>
      <c r="VTE79" s="20"/>
      <c r="VTF79" s="20"/>
      <c r="VTG79" s="20"/>
      <c r="VTH79" s="20"/>
      <c r="VTI79" s="20"/>
      <c r="VTJ79" s="20"/>
      <c r="VTK79" s="20"/>
      <c r="VTL79" s="20"/>
      <c r="VTM79" s="20"/>
      <c r="VTN79" s="20"/>
      <c r="VTO79" s="20"/>
      <c r="VTP79" s="20"/>
      <c r="VTQ79" s="20"/>
      <c r="VTR79" s="20"/>
      <c r="VTS79" s="20"/>
      <c r="VTT79" s="20"/>
      <c r="VTU79" s="20"/>
      <c r="VTV79" s="20"/>
      <c r="VTW79" s="20"/>
      <c r="VTX79" s="20"/>
      <c r="VTY79" s="20"/>
      <c r="VTZ79" s="20"/>
      <c r="VUA79" s="20"/>
      <c r="VUB79" s="20"/>
      <c r="VUC79" s="20"/>
      <c r="VUD79" s="20"/>
      <c r="VUE79" s="20"/>
      <c r="VUF79" s="20"/>
      <c r="VUG79" s="20"/>
      <c r="VUH79" s="20"/>
      <c r="VUI79" s="20"/>
      <c r="VUJ79" s="20"/>
      <c r="VUK79" s="20"/>
      <c r="VUL79" s="20"/>
      <c r="VUM79" s="20"/>
      <c r="VUN79" s="20"/>
      <c r="VUO79" s="20"/>
      <c r="VUP79" s="20"/>
      <c r="VUQ79" s="20"/>
      <c r="VUR79" s="20"/>
      <c r="VUS79" s="20"/>
      <c r="VUT79" s="20"/>
      <c r="VUU79" s="20"/>
      <c r="VUV79" s="20"/>
      <c r="VUW79" s="20"/>
      <c r="VUX79" s="20"/>
      <c r="VUY79" s="20"/>
      <c r="VUZ79" s="20"/>
      <c r="VVA79" s="20"/>
      <c r="VVB79" s="20"/>
      <c r="VVC79" s="20"/>
      <c r="VVD79" s="20"/>
      <c r="VVE79" s="20"/>
      <c r="VVF79" s="20"/>
      <c r="VVG79" s="20"/>
      <c r="VVH79" s="20"/>
      <c r="VVI79" s="20"/>
      <c r="VVJ79" s="20"/>
      <c r="VVK79" s="20"/>
      <c r="VVL79" s="20"/>
      <c r="VVM79" s="20"/>
      <c r="VVN79" s="20"/>
      <c r="VVO79" s="20"/>
      <c r="VVP79" s="20"/>
      <c r="VVQ79" s="20"/>
      <c r="VVR79" s="20"/>
      <c r="VVS79" s="20"/>
      <c r="VVT79" s="20"/>
      <c r="VVU79" s="20"/>
      <c r="VVV79" s="20"/>
      <c r="VVW79" s="20"/>
      <c r="VVX79" s="20"/>
      <c r="VVY79" s="20"/>
      <c r="VVZ79" s="20"/>
      <c r="VWA79" s="20"/>
      <c r="VWB79" s="20"/>
      <c r="VWC79" s="20"/>
      <c r="VWD79" s="20"/>
      <c r="VWE79" s="20"/>
      <c r="VWF79" s="20"/>
      <c r="VWG79" s="20"/>
      <c r="VWH79" s="20"/>
      <c r="VWI79" s="20"/>
      <c r="VWJ79" s="20"/>
      <c r="VWK79" s="20"/>
      <c r="VWL79" s="20"/>
      <c r="VWM79" s="20"/>
      <c r="VWN79" s="20"/>
      <c r="VWO79" s="20"/>
      <c r="VWP79" s="20"/>
      <c r="VWQ79" s="20"/>
      <c r="VWR79" s="20"/>
      <c r="VWS79" s="20"/>
      <c r="VWT79" s="20"/>
      <c r="VWU79" s="20"/>
      <c r="VWV79" s="20"/>
      <c r="VWW79" s="20"/>
      <c r="VWX79" s="20"/>
      <c r="VWY79" s="20"/>
      <c r="VWZ79" s="20"/>
      <c r="VXA79" s="20"/>
      <c r="VXB79" s="20"/>
      <c r="VXC79" s="20"/>
      <c r="VXD79" s="20"/>
      <c r="VXE79" s="20"/>
      <c r="VXF79" s="20"/>
      <c r="VXG79" s="20"/>
      <c r="VXH79" s="20"/>
      <c r="VXI79" s="20"/>
      <c r="VXJ79" s="20"/>
      <c r="VXK79" s="20"/>
      <c r="VXL79" s="20"/>
      <c r="VXM79" s="20"/>
      <c r="VXN79" s="20"/>
      <c r="VXO79" s="20"/>
      <c r="VXP79" s="20"/>
      <c r="VXQ79" s="20"/>
      <c r="VXR79" s="20"/>
      <c r="VXS79" s="20"/>
      <c r="VXT79" s="20"/>
      <c r="VXU79" s="20"/>
      <c r="VXV79" s="20"/>
      <c r="VXW79" s="20"/>
      <c r="VXX79" s="20"/>
      <c r="VXY79" s="20"/>
      <c r="VXZ79" s="20"/>
      <c r="VYA79" s="20"/>
      <c r="VYB79" s="20"/>
      <c r="VYC79" s="20"/>
      <c r="VYD79" s="20"/>
      <c r="VYE79" s="20"/>
      <c r="VYF79" s="20"/>
      <c r="VYG79" s="20"/>
      <c r="VYH79" s="20"/>
      <c r="VYI79" s="20"/>
      <c r="VYJ79" s="20"/>
      <c r="VYK79" s="20"/>
      <c r="VYL79" s="20"/>
      <c r="VYM79" s="20"/>
      <c r="VYN79" s="20"/>
      <c r="VYO79" s="20"/>
      <c r="VYP79" s="20"/>
      <c r="VYQ79" s="20"/>
      <c r="VYR79" s="20"/>
      <c r="VYS79" s="20"/>
      <c r="VYT79" s="20"/>
      <c r="VYU79" s="20"/>
      <c r="VYV79" s="20"/>
      <c r="VYW79" s="20"/>
      <c r="VYX79" s="20"/>
      <c r="VYY79" s="20"/>
      <c r="VYZ79" s="20"/>
      <c r="VZA79" s="20"/>
      <c r="VZB79" s="20"/>
      <c r="VZC79" s="20"/>
      <c r="VZD79" s="20"/>
      <c r="VZE79" s="20"/>
      <c r="VZF79" s="20"/>
      <c r="VZG79" s="20"/>
      <c r="VZH79" s="20"/>
      <c r="VZI79" s="20"/>
      <c r="VZJ79" s="20"/>
      <c r="VZK79" s="20"/>
      <c r="VZL79" s="20"/>
      <c r="VZM79" s="20"/>
      <c r="VZN79" s="20"/>
      <c r="VZO79" s="20"/>
      <c r="VZP79" s="20"/>
      <c r="VZQ79" s="20"/>
      <c r="VZR79" s="20"/>
      <c r="VZS79" s="20"/>
      <c r="VZT79" s="20"/>
      <c r="VZU79" s="20"/>
      <c r="VZV79" s="20"/>
      <c r="VZW79" s="20"/>
      <c r="VZX79" s="20"/>
      <c r="VZY79" s="20"/>
      <c r="VZZ79" s="20"/>
      <c r="WAA79" s="20"/>
      <c r="WAB79" s="20"/>
      <c r="WAC79" s="20"/>
      <c r="WAD79" s="20"/>
      <c r="WAE79" s="20"/>
      <c r="WAF79" s="20"/>
      <c r="WAG79" s="20"/>
      <c r="WAH79" s="20"/>
      <c r="WAI79" s="20"/>
      <c r="WAJ79" s="20"/>
      <c r="WAK79" s="20"/>
      <c r="WAL79" s="20"/>
      <c r="WAM79" s="20"/>
      <c r="WAN79" s="20"/>
      <c r="WAO79" s="20"/>
      <c r="WAP79" s="20"/>
      <c r="WAQ79" s="20"/>
      <c r="WAR79" s="20"/>
      <c r="WAS79" s="20"/>
      <c r="WAT79" s="20"/>
      <c r="WAU79" s="20"/>
      <c r="WAV79" s="20"/>
      <c r="WAW79" s="20"/>
      <c r="WAX79" s="20"/>
      <c r="WAY79" s="20"/>
      <c r="WAZ79" s="20"/>
      <c r="WBA79" s="20"/>
      <c r="WBB79" s="20"/>
      <c r="WBC79" s="20"/>
      <c r="WBD79" s="20"/>
      <c r="WBE79" s="20"/>
      <c r="WBF79" s="20"/>
      <c r="WBG79" s="20"/>
      <c r="WBH79" s="20"/>
      <c r="WBI79" s="20"/>
      <c r="WBJ79" s="20"/>
      <c r="WBK79" s="20"/>
      <c r="WBL79" s="20"/>
      <c r="WBM79" s="20"/>
      <c r="WBN79" s="20"/>
      <c r="WBO79" s="20"/>
      <c r="WBP79" s="20"/>
      <c r="WBQ79" s="20"/>
      <c r="WBR79" s="20"/>
      <c r="WBS79" s="20"/>
      <c r="WBT79" s="20"/>
      <c r="WBU79" s="20"/>
      <c r="WBV79" s="20"/>
      <c r="WBW79" s="20"/>
      <c r="WBX79" s="20"/>
      <c r="WBY79" s="20"/>
      <c r="WBZ79" s="20"/>
      <c r="WCA79" s="20"/>
      <c r="WCB79" s="20"/>
      <c r="WCC79" s="20"/>
      <c r="WCD79" s="20"/>
      <c r="WCE79" s="20"/>
      <c r="WCF79" s="20"/>
      <c r="WCG79" s="20"/>
      <c r="WCH79" s="20"/>
      <c r="WCI79" s="20"/>
      <c r="WCJ79" s="20"/>
      <c r="WCK79" s="20"/>
      <c r="WCL79" s="20"/>
      <c r="WCM79" s="20"/>
      <c r="WCN79" s="20"/>
      <c r="WCO79" s="20"/>
      <c r="WCP79" s="20"/>
      <c r="WCQ79" s="20"/>
      <c r="WCR79" s="20"/>
      <c r="WCS79" s="20"/>
      <c r="WCT79" s="20"/>
      <c r="WCU79" s="20"/>
      <c r="WCV79" s="20"/>
      <c r="WCW79" s="20"/>
      <c r="WCX79" s="20"/>
      <c r="WCY79" s="20"/>
      <c r="WCZ79" s="20"/>
      <c r="WDA79" s="20"/>
      <c r="WDB79" s="20"/>
      <c r="WDC79" s="20"/>
      <c r="WDD79" s="20"/>
      <c r="WDE79" s="20"/>
      <c r="WDF79" s="20"/>
      <c r="WDG79" s="20"/>
      <c r="WDH79" s="20"/>
      <c r="WDI79" s="20"/>
      <c r="WDJ79" s="20"/>
      <c r="WDK79" s="20"/>
      <c r="WDL79" s="20"/>
      <c r="WDM79" s="20"/>
      <c r="WDN79" s="20"/>
      <c r="WDO79" s="20"/>
      <c r="WDP79" s="20"/>
      <c r="WDQ79" s="20"/>
      <c r="WDR79" s="20"/>
      <c r="WDS79" s="20"/>
      <c r="WDT79" s="20"/>
      <c r="WDU79" s="20"/>
      <c r="WDV79" s="20"/>
      <c r="WDW79" s="20"/>
      <c r="WDX79" s="20"/>
      <c r="WDY79" s="20"/>
      <c r="WDZ79" s="20"/>
      <c r="WEA79" s="20"/>
      <c r="WEB79" s="20"/>
      <c r="WEC79" s="20"/>
      <c r="WED79" s="20"/>
      <c r="WEE79" s="20"/>
      <c r="WEF79" s="20"/>
      <c r="WEG79" s="20"/>
      <c r="WEH79" s="20"/>
      <c r="WEI79" s="20"/>
      <c r="WEJ79" s="20"/>
      <c r="WEK79" s="20"/>
      <c r="WEL79" s="20"/>
      <c r="WEM79" s="20"/>
      <c r="WEN79" s="20"/>
      <c r="WEO79" s="20"/>
      <c r="WEP79" s="20"/>
      <c r="WEQ79" s="20"/>
      <c r="WER79" s="20"/>
      <c r="WES79" s="20"/>
      <c r="WET79" s="20"/>
      <c r="WEU79" s="20"/>
      <c r="WEV79" s="20"/>
      <c r="WEW79" s="20"/>
      <c r="WEX79" s="20"/>
      <c r="WEY79" s="20"/>
      <c r="WEZ79" s="20"/>
      <c r="WFA79" s="20"/>
      <c r="WFB79" s="20"/>
      <c r="WFC79" s="20"/>
      <c r="WFD79" s="20"/>
      <c r="WFE79" s="20"/>
      <c r="WFF79" s="20"/>
      <c r="WFG79" s="20"/>
      <c r="WFH79" s="20"/>
      <c r="WFI79" s="20"/>
      <c r="WFJ79" s="20"/>
      <c r="WFK79" s="20"/>
      <c r="WFL79" s="20"/>
      <c r="WFM79" s="20"/>
      <c r="WFN79" s="20"/>
      <c r="WFO79" s="20"/>
      <c r="WFP79" s="20"/>
      <c r="WFQ79" s="20"/>
      <c r="WFR79" s="20"/>
      <c r="WFS79" s="20"/>
      <c r="WFT79" s="20"/>
      <c r="WFU79" s="20"/>
      <c r="WFV79" s="20"/>
      <c r="WFW79" s="20"/>
      <c r="WFX79" s="20"/>
      <c r="WFY79" s="20"/>
      <c r="WFZ79" s="20"/>
      <c r="WGA79" s="20"/>
      <c r="WGB79" s="20"/>
      <c r="WGC79" s="20"/>
      <c r="WGD79" s="20"/>
      <c r="WGE79" s="20"/>
      <c r="WGF79" s="20"/>
      <c r="WGG79" s="20"/>
      <c r="WGH79" s="20"/>
      <c r="WGI79" s="20"/>
      <c r="WGJ79" s="20"/>
      <c r="WGK79" s="20"/>
      <c r="WGL79" s="20"/>
      <c r="WGM79" s="20"/>
      <c r="WGN79" s="20"/>
      <c r="WGO79" s="20"/>
      <c r="WGP79" s="20"/>
      <c r="WGQ79" s="20"/>
      <c r="WGR79" s="20"/>
      <c r="WGS79" s="20"/>
      <c r="WGT79" s="20"/>
      <c r="WGU79" s="20"/>
      <c r="WGV79" s="20"/>
      <c r="WGW79" s="20"/>
      <c r="WGX79" s="20"/>
      <c r="WGY79" s="20"/>
      <c r="WGZ79" s="20"/>
      <c r="WHA79" s="20"/>
      <c r="WHB79" s="20"/>
      <c r="WHC79" s="20"/>
      <c r="WHD79" s="20"/>
      <c r="WHE79" s="20"/>
      <c r="WHF79" s="20"/>
      <c r="WHG79" s="20"/>
      <c r="WHH79" s="20"/>
      <c r="WHI79" s="20"/>
      <c r="WHJ79" s="20"/>
      <c r="WHK79" s="20"/>
      <c r="WHL79" s="20"/>
      <c r="WHM79" s="20"/>
      <c r="WHN79" s="20"/>
      <c r="WHO79" s="20"/>
      <c r="WHP79" s="20"/>
      <c r="WHQ79" s="20"/>
      <c r="WHR79" s="20"/>
      <c r="WHS79" s="20"/>
      <c r="WHT79" s="20"/>
      <c r="WHU79" s="20"/>
      <c r="WHV79" s="20"/>
      <c r="WHW79" s="20"/>
      <c r="WHX79" s="20"/>
      <c r="WHY79" s="20"/>
      <c r="WHZ79" s="20"/>
      <c r="WIA79" s="20"/>
      <c r="WIB79" s="20"/>
      <c r="WIC79" s="20"/>
      <c r="WID79" s="20"/>
      <c r="WIE79" s="20"/>
      <c r="WIF79" s="20"/>
      <c r="WIG79" s="20"/>
      <c r="WIH79" s="20"/>
      <c r="WII79" s="20"/>
      <c r="WIJ79" s="20"/>
      <c r="WIK79" s="20"/>
      <c r="WIL79" s="20"/>
      <c r="WIM79" s="20"/>
      <c r="WIN79" s="20"/>
      <c r="WIO79" s="20"/>
      <c r="WIP79" s="20"/>
      <c r="WIQ79" s="20"/>
      <c r="WIR79" s="20"/>
      <c r="WIS79" s="20"/>
      <c r="WIT79" s="20"/>
      <c r="WIU79" s="20"/>
      <c r="WIV79" s="20"/>
      <c r="WIW79" s="20"/>
      <c r="WIX79" s="20"/>
      <c r="WIY79" s="20"/>
      <c r="WIZ79" s="20"/>
      <c r="WJA79" s="20"/>
      <c r="WJB79" s="20"/>
      <c r="WJC79" s="20"/>
      <c r="WJD79" s="20"/>
      <c r="WJE79" s="20"/>
      <c r="WJF79" s="20"/>
      <c r="WJG79" s="20"/>
      <c r="WJH79" s="20"/>
      <c r="WJI79" s="20"/>
      <c r="WJJ79" s="20"/>
      <c r="WJK79" s="20"/>
      <c r="WJL79" s="20"/>
      <c r="WJM79" s="20"/>
      <c r="WJN79" s="20"/>
      <c r="WJO79" s="20"/>
      <c r="WJP79" s="20"/>
      <c r="WJQ79" s="20"/>
      <c r="WJR79" s="20"/>
      <c r="WJS79" s="20"/>
      <c r="WJT79" s="20"/>
      <c r="WJU79" s="20"/>
      <c r="WJV79" s="20"/>
      <c r="WJW79" s="20"/>
      <c r="WJX79" s="20"/>
      <c r="WJY79" s="20"/>
      <c r="WJZ79" s="20"/>
      <c r="WKA79" s="20"/>
      <c r="WKB79" s="20"/>
      <c r="WKC79" s="20"/>
      <c r="WKD79" s="20"/>
      <c r="WKE79" s="20"/>
      <c r="WKF79" s="20"/>
      <c r="WKG79" s="20"/>
      <c r="WKH79" s="20"/>
      <c r="WKI79" s="20"/>
      <c r="WKJ79" s="20"/>
      <c r="WKK79" s="20"/>
      <c r="WKL79" s="20"/>
      <c r="WKM79" s="20"/>
      <c r="WKN79" s="20"/>
      <c r="WKO79" s="20"/>
      <c r="WKP79" s="20"/>
      <c r="WKQ79" s="20"/>
      <c r="WKR79" s="20"/>
      <c r="WKS79" s="20"/>
      <c r="WKT79" s="20"/>
      <c r="WKU79" s="20"/>
      <c r="WKV79" s="20"/>
      <c r="WKW79" s="20"/>
      <c r="WKX79" s="20"/>
      <c r="WKY79" s="20"/>
      <c r="WKZ79" s="20"/>
      <c r="WLA79" s="20"/>
      <c r="WLB79" s="20"/>
      <c r="WLC79" s="20"/>
      <c r="WLD79" s="20"/>
      <c r="WLE79" s="20"/>
      <c r="WLF79" s="20"/>
      <c r="WLG79" s="20"/>
      <c r="WLH79" s="20"/>
      <c r="WLI79" s="20"/>
      <c r="WLJ79" s="20"/>
      <c r="WLK79" s="20"/>
      <c r="WLL79" s="20"/>
      <c r="WLM79" s="20"/>
      <c r="WLN79" s="20"/>
      <c r="WLO79" s="20"/>
      <c r="WLP79" s="20"/>
      <c r="WLQ79" s="20"/>
      <c r="WLR79" s="20"/>
      <c r="WLS79" s="20"/>
      <c r="WLT79" s="20"/>
      <c r="WLU79" s="20"/>
      <c r="WLV79" s="20"/>
      <c r="WLW79" s="20"/>
      <c r="WLX79" s="20"/>
      <c r="WLY79" s="20"/>
      <c r="WLZ79" s="20"/>
      <c r="WMA79" s="20"/>
      <c r="WMB79" s="20"/>
      <c r="WMC79" s="20"/>
      <c r="WMD79" s="20"/>
      <c r="WME79" s="20"/>
      <c r="WMF79" s="20"/>
      <c r="WMG79" s="20"/>
      <c r="WMH79" s="20"/>
      <c r="WMI79" s="20"/>
      <c r="WMJ79" s="20"/>
      <c r="WMK79" s="20"/>
      <c r="WML79" s="20"/>
      <c r="WMM79" s="20"/>
      <c r="WMN79" s="20"/>
      <c r="WMO79" s="20"/>
      <c r="WMP79" s="20"/>
      <c r="WMQ79" s="20"/>
      <c r="WMR79" s="20"/>
      <c r="WMS79" s="20"/>
      <c r="WMT79" s="20"/>
      <c r="WMU79" s="20"/>
      <c r="WMV79" s="20"/>
      <c r="WMW79" s="20"/>
      <c r="WMX79" s="20"/>
      <c r="WMY79" s="20"/>
      <c r="WMZ79" s="20"/>
      <c r="WNA79" s="20"/>
      <c r="WNB79" s="20"/>
      <c r="WNC79" s="20"/>
      <c r="WND79" s="20"/>
      <c r="WNE79" s="20"/>
      <c r="WNF79" s="20"/>
      <c r="WNG79" s="20"/>
      <c r="WNH79" s="20"/>
      <c r="WNI79" s="20"/>
      <c r="WNJ79" s="20"/>
      <c r="WNK79" s="20"/>
      <c r="WNL79" s="20"/>
      <c r="WNM79" s="20"/>
      <c r="WNN79" s="20"/>
      <c r="WNO79" s="20"/>
      <c r="WNP79" s="20"/>
      <c r="WNQ79" s="20"/>
      <c r="WNR79" s="20"/>
      <c r="WNS79" s="20"/>
      <c r="WNT79" s="20"/>
      <c r="WNU79" s="20"/>
      <c r="WNV79" s="20"/>
      <c r="WNW79" s="20"/>
      <c r="WNX79" s="20"/>
      <c r="WNY79" s="20"/>
      <c r="WNZ79" s="20"/>
      <c r="WOA79" s="20"/>
      <c r="WOB79" s="20"/>
      <c r="WOC79" s="20"/>
      <c r="WOD79" s="20"/>
      <c r="WOE79" s="20"/>
      <c r="WOF79" s="20"/>
      <c r="WOG79" s="20"/>
      <c r="WOH79" s="20"/>
      <c r="WOI79" s="20"/>
      <c r="WOJ79" s="20"/>
      <c r="WOK79" s="20"/>
      <c r="WOL79" s="20"/>
      <c r="WOM79" s="20"/>
      <c r="WON79" s="20"/>
      <c r="WOO79" s="20"/>
      <c r="WOP79" s="20"/>
      <c r="WOQ79" s="20"/>
      <c r="WOR79" s="20"/>
      <c r="WOS79" s="20"/>
      <c r="WOT79" s="20"/>
      <c r="WOU79" s="20"/>
      <c r="WOV79" s="20"/>
      <c r="WOW79" s="20"/>
      <c r="WOX79" s="20"/>
      <c r="WOY79" s="20"/>
      <c r="WOZ79" s="20"/>
      <c r="WPA79" s="20"/>
      <c r="WPB79" s="20"/>
      <c r="WPC79" s="20"/>
      <c r="WPD79" s="20"/>
      <c r="WPE79" s="20"/>
      <c r="WPF79" s="20"/>
      <c r="WPG79" s="20"/>
      <c r="WPH79" s="20"/>
      <c r="WPI79" s="20"/>
      <c r="WPJ79" s="20"/>
      <c r="WPK79" s="20"/>
      <c r="WPL79" s="20"/>
      <c r="WPM79" s="20"/>
      <c r="WPN79" s="20"/>
      <c r="WPO79" s="20"/>
      <c r="WPP79" s="20"/>
      <c r="WPQ79" s="20"/>
      <c r="WPR79" s="20"/>
      <c r="WPS79" s="20"/>
      <c r="WPT79" s="20"/>
      <c r="WPU79" s="20"/>
      <c r="WPV79" s="20"/>
      <c r="WPW79" s="20"/>
      <c r="WPX79" s="20"/>
      <c r="WPY79" s="20"/>
      <c r="WPZ79" s="20"/>
      <c r="WQA79" s="20"/>
      <c r="WQB79" s="20"/>
      <c r="WQC79" s="20"/>
      <c r="WQD79" s="20"/>
      <c r="WQE79" s="20"/>
      <c r="WQF79" s="20"/>
      <c r="WQG79" s="20"/>
      <c r="WQH79" s="20"/>
      <c r="WQI79" s="20"/>
      <c r="WQJ79" s="20"/>
      <c r="WQK79" s="20"/>
      <c r="WQL79" s="20"/>
      <c r="WQM79" s="20"/>
      <c r="WQN79" s="20"/>
      <c r="WQO79" s="20"/>
      <c r="WQP79" s="20"/>
      <c r="WQQ79" s="20"/>
      <c r="WQR79" s="20"/>
      <c r="WQS79" s="20"/>
      <c r="WQT79" s="20"/>
      <c r="WQU79" s="20"/>
      <c r="WQV79" s="20"/>
      <c r="WQW79" s="20"/>
      <c r="WQX79" s="20"/>
      <c r="WQY79" s="20"/>
      <c r="WQZ79" s="20"/>
      <c r="WRA79" s="20"/>
      <c r="WRB79" s="20"/>
      <c r="WRC79" s="20"/>
      <c r="WRD79" s="20"/>
      <c r="WRE79" s="20"/>
      <c r="WRF79" s="20"/>
      <c r="WRG79" s="20"/>
      <c r="WRH79" s="20"/>
      <c r="WRI79" s="20"/>
      <c r="WRJ79" s="20"/>
      <c r="WRK79" s="20"/>
      <c r="WRL79" s="20"/>
      <c r="WRM79" s="20"/>
      <c r="WRN79" s="20"/>
      <c r="WRO79" s="20"/>
      <c r="WRP79" s="20"/>
      <c r="WRQ79" s="20"/>
      <c r="WRR79" s="20"/>
      <c r="WRS79" s="20"/>
      <c r="WRT79" s="20"/>
      <c r="WRU79" s="20"/>
      <c r="WRV79" s="20"/>
      <c r="WRW79" s="20"/>
      <c r="WRX79" s="20"/>
      <c r="WRY79" s="20"/>
      <c r="WRZ79" s="20"/>
      <c r="WSA79" s="20"/>
      <c r="WSB79" s="20"/>
      <c r="WSC79" s="20"/>
      <c r="WSD79" s="20"/>
      <c r="WSE79" s="20"/>
      <c r="WSF79" s="20"/>
      <c r="WSG79" s="20"/>
      <c r="WSH79" s="20"/>
      <c r="WSI79" s="20"/>
      <c r="WSJ79" s="20"/>
      <c r="WSK79" s="20"/>
      <c r="WSL79" s="20"/>
      <c r="WSM79" s="20"/>
      <c r="WSN79" s="20"/>
      <c r="WSO79" s="20"/>
      <c r="WSP79" s="20"/>
      <c r="WSQ79" s="20"/>
      <c r="WSR79" s="20"/>
      <c r="WSS79" s="20"/>
      <c r="WST79" s="20"/>
      <c r="WSU79" s="20"/>
      <c r="WSV79" s="20"/>
      <c r="WSW79" s="20"/>
      <c r="WSX79" s="20"/>
      <c r="WSY79" s="20"/>
      <c r="WSZ79" s="20"/>
      <c r="WTA79" s="20"/>
      <c r="WTB79" s="20"/>
      <c r="WTC79" s="20"/>
      <c r="WTD79" s="20"/>
      <c r="WTE79" s="20"/>
      <c r="WTF79" s="20"/>
      <c r="WTG79" s="20"/>
      <c r="WTH79" s="20"/>
      <c r="WTI79" s="20"/>
      <c r="WTJ79" s="20"/>
      <c r="WTK79" s="20"/>
      <c r="WTL79" s="20"/>
      <c r="WTM79" s="20"/>
      <c r="WTN79" s="20"/>
      <c r="WTO79" s="20"/>
      <c r="WTP79" s="20"/>
      <c r="WTQ79" s="20"/>
      <c r="WTR79" s="20"/>
      <c r="WTS79" s="20"/>
      <c r="WTT79" s="20"/>
      <c r="WTU79" s="20"/>
      <c r="WTV79" s="20"/>
      <c r="WTW79" s="20"/>
      <c r="WTX79" s="20"/>
      <c r="WTY79" s="20"/>
      <c r="WTZ79" s="20"/>
      <c r="WUA79" s="20"/>
      <c r="WUB79" s="20"/>
      <c r="WUC79" s="20"/>
      <c r="WUD79" s="20"/>
      <c r="WUE79" s="20"/>
      <c r="WUF79" s="20"/>
      <c r="WUG79" s="20"/>
      <c r="WUH79" s="20"/>
      <c r="WUI79" s="20"/>
      <c r="WUJ79" s="20"/>
      <c r="WUK79" s="20"/>
      <c r="WUL79" s="20"/>
      <c r="WUM79" s="20"/>
      <c r="WUN79" s="20"/>
      <c r="WUO79" s="20"/>
      <c r="WUP79" s="20"/>
      <c r="WUQ79" s="20"/>
      <c r="WUR79" s="20"/>
      <c r="WUS79" s="20"/>
      <c r="WUT79" s="20"/>
      <c r="WUU79" s="20"/>
      <c r="WUV79" s="20"/>
      <c r="WUW79" s="20"/>
      <c r="WUX79" s="20"/>
      <c r="WUY79" s="20"/>
      <c r="WUZ79" s="20"/>
      <c r="WVA79" s="20"/>
      <c r="WVB79" s="20"/>
      <c r="WVC79" s="20"/>
      <c r="WVD79" s="20"/>
      <c r="WVE79" s="20"/>
      <c r="WVF79" s="20"/>
      <c r="WVG79" s="20"/>
      <c r="WVH79" s="20"/>
      <c r="WVI79" s="20"/>
      <c r="WVJ79" s="20"/>
      <c r="WVK79" s="20"/>
      <c r="WVL79" s="20"/>
      <c r="WVM79" s="20"/>
      <c r="WVN79" s="20"/>
      <c r="WVO79" s="20"/>
      <c r="WVP79" s="20"/>
      <c r="WVQ79" s="20"/>
      <c r="WVR79" s="20"/>
      <c r="WVS79" s="20"/>
      <c r="WVT79" s="20"/>
      <c r="WVU79" s="20"/>
      <c r="WVV79" s="20"/>
      <c r="WVW79" s="20"/>
      <c r="WVX79" s="20"/>
      <c r="WVY79" s="20"/>
      <c r="WVZ79" s="20"/>
      <c r="WWA79" s="20"/>
      <c r="WWB79" s="20"/>
      <c r="WWC79" s="20"/>
      <c r="WWD79" s="20"/>
      <c r="WWE79" s="20"/>
      <c r="WWF79" s="20"/>
      <c r="WWG79" s="20"/>
      <c r="WWH79" s="20"/>
      <c r="WWI79" s="20"/>
      <c r="WWJ79" s="20"/>
      <c r="WWK79" s="20"/>
      <c r="WWL79" s="20"/>
      <c r="WWM79" s="20"/>
      <c r="WWN79" s="20"/>
      <c r="WWO79" s="20"/>
      <c r="WWP79" s="20"/>
      <c r="WWQ79" s="20"/>
      <c r="WWR79" s="20"/>
      <c r="WWS79" s="20"/>
      <c r="WWT79" s="20"/>
      <c r="WWU79" s="20"/>
      <c r="WWV79" s="20"/>
      <c r="WWW79" s="20"/>
      <c r="WWX79" s="20"/>
      <c r="WWY79" s="20"/>
      <c r="WWZ79" s="20"/>
      <c r="WXA79" s="20"/>
      <c r="WXB79" s="20"/>
      <c r="WXC79" s="20"/>
      <c r="WXD79" s="20"/>
      <c r="WXE79" s="20"/>
      <c r="WXF79" s="20"/>
      <c r="WXG79" s="20"/>
      <c r="WXH79" s="20"/>
      <c r="WXI79" s="20"/>
      <c r="WXJ79" s="20"/>
      <c r="WXK79" s="20"/>
      <c r="WXL79" s="20"/>
      <c r="WXM79" s="20"/>
      <c r="WXN79" s="20"/>
      <c r="WXO79" s="20"/>
      <c r="WXP79" s="20"/>
      <c r="WXQ79" s="20"/>
      <c r="WXR79" s="20"/>
      <c r="WXS79" s="20"/>
      <c r="WXT79" s="20"/>
      <c r="WXU79" s="20"/>
      <c r="WXV79" s="20"/>
      <c r="WXW79" s="20"/>
      <c r="WXX79" s="20"/>
      <c r="WXY79" s="20"/>
      <c r="WXZ79" s="20"/>
      <c r="WYA79" s="20"/>
      <c r="WYB79" s="20"/>
      <c r="WYC79" s="20"/>
      <c r="WYD79" s="20"/>
      <c r="WYE79" s="20"/>
      <c r="WYF79" s="20"/>
      <c r="WYG79" s="20"/>
      <c r="WYH79" s="20"/>
      <c r="WYI79" s="20"/>
      <c r="WYJ79" s="20"/>
      <c r="WYK79" s="20"/>
      <c r="WYL79" s="20"/>
      <c r="WYM79" s="20"/>
      <c r="WYN79" s="20"/>
      <c r="WYO79" s="20"/>
      <c r="WYP79" s="20"/>
      <c r="WYQ79" s="20"/>
      <c r="WYR79" s="20"/>
      <c r="WYS79" s="20"/>
      <c r="WYT79" s="20"/>
      <c r="WYU79" s="20"/>
      <c r="WYV79" s="20"/>
      <c r="WYW79" s="20"/>
      <c r="WYX79" s="20"/>
      <c r="WYY79" s="20"/>
      <c r="WYZ79" s="20"/>
      <c r="WZA79" s="20"/>
      <c r="WZB79" s="20"/>
      <c r="WZC79" s="20"/>
      <c r="WZD79" s="20"/>
      <c r="WZE79" s="20"/>
      <c r="WZF79" s="20"/>
      <c r="WZG79" s="20"/>
      <c r="WZH79" s="20"/>
      <c r="WZI79" s="20"/>
      <c r="WZJ79" s="20"/>
      <c r="WZK79" s="20"/>
      <c r="WZL79" s="20"/>
      <c r="WZM79" s="20"/>
      <c r="WZN79" s="20"/>
      <c r="WZO79" s="20"/>
      <c r="WZP79" s="20"/>
      <c r="WZQ79" s="20"/>
      <c r="WZR79" s="20"/>
      <c r="WZS79" s="20"/>
      <c r="WZT79" s="20"/>
      <c r="WZU79" s="20"/>
      <c r="WZV79" s="20"/>
      <c r="WZW79" s="20"/>
      <c r="WZX79" s="20"/>
      <c r="WZY79" s="20"/>
      <c r="WZZ79" s="20"/>
      <c r="XAA79" s="20"/>
      <c r="XAB79" s="20"/>
      <c r="XAC79" s="20"/>
      <c r="XAD79" s="20"/>
      <c r="XAE79" s="20"/>
      <c r="XAF79" s="20"/>
      <c r="XAG79" s="20"/>
      <c r="XAH79" s="20"/>
      <c r="XAI79" s="20"/>
      <c r="XAJ79" s="20"/>
      <c r="XAK79" s="20"/>
      <c r="XAL79" s="20"/>
      <c r="XAM79" s="20"/>
      <c r="XAN79" s="20"/>
      <c r="XAO79" s="20"/>
      <c r="XAP79" s="20"/>
      <c r="XAQ79" s="20"/>
      <c r="XAR79" s="20"/>
      <c r="XAS79" s="20"/>
      <c r="XAT79" s="20"/>
      <c r="XAU79" s="20"/>
      <c r="XAV79" s="20"/>
      <c r="XAW79" s="20"/>
      <c r="XAX79" s="20"/>
      <c r="XAY79" s="20"/>
      <c r="XAZ79" s="20"/>
      <c r="XBA79" s="20"/>
      <c r="XBB79" s="20"/>
      <c r="XBC79" s="20"/>
      <c r="XBD79" s="20"/>
      <c r="XBE79" s="20"/>
      <c r="XBF79" s="20"/>
      <c r="XBG79" s="20"/>
      <c r="XBH79" s="20"/>
      <c r="XBI79" s="20"/>
      <c r="XBJ79" s="20"/>
      <c r="XBK79" s="20"/>
      <c r="XBL79" s="20"/>
      <c r="XBM79" s="20"/>
      <c r="XBN79" s="20"/>
      <c r="XBO79" s="20"/>
      <c r="XBP79" s="20"/>
      <c r="XBQ79" s="20"/>
      <c r="XBR79" s="20"/>
      <c r="XBS79" s="20"/>
      <c r="XBT79" s="20"/>
      <c r="XBU79" s="20"/>
      <c r="XBV79" s="20"/>
      <c r="XBW79" s="20"/>
      <c r="XBX79" s="20"/>
      <c r="XBY79" s="20"/>
      <c r="XBZ79" s="20"/>
      <c r="XCA79" s="20"/>
      <c r="XCB79" s="20"/>
      <c r="XCC79" s="20"/>
      <c r="XCD79" s="20"/>
      <c r="XCE79" s="20"/>
      <c r="XCF79" s="20"/>
      <c r="XCG79" s="20"/>
      <c r="XCH79" s="20"/>
      <c r="XCI79" s="20"/>
      <c r="XCJ79" s="20"/>
      <c r="XCK79" s="20"/>
      <c r="XCL79" s="20"/>
      <c r="XCM79" s="20"/>
      <c r="XCN79" s="20"/>
      <c r="XCO79" s="20"/>
      <c r="XCP79" s="20"/>
      <c r="XCQ79" s="20"/>
      <c r="XCR79" s="20"/>
      <c r="XCS79" s="20"/>
      <c r="XCT79" s="20"/>
      <c r="XCU79" s="20"/>
      <c r="XCV79" s="20"/>
      <c r="XCW79" s="20"/>
      <c r="XCX79" s="20"/>
      <c r="XCY79" s="20"/>
      <c r="XCZ79" s="20"/>
      <c r="XDA79" s="20"/>
      <c r="XDB79" s="20"/>
      <c r="XDC79" s="20"/>
      <c r="XDD79" s="20"/>
      <c r="XDE79" s="20"/>
      <c r="XDF79" s="20"/>
      <c r="XDG79" s="20"/>
      <c r="XDH79" s="20"/>
      <c r="XDI79" s="20"/>
      <c r="XDJ79" s="20"/>
      <c r="XDK79" s="261"/>
      <c r="XDL79" s="75"/>
      <c r="XDM79" s="76"/>
      <c r="XDN79" s="77"/>
    </row>
    <row r="80" spans="1:16342" ht="30">
      <c r="A80" s="261" t="s">
        <v>254</v>
      </c>
      <c r="B80" s="266" t="s">
        <v>47</v>
      </c>
      <c r="C80" s="276" t="s">
        <v>137</v>
      </c>
      <c r="D80" s="277" t="s">
        <v>47</v>
      </c>
      <c r="E80" s="279" t="s">
        <v>138</v>
      </c>
      <c r="F80" s="266" t="s">
        <v>255</v>
      </c>
      <c r="G80" s="77" t="str">
        <f t="shared" ca="1" si="31"/>
        <v>En cours</v>
      </c>
      <c r="H80" s="127"/>
      <c r="I80" s="127"/>
      <c r="J80" s="127"/>
      <c r="K80" s="127"/>
      <c r="L80" s="127"/>
      <c r="M80" s="127"/>
      <c r="N80" s="127"/>
      <c r="O80" s="127"/>
      <c r="P80" s="148"/>
      <c r="Q80" s="20"/>
      <c r="R80" s="89"/>
      <c r="S80" s="89"/>
      <c r="T80" s="89"/>
      <c r="U80" s="20"/>
      <c r="V80" s="189"/>
      <c r="W80" s="21"/>
      <c r="X80" s="205"/>
      <c r="Y80" s="7"/>
      <c r="Z80" s="39"/>
      <c r="AA80" s="12"/>
      <c r="AB80" s="12"/>
      <c r="AC80" s="29"/>
      <c r="AD80" s="29"/>
      <c r="AE80" s="29"/>
      <c r="AF80" s="127"/>
      <c r="AG80" s="127"/>
      <c r="AH80" s="127"/>
      <c r="AI80" s="127"/>
      <c r="AJ80" s="127"/>
      <c r="AK80" s="127"/>
      <c r="AL80" s="127"/>
      <c r="AM80" s="127"/>
      <c r="AN80" s="127"/>
      <c r="AO80" s="127"/>
      <c r="AP80" s="127"/>
      <c r="AQ80" s="127"/>
      <c r="AR80" s="127"/>
      <c r="AS80" s="127"/>
      <c r="AT80" s="127"/>
      <c r="AU80" s="127"/>
      <c r="AV80" s="127"/>
      <c r="AW80" s="127"/>
      <c r="AX80" s="127"/>
      <c r="AY80" s="127"/>
      <c r="AZ80" s="127"/>
      <c r="BA80" s="127"/>
      <c r="BB80" s="127"/>
      <c r="BC80" s="127"/>
      <c r="BD80" s="127"/>
      <c r="BE80" s="127"/>
      <c r="BF80" s="127"/>
      <c r="BG80" s="127"/>
      <c r="BH80" s="127"/>
      <c r="BI80" s="127"/>
      <c r="BJ80" s="127"/>
      <c r="BK80" s="127"/>
      <c r="BL80" s="127"/>
      <c r="BM80" s="127"/>
      <c r="BN80" s="127"/>
      <c r="BO80" s="127"/>
      <c r="BP80" s="148">
        <f t="shared" si="32"/>
        <v>46387</v>
      </c>
      <c r="BQ80" s="187"/>
      <c r="BR80" s="187"/>
      <c r="BU80"/>
      <c r="BV80" s="20"/>
      <c r="BW80" s="20"/>
      <c r="BX80" s="20"/>
      <c r="BY80" s="20"/>
      <c r="BZ80" s="20"/>
      <c r="CA80" s="95" t="s">
        <v>47</v>
      </c>
      <c r="CB80" s="205" t="s">
        <v>254</v>
      </c>
      <c r="CC80" s="7" t="s">
        <v>254</v>
      </c>
      <c r="CD80" s="21" t="s">
        <v>47</v>
      </c>
      <c r="CE80" s="12"/>
      <c r="CF80" s="12" t="s">
        <v>52</v>
      </c>
      <c r="CG80" s="29">
        <v>44551.000243055554</v>
      </c>
      <c r="CH80" s="29">
        <v>46387</v>
      </c>
      <c r="CI80" s="96">
        <f t="shared" si="39"/>
        <v>44561</v>
      </c>
      <c r="CJ80" s="96">
        <f t="shared" si="42"/>
        <v>46387</v>
      </c>
      <c r="CK80" s="39"/>
      <c r="CL80" s="35"/>
      <c r="CM80" s="34" t="s">
        <v>9</v>
      </c>
      <c r="CN80" s="20"/>
      <c r="CO80" s="20"/>
      <c r="CP80" s="20"/>
      <c r="CQ80" s="98">
        <f t="shared" si="40"/>
        <v>44281.000243055554</v>
      </c>
      <c r="CR80" s="98">
        <f t="shared" si="33"/>
        <v>44286</v>
      </c>
      <c r="CS80" s="98">
        <f t="shared" si="34"/>
        <v>44341.000243055554</v>
      </c>
      <c r="CT80" s="98">
        <f t="shared" si="35"/>
        <v>44347</v>
      </c>
      <c r="CU80" s="98">
        <f t="shared" si="41"/>
        <v>44341.000243055554</v>
      </c>
      <c r="CV80" s="98">
        <f t="shared" si="36"/>
        <v>44347</v>
      </c>
      <c r="CW80" s="98">
        <f t="shared" si="37"/>
        <v>44551.000243055554</v>
      </c>
      <c r="CX80" s="98">
        <f t="shared" si="38"/>
        <v>44561</v>
      </c>
      <c r="CY80" s="20"/>
      <c r="CZ80" s="20"/>
      <c r="DA80" s="20"/>
      <c r="DB80" s="20"/>
      <c r="DC80" s="20"/>
      <c r="DD80" s="20"/>
      <c r="DE80" s="20"/>
      <c r="DF80" s="20"/>
      <c r="DG80" s="20"/>
      <c r="DH80" s="20"/>
      <c r="DI80" s="20"/>
      <c r="DJ80" s="20"/>
      <c r="DK80" s="20"/>
      <c r="DL80" s="20"/>
      <c r="DM80" s="20"/>
      <c r="DN80" s="20"/>
      <c r="DO80" s="20"/>
      <c r="DP80" s="20"/>
      <c r="DQ80" s="20"/>
      <c r="DR80" s="20"/>
      <c r="DS80" s="20"/>
      <c r="DT80" s="20"/>
      <c r="DU80" s="20"/>
      <c r="DV80" s="20"/>
      <c r="DW80" s="20"/>
      <c r="DX80" s="20"/>
      <c r="DY80" s="20"/>
      <c r="DZ80" s="20"/>
      <c r="EA80" s="20"/>
      <c r="EB80" s="20"/>
      <c r="EC80" s="20"/>
      <c r="ED80" s="20"/>
      <c r="EE80" s="20"/>
      <c r="EF80" s="20"/>
      <c r="EG80" s="20"/>
      <c r="EH80" s="20"/>
      <c r="EI80" s="20"/>
      <c r="EJ80" s="20"/>
      <c r="EK80" s="20"/>
      <c r="EL80" s="20"/>
      <c r="EM80" s="20"/>
      <c r="EN80" s="20"/>
      <c r="EO80" s="20"/>
      <c r="EP80" s="20"/>
      <c r="EQ80" s="20"/>
      <c r="ER80" s="20"/>
      <c r="ES80" s="20"/>
      <c r="ET80" s="20"/>
      <c r="EU80" s="20"/>
      <c r="EV80" s="20"/>
      <c r="EW80" s="20"/>
      <c r="EX80" s="20"/>
      <c r="EY80" s="20"/>
      <c r="EZ80" s="20"/>
      <c r="FA80" s="20"/>
      <c r="FB80" s="20"/>
      <c r="FC80" s="20"/>
      <c r="FD80" s="20"/>
      <c r="FE80" s="20"/>
      <c r="FF80" s="20"/>
      <c r="FG80" s="20"/>
      <c r="FH80" s="20"/>
      <c r="FI80" s="20"/>
      <c r="FJ80" s="20"/>
      <c r="FK80" s="20"/>
      <c r="FL80" s="20"/>
      <c r="FM80" s="20"/>
      <c r="FN80" s="20"/>
      <c r="FO80" s="20"/>
      <c r="FP80" s="20"/>
      <c r="FQ80" s="20"/>
      <c r="FR80" s="20"/>
      <c r="FS80" s="20"/>
      <c r="FT80" s="20"/>
      <c r="FU80" s="20"/>
      <c r="FV80" s="20"/>
      <c r="FW80" s="20"/>
      <c r="FX80" s="20"/>
      <c r="FY80" s="20"/>
      <c r="FZ80" s="20"/>
      <c r="GA80" s="20"/>
      <c r="GB80" s="20"/>
      <c r="GC80" s="20"/>
      <c r="GD80" s="20"/>
      <c r="GE80" s="20"/>
      <c r="GF80" s="20"/>
      <c r="GG80" s="20"/>
      <c r="GH80" s="20"/>
      <c r="GI80" s="20"/>
      <c r="GJ80" s="20"/>
      <c r="GK80" s="20"/>
      <c r="GL80" s="20"/>
      <c r="GM80" s="20"/>
      <c r="GN80" s="20"/>
      <c r="GO80" s="20"/>
      <c r="GP80" s="20"/>
      <c r="GQ80" s="20"/>
      <c r="GR80" s="20"/>
      <c r="GS80" s="20"/>
      <c r="GT80" s="20"/>
      <c r="GU80" s="20"/>
      <c r="GV80" s="20"/>
      <c r="GW80" s="20"/>
      <c r="GX80" s="20"/>
      <c r="GY80" s="20"/>
      <c r="GZ80" s="20"/>
      <c r="HA80" s="20"/>
      <c r="HB80" s="20"/>
      <c r="HC80" s="20"/>
      <c r="HD80" s="20"/>
      <c r="HE80" s="20"/>
      <c r="HF80" s="20"/>
      <c r="HG80" s="20"/>
      <c r="HH80" s="20"/>
      <c r="HI80" s="20"/>
      <c r="HJ80" s="20"/>
      <c r="HK80" s="20"/>
      <c r="HL80" s="20"/>
      <c r="HM80" s="20"/>
      <c r="HN80" s="20"/>
      <c r="HO80" s="20"/>
      <c r="HP80" s="20"/>
      <c r="HQ80" s="20"/>
      <c r="HR80" s="20"/>
      <c r="HS80" s="20"/>
      <c r="HT80" s="20"/>
      <c r="HU80" s="20"/>
      <c r="HV80" s="20"/>
      <c r="HW80" s="20"/>
      <c r="HX80" s="20"/>
      <c r="HY80" s="20"/>
      <c r="HZ80" s="20"/>
      <c r="IA80" s="20"/>
      <c r="IB80" s="20"/>
      <c r="IC80" s="20"/>
      <c r="ID80" s="20"/>
      <c r="IE80" s="20"/>
      <c r="IF80" s="20"/>
      <c r="IG80" s="20"/>
      <c r="IH80" s="20"/>
      <c r="II80" s="20"/>
      <c r="IJ80" s="20"/>
      <c r="IK80" s="20"/>
      <c r="IL80" s="20"/>
      <c r="IM80" s="20"/>
      <c r="IN80" s="20"/>
      <c r="IO80" s="20"/>
      <c r="IP80" s="20"/>
      <c r="IQ80" s="20"/>
      <c r="IR80" s="20"/>
      <c r="IS80" s="20"/>
      <c r="IT80" s="20"/>
      <c r="IU80" s="20"/>
      <c r="IV80" s="20"/>
      <c r="IW80" s="20"/>
      <c r="IX80" s="20"/>
      <c r="IY80" s="20"/>
      <c r="IZ80" s="20"/>
      <c r="JA80" s="20"/>
      <c r="JB80" s="20"/>
      <c r="JC80" s="20"/>
      <c r="JD80" s="20"/>
      <c r="JE80" s="20"/>
      <c r="JF80" s="20"/>
      <c r="JG80" s="20"/>
      <c r="JH80" s="20"/>
      <c r="JI80" s="20"/>
      <c r="JJ80" s="20"/>
      <c r="JK80" s="20"/>
      <c r="JL80" s="20"/>
      <c r="JM80" s="20"/>
      <c r="JN80" s="20"/>
      <c r="JO80" s="20"/>
      <c r="JP80" s="20"/>
      <c r="JQ80" s="20"/>
      <c r="JR80" s="20"/>
      <c r="JS80" s="20"/>
      <c r="JT80" s="20"/>
      <c r="JU80" s="20"/>
      <c r="JV80" s="20"/>
      <c r="JW80" s="20"/>
      <c r="JX80" s="20"/>
      <c r="JY80" s="20"/>
      <c r="JZ80" s="20"/>
      <c r="KA80" s="20"/>
      <c r="KB80" s="20"/>
      <c r="KC80" s="20"/>
      <c r="KD80" s="20"/>
      <c r="KE80" s="20"/>
      <c r="KF80" s="20"/>
      <c r="KG80" s="20"/>
      <c r="KH80" s="20"/>
      <c r="KI80" s="20"/>
      <c r="KJ80" s="20"/>
      <c r="KK80" s="20"/>
      <c r="KL80" s="20"/>
      <c r="KM80" s="20"/>
      <c r="KN80" s="20"/>
      <c r="KO80" s="20"/>
      <c r="KP80" s="20"/>
      <c r="KQ80" s="20"/>
      <c r="KR80" s="20"/>
      <c r="KS80" s="20"/>
      <c r="KT80" s="20"/>
      <c r="KU80" s="20"/>
      <c r="KV80" s="20"/>
      <c r="KW80" s="20"/>
      <c r="KX80" s="20"/>
      <c r="KY80" s="20"/>
      <c r="KZ80" s="20"/>
      <c r="LA80" s="20"/>
      <c r="LB80" s="20"/>
      <c r="LC80" s="20"/>
      <c r="LD80" s="20"/>
      <c r="LE80" s="20"/>
      <c r="LF80" s="20"/>
      <c r="LG80" s="20"/>
      <c r="LH80" s="20"/>
      <c r="LI80" s="20"/>
      <c r="LJ80" s="20"/>
      <c r="LK80" s="20"/>
      <c r="LL80" s="20"/>
      <c r="LM80" s="20"/>
      <c r="LN80" s="20"/>
      <c r="LO80" s="20"/>
      <c r="LP80" s="20"/>
      <c r="LQ80" s="20"/>
      <c r="LR80" s="20"/>
      <c r="LS80" s="20"/>
      <c r="LT80" s="20"/>
      <c r="LU80" s="20"/>
      <c r="LV80" s="20"/>
      <c r="LW80" s="20"/>
      <c r="LX80" s="20"/>
      <c r="LY80" s="20"/>
      <c r="LZ80" s="20"/>
      <c r="MA80" s="20"/>
      <c r="MB80" s="20"/>
      <c r="MC80" s="20"/>
      <c r="MD80" s="20"/>
      <c r="ME80" s="20"/>
      <c r="MF80" s="20"/>
      <c r="MG80" s="20"/>
      <c r="MH80" s="20"/>
      <c r="MI80" s="20"/>
      <c r="MJ80" s="20"/>
      <c r="MK80" s="20"/>
      <c r="ML80" s="20"/>
      <c r="MM80" s="20"/>
      <c r="MN80" s="20"/>
      <c r="MO80" s="20"/>
      <c r="MP80" s="20"/>
      <c r="MQ80" s="20"/>
      <c r="MR80" s="20"/>
      <c r="MS80" s="20"/>
      <c r="MT80" s="20"/>
      <c r="MU80" s="20"/>
      <c r="MV80" s="20"/>
      <c r="MW80" s="20"/>
      <c r="MX80" s="20"/>
      <c r="MY80" s="20"/>
      <c r="MZ80" s="20"/>
      <c r="NA80" s="20"/>
      <c r="NB80" s="20"/>
      <c r="NC80" s="20"/>
      <c r="ND80" s="20"/>
      <c r="NE80" s="20"/>
      <c r="NF80" s="20"/>
      <c r="NG80" s="20"/>
      <c r="NH80" s="20"/>
      <c r="NI80" s="20"/>
      <c r="NJ80" s="20"/>
      <c r="NK80" s="20"/>
      <c r="NL80" s="20"/>
      <c r="NM80" s="20"/>
      <c r="NN80" s="20"/>
      <c r="NO80" s="20"/>
      <c r="NP80" s="20"/>
      <c r="NQ80" s="20"/>
      <c r="NR80" s="20"/>
      <c r="NS80" s="20"/>
      <c r="NT80" s="20"/>
      <c r="NU80" s="20"/>
      <c r="NV80" s="20"/>
      <c r="NW80" s="20"/>
      <c r="NX80" s="20"/>
      <c r="NY80" s="20"/>
      <c r="NZ80" s="20"/>
      <c r="OA80" s="20"/>
      <c r="OB80" s="20"/>
      <c r="OC80" s="20"/>
      <c r="OD80" s="20"/>
      <c r="OE80" s="20"/>
      <c r="OF80" s="20"/>
      <c r="OG80" s="20"/>
      <c r="OH80" s="20"/>
      <c r="OI80" s="20"/>
      <c r="OJ80" s="20"/>
      <c r="OK80" s="20"/>
      <c r="OL80" s="20"/>
      <c r="OM80" s="20"/>
      <c r="ON80" s="20"/>
      <c r="OO80" s="20"/>
      <c r="OP80" s="20"/>
      <c r="OQ80" s="20"/>
      <c r="OR80" s="20"/>
      <c r="OS80" s="20"/>
      <c r="OT80" s="20"/>
      <c r="OU80" s="20"/>
      <c r="OV80" s="20"/>
      <c r="OW80" s="20"/>
      <c r="OX80" s="20"/>
      <c r="OY80" s="20"/>
      <c r="OZ80" s="20"/>
      <c r="PA80" s="20"/>
      <c r="PB80" s="20"/>
      <c r="PC80" s="20"/>
      <c r="PD80" s="20"/>
      <c r="PE80" s="20"/>
      <c r="PF80" s="20"/>
      <c r="PG80" s="20"/>
      <c r="PH80" s="20"/>
      <c r="PI80" s="20"/>
      <c r="PJ80" s="20"/>
      <c r="PK80" s="20"/>
      <c r="PL80" s="20"/>
      <c r="PM80" s="20"/>
      <c r="PN80" s="20"/>
      <c r="PO80" s="20"/>
      <c r="PP80" s="20"/>
      <c r="PQ80" s="20"/>
      <c r="PR80" s="20"/>
      <c r="PS80" s="20"/>
      <c r="PT80" s="20"/>
      <c r="PU80" s="20"/>
      <c r="PV80" s="20"/>
      <c r="PW80" s="20"/>
      <c r="PX80" s="20"/>
      <c r="PY80" s="20"/>
      <c r="PZ80" s="20"/>
      <c r="QA80" s="20"/>
      <c r="QB80" s="20"/>
      <c r="QC80" s="20"/>
      <c r="QD80" s="20"/>
      <c r="QE80" s="20"/>
      <c r="QF80" s="20"/>
      <c r="QG80" s="20"/>
      <c r="QH80" s="20"/>
      <c r="QI80" s="20"/>
      <c r="QJ80" s="20"/>
      <c r="QK80" s="20"/>
      <c r="QL80" s="20"/>
      <c r="QM80" s="20"/>
      <c r="QN80" s="20"/>
      <c r="QO80" s="20"/>
      <c r="QP80" s="20"/>
      <c r="QQ80" s="20"/>
      <c r="QR80" s="20"/>
      <c r="QS80" s="20"/>
      <c r="QT80" s="20"/>
      <c r="QU80" s="20"/>
      <c r="QV80" s="20"/>
      <c r="QW80" s="20"/>
      <c r="QX80" s="20"/>
      <c r="QY80" s="20"/>
      <c r="QZ80" s="20"/>
      <c r="RA80" s="20"/>
      <c r="RB80" s="20"/>
      <c r="RC80" s="20"/>
      <c r="RD80" s="20"/>
      <c r="RE80" s="20"/>
      <c r="RF80" s="20"/>
      <c r="RG80" s="20"/>
      <c r="RH80" s="20"/>
      <c r="RI80" s="20"/>
      <c r="RJ80" s="20"/>
      <c r="RK80" s="20"/>
      <c r="RL80" s="20"/>
      <c r="RM80" s="20"/>
      <c r="RN80" s="20"/>
      <c r="RO80" s="20"/>
      <c r="RP80" s="20"/>
      <c r="RQ80" s="20"/>
      <c r="RR80" s="20"/>
      <c r="RS80" s="20"/>
      <c r="RT80" s="20"/>
      <c r="RU80" s="20"/>
      <c r="RV80" s="20"/>
      <c r="RW80" s="20"/>
      <c r="RX80" s="20"/>
      <c r="RY80" s="20"/>
      <c r="RZ80" s="20"/>
      <c r="SA80" s="20"/>
      <c r="SB80" s="20"/>
      <c r="SC80" s="20"/>
      <c r="SD80" s="20"/>
      <c r="SE80" s="20"/>
      <c r="SF80" s="20"/>
      <c r="SG80" s="20"/>
      <c r="SH80" s="20"/>
      <c r="SI80" s="20"/>
      <c r="SJ80" s="20"/>
      <c r="SK80" s="20"/>
      <c r="SL80" s="20"/>
      <c r="SM80" s="20"/>
      <c r="SN80" s="20"/>
      <c r="SO80" s="20"/>
      <c r="SP80" s="20"/>
      <c r="SQ80" s="20"/>
      <c r="SR80" s="20"/>
      <c r="SS80" s="20"/>
      <c r="ST80" s="20"/>
      <c r="SU80" s="20"/>
      <c r="SV80" s="20"/>
      <c r="SW80" s="20"/>
      <c r="SX80" s="20"/>
      <c r="SY80" s="20"/>
      <c r="SZ80" s="20"/>
      <c r="TA80" s="20"/>
      <c r="TB80" s="20"/>
      <c r="TC80" s="20"/>
      <c r="TD80" s="20"/>
      <c r="TE80" s="20"/>
      <c r="TF80" s="20"/>
      <c r="TG80" s="20"/>
      <c r="TH80" s="20"/>
      <c r="TI80" s="20"/>
      <c r="TJ80" s="20"/>
      <c r="TK80" s="20"/>
      <c r="TL80" s="20"/>
      <c r="TM80" s="20"/>
      <c r="TN80" s="20"/>
      <c r="TO80" s="20"/>
      <c r="TP80" s="20"/>
      <c r="TQ80" s="20"/>
      <c r="TR80" s="20"/>
      <c r="TS80" s="20"/>
      <c r="TT80" s="20"/>
      <c r="TU80" s="20"/>
      <c r="TV80" s="20"/>
      <c r="TW80" s="20"/>
      <c r="TX80" s="20"/>
      <c r="TY80" s="20"/>
      <c r="TZ80" s="20"/>
      <c r="UA80" s="20"/>
      <c r="UB80" s="20"/>
      <c r="UC80" s="20"/>
      <c r="UD80" s="20"/>
      <c r="UE80" s="20"/>
      <c r="UF80" s="20"/>
      <c r="UG80" s="20"/>
      <c r="UH80" s="20"/>
      <c r="UI80" s="20"/>
      <c r="UJ80" s="20"/>
      <c r="UK80" s="20"/>
      <c r="UL80" s="20"/>
      <c r="UM80" s="20"/>
      <c r="UN80" s="20"/>
      <c r="UO80" s="20"/>
      <c r="UP80" s="20"/>
      <c r="UQ80" s="20"/>
      <c r="UR80" s="20"/>
      <c r="US80" s="20"/>
      <c r="UT80" s="20"/>
      <c r="UU80" s="20"/>
      <c r="UV80" s="20"/>
      <c r="UW80" s="20"/>
      <c r="UX80" s="20"/>
      <c r="UY80" s="20"/>
      <c r="UZ80" s="20"/>
      <c r="VA80" s="20"/>
      <c r="VB80" s="20"/>
      <c r="VC80" s="20"/>
      <c r="VD80" s="20"/>
      <c r="VE80" s="20"/>
      <c r="VF80" s="20"/>
      <c r="VG80" s="20"/>
      <c r="VH80" s="20"/>
      <c r="VI80" s="20"/>
      <c r="VJ80" s="20"/>
      <c r="VK80" s="20"/>
      <c r="VL80" s="20"/>
      <c r="VM80" s="20"/>
      <c r="VN80" s="20"/>
      <c r="VO80" s="20"/>
      <c r="VP80" s="20"/>
      <c r="VQ80" s="20"/>
      <c r="VR80" s="20"/>
      <c r="VS80" s="20"/>
      <c r="VT80" s="20"/>
      <c r="VU80" s="20"/>
      <c r="VV80" s="20"/>
      <c r="VW80" s="20"/>
      <c r="VX80" s="20"/>
      <c r="VY80" s="20"/>
      <c r="VZ80" s="20"/>
      <c r="WA80" s="20"/>
      <c r="WB80" s="20"/>
      <c r="WC80" s="20"/>
      <c r="WD80" s="20"/>
      <c r="WE80" s="20"/>
      <c r="WF80" s="20"/>
      <c r="WG80" s="20"/>
      <c r="WH80" s="20"/>
      <c r="WI80" s="20"/>
      <c r="WJ80" s="20"/>
      <c r="WK80" s="20"/>
      <c r="WL80" s="20"/>
      <c r="WM80" s="20"/>
      <c r="WN80" s="20"/>
      <c r="WO80" s="20"/>
      <c r="WP80" s="20"/>
      <c r="WQ80" s="20"/>
      <c r="WR80" s="20"/>
      <c r="WS80" s="20"/>
      <c r="WT80" s="20"/>
      <c r="WU80" s="20"/>
      <c r="WV80" s="20"/>
      <c r="WW80" s="20"/>
      <c r="WX80" s="20"/>
      <c r="WY80" s="20"/>
      <c r="WZ80" s="20"/>
      <c r="XA80" s="20"/>
      <c r="XB80" s="20"/>
      <c r="XC80" s="20"/>
      <c r="XD80" s="20"/>
      <c r="XE80" s="20"/>
      <c r="XF80" s="20"/>
      <c r="XG80" s="20"/>
      <c r="XH80" s="20"/>
      <c r="XI80" s="20"/>
      <c r="XJ80" s="20"/>
      <c r="XK80" s="20"/>
      <c r="XL80" s="20"/>
      <c r="XM80" s="20"/>
      <c r="XN80" s="20"/>
      <c r="XO80" s="20"/>
      <c r="XP80" s="20"/>
      <c r="XQ80" s="20"/>
      <c r="XR80" s="20"/>
      <c r="XS80" s="20"/>
      <c r="XT80" s="20"/>
      <c r="XU80" s="20"/>
      <c r="XV80" s="20"/>
      <c r="XW80" s="20"/>
      <c r="XX80" s="20"/>
      <c r="XY80" s="20"/>
      <c r="XZ80" s="20"/>
      <c r="YA80" s="20"/>
      <c r="YB80" s="20"/>
      <c r="YC80" s="20"/>
      <c r="YD80" s="20"/>
      <c r="YE80" s="20"/>
      <c r="YF80" s="20"/>
      <c r="YG80" s="20"/>
      <c r="YH80" s="20"/>
      <c r="YI80" s="20"/>
      <c r="YJ80" s="20"/>
      <c r="YK80" s="20"/>
      <c r="YL80" s="20"/>
      <c r="YM80" s="20"/>
      <c r="YN80" s="20"/>
      <c r="YO80" s="20"/>
      <c r="YP80" s="20"/>
      <c r="YQ80" s="20"/>
      <c r="YR80" s="20"/>
      <c r="YS80" s="20"/>
      <c r="YT80" s="20"/>
      <c r="YU80" s="20"/>
      <c r="YV80" s="20"/>
      <c r="YW80" s="20"/>
      <c r="YX80" s="20"/>
      <c r="YY80" s="20"/>
      <c r="YZ80" s="20"/>
      <c r="ZA80" s="20"/>
      <c r="ZB80" s="20"/>
      <c r="ZC80" s="20"/>
      <c r="ZD80" s="20"/>
      <c r="ZE80" s="20"/>
      <c r="ZF80" s="20"/>
      <c r="ZG80" s="20"/>
      <c r="ZH80" s="20"/>
      <c r="ZI80" s="20"/>
      <c r="ZJ80" s="20"/>
      <c r="ZK80" s="20"/>
      <c r="ZL80" s="20"/>
      <c r="ZM80" s="20"/>
      <c r="ZN80" s="20"/>
      <c r="ZO80" s="20"/>
      <c r="ZP80" s="20"/>
      <c r="ZQ80" s="20"/>
      <c r="ZR80" s="20"/>
      <c r="ZS80" s="20"/>
      <c r="ZT80" s="20"/>
      <c r="ZU80" s="20"/>
      <c r="ZV80" s="20"/>
      <c r="ZW80" s="20"/>
      <c r="ZX80" s="20"/>
      <c r="ZY80" s="20"/>
      <c r="ZZ80" s="20"/>
      <c r="AAA80" s="20"/>
      <c r="AAB80" s="20"/>
      <c r="AAC80" s="20"/>
      <c r="AAD80" s="20"/>
      <c r="AAE80" s="20"/>
      <c r="AAF80" s="20"/>
      <c r="AAG80" s="20"/>
      <c r="AAH80" s="20"/>
      <c r="AAI80" s="20"/>
      <c r="AAJ80" s="20"/>
      <c r="AAK80" s="20"/>
      <c r="AAL80" s="20"/>
      <c r="AAM80" s="20"/>
      <c r="AAN80" s="20"/>
      <c r="AAO80" s="20"/>
      <c r="AAP80" s="20"/>
      <c r="AAQ80" s="20"/>
      <c r="AAR80" s="20"/>
      <c r="AAS80" s="20"/>
      <c r="AAT80" s="20"/>
      <c r="AAU80" s="20"/>
      <c r="AAV80" s="20"/>
      <c r="AAW80" s="20"/>
      <c r="AAX80" s="20"/>
      <c r="AAY80" s="20"/>
      <c r="AAZ80" s="20"/>
      <c r="ABA80" s="20"/>
      <c r="ABB80" s="20"/>
      <c r="ABC80" s="20"/>
      <c r="ABD80" s="20"/>
      <c r="ABE80" s="20"/>
      <c r="ABF80" s="20"/>
      <c r="ABG80" s="20"/>
      <c r="ABH80" s="20"/>
      <c r="ABI80" s="20"/>
      <c r="ABJ80" s="20"/>
      <c r="ABK80" s="20"/>
      <c r="ABL80" s="20"/>
      <c r="ABM80" s="20"/>
      <c r="ABN80" s="20"/>
      <c r="ABO80" s="20"/>
      <c r="ABP80" s="20"/>
      <c r="ABQ80" s="20"/>
      <c r="ABR80" s="20"/>
      <c r="ABS80" s="20"/>
      <c r="ABT80" s="20"/>
      <c r="ABU80" s="20"/>
      <c r="ABV80" s="20"/>
      <c r="ABW80" s="20"/>
      <c r="ABX80" s="20"/>
      <c r="ABY80" s="20"/>
      <c r="ABZ80" s="20"/>
      <c r="ACA80" s="20"/>
      <c r="ACB80" s="20"/>
      <c r="ACC80" s="20"/>
      <c r="ACD80" s="20"/>
      <c r="ACE80" s="20"/>
      <c r="ACF80" s="20"/>
      <c r="ACG80" s="20"/>
      <c r="ACH80" s="20"/>
      <c r="ACI80" s="20"/>
      <c r="ACJ80" s="20"/>
      <c r="ACK80" s="20"/>
      <c r="ACL80" s="20"/>
      <c r="ACM80" s="20"/>
      <c r="ACN80" s="20"/>
      <c r="ACO80" s="20"/>
      <c r="ACP80" s="20"/>
      <c r="ACQ80" s="20"/>
      <c r="ACR80" s="20"/>
      <c r="ACS80" s="20"/>
      <c r="ACT80" s="20"/>
      <c r="ACU80" s="20"/>
      <c r="ACV80" s="20"/>
      <c r="ACW80" s="20"/>
      <c r="ACX80" s="20"/>
      <c r="ACY80" s="20"/>
      <c r="ACZ80" s="20"/>
      <c r="ADA80" s="20"/>
      <c r="ADB80" s="20"/>
      <c r="ADC80" s="20"/>
      <c r="ADD80" s="20"/>
      <c r="ADE80" s="20"/>
      <c r="ADF80" s="20"/>
      <c r="ADG80" s="20"/>
      <c r="ADH80" s="20"/>
      <c r="ADI80" s="20"/>
      <c r="ADJ80" s="20"/>
      <c r="ADK80" s="20"/>
      <c r="ADL80" s="20"/>
      <c r="ADM80" s="20"/>
      <c r="ADN80" s="20"/>
      <c r="ADO80" s="20"/>
      <c r="ADP80" s="20"/>
      <c r="ADQ80" s="20"/>
      <c r="ADR80" s="20"/>
      <c r="ADS80" s="20"/>
      <c r="ADT80" s="20"/>
      <c r="ADU80" s="20"/>
      <c r="ADV80" s="20"/>
      <c r="ADW80" s="20"/>
      <c r="ADX80" s="20"/>
      <c r="ADY80" s="20"/>
      <c r="ADZ80" s="20"/>
      <c r="AEA80" s="20"/>
      <c r="AEB80" s="20"/>
      <c r="AEC80" s="20"/>
      <c r="AED80" s="20"/>
      <c r="AEE80" s="20"/>
      <c r="AEF80" s="20"/>
      <c r="AEG80" s="20"/>
      <c r="AEH80" s="20"/>
      <c r="AEI80" s="20"/>
      <c r="AEJ80" s="20"/>
      <c r="AEK80" s="20"/>
      <c r="AEL80" s="20"/>
      <c r="AEM80" s="20"/>
      <c r="AEN80" s="20"/>
      <c r="AEO80" s="20"/>
      <c r="AEP80" s="20"/>
      <c r="AEQ80" s="20"/>
      <c r="AER80" s="20"/>
      <c r="AES80" s="20"/>
      <c r="AET80" s="20"/>
      <c r="AEU80" s="20"/>
      <c r="AEV80" s="20"/>
      <c r="AEW80" s="20"/>
      <c r="AEX80" s="20"/>
      <c r="AEY80" s="20"/>
      <c r="AEZ80" s="20"/>
      <c r="AFA80" s="20"/>
      <c r="AFB80" s="20"/>
      <c r="AFC80" s="20"/>
      <c r="AFD80" s="20"/>
      <c r="AFE80" s="20"/>
      <c r="AFF80" s="20"/>
      <c r="AFG80" s="20"/>
      <c r="AFH80" s="20"/>
      <c r="AFI80" s="20"/>
      <c r="AFJ80" s="20"/>
      <c r="AFK80" s="20"/>
      <c r="AFL80" s="20"/>
      <c r="AFM80" s="20"/>
      <c r="AFN80" s="20"/>
      <c r="AFO80" s="20"/>
      <c r="AFP80" s="20"/>
      <c r="AFQ80" s="20"/>
      <c r="AFR80" s="20"/>
      <c r="AFS80" s="20"/>
      <c r="AFT80" s="20"/>
      <c r="AFU80" s="20"/>
      <c r="AFV80" s="20"/>
      <c r="AFW80" s="20"/>
      <c r="AFX80" s="20"/>
      <c r="AFY80" s="20"/>
      <c r="AFZ80" s="20"/>
      <c r="AGA80" s="20"/>
      <c r="AGB80" s="20"/>
      <c r="AGC80" s="20"/>
      <c r="AGD80" s="20"/>
      <c r="AGE80" s="20"/>
      <c r="AGF80" s="20"/>
      <c r="AGG80" s="20"/>
      <c r="AGH80" s="20"/>
      <c r="AGI80" s="20"/>
      <c r="AGJ80" s="20"/>
      <c r="AGK80" s="20"/>
      <c r="AGL80" s="20"/>
      <c r="AGM80" s="20"/>
      <c r="AGN80" s="20"/>
      <c r="AGO80" s="20"/>
      <c r="AGP80" s="20"/>
      <c r="AGQ80" s="20"/>
      <c r="AGR80" s="20"/>
      <c r="AGS80" s="20"/>
      <c r="AGT80" s="20"/>
      <c r="AGU80" s="20"/>
      <c r="AGV80" s="20"/>
      <c r="AGW80" s="20"/>
      <c r="AGX80" s="20"/>
      <c r="AGY80" s="20"/>
      <c r="AGZ80" s="20"/>
      <c r="AHA80" s="20"/>
      <c r="AHB80" s="20"/>
      <c r="AHC80" s="20"/>
      <c r="AHD80" s="20"/>
      <c r="AHE80" s="20"/>
      <c r="AHF80" s="20"/>
      <c r="AHG80" s="20"/>
      <c r="AHH80" s="20"/>
      <c r="AHI80" s="20"/>
      <c r="AHJ80" s="20"/>
      <c r="AHK80" s="20"/>
      <c r="AHL80" s="20"/>
      <c r="AHM80" s="20"/>
      <c r="AHN80" s="20"/>
      <c r="AHO80" s="20"/>
      <c r="AHP80" s="20"/>
      <c r="AHQ80" s="20"/>
      <c r="AHR80" s="20"/>
      <c r="AHS80" s="20"/>
      <c r="AHT80" s="20"/>
      <c r="AHU80" s="20"/>
      <c r="AHV80" s="20"/>
      <c r="AHW80" s="20"/>
      <c r="AHX80" s="20"/>
      <c r="AHY80" s="20"/>
      <c r="AHZ80" s="20"/>
      <c r="AIA80" s="20"/>
      <c r="AIB80" s="20"/>
      <c r="AIC80" s="20"/>
      <c r="AID80" s="20"/>
      <c r="AIE80" s="20"/>
      <c r="AIF80" s="20"/>
      <c r="AIG80" s="20"/>
      <c r="AIH80" s="20"/>
      <c r="AII80" s="20"/>
      <c r="AIJ80" s="20"/>
      <c r="AIK80" s="20"/>
      <c r="AIL80" s="20"/>
      <c r="AIM80" s="20"/>
      <c r="AIN80" s="20"/>
      <c r="AIO80" s="20"/>
      <c r="AIP80" s="20"/>
      <c r="AIQ80" s="20"/>
      <c r="AIR80" s="20"/>
      <c r="AIS80" s="20"/>
      <c r="AIT80" s="20"/>
      <c r="AIU80" s="20"/>
      <c r="AIV80" s="20"/>
      <c r="AIW80" s="20"/>
      <c r="AIX80" s="20"/>
      <c r="AIY80" s="20"/>
      <c r="AIZ80" s="20"/>
      <c r="AJA80" s="20"/>
      <c r="AJB80" s="20"/>
      <c r="AJC80" s="20"/>
      <c r="AJD80" s="20"/>
      <c r="AJE80" s="20"/>
      <c r="AJF80" s="20"/>
      <c r="AJG80" s="20"/>
      <c r="AJH80" s="20"/>
      <c r="AJI80" s="20"/>
      <c r="AJJ80" s="20"/>
      <c r="AJK80" s="20"/>
      <c r="AJL80" s="20"/>
      <c r="AJM80" s="20"/>
      <c r="AJN80" s="20"/>
      <c r="AJO80" s="20"/>
      <c r="AJP80" s="20"/>
      <c r="AJQ80" s="20"/>
      <c r="AJR80" s="20"/>
      <c r="AJS80" s="20"/>
      <c r="AJT80" s="20"/>
      <c r="AJU80" s="20"/>
      <c r="AJV80" s="20"/>
      <c r="AJW80" s="20"/>
      <c r="AJX80" s="20"/>
      <c r="AJY80" s="20"/>
      <c r="AJZ80" s="20"/>
      <c r="AKA80" s="20"/>
      <c r="AKB80" s="20"/>
      <c r="AKC80" s="20"/>
      <c r="AKD80" s="20"/>
      <c r="AKE80" s="20"/>
      <c r="AKF80" s="20"/>
      <c r="AKG80" s="20"/>
      <c r="AKH80" s="20"/>
      <c r="AKI80" s="20"/>
      <c r="AKJ80" s="20"/>
      <c r="AKK80" s="20"/>
      <c r="AKL80" s="20"/>
      <c r="AKM80" s="20"/>
      <c r="AKN80" s="20"/>
      <c r="AKO80" s="20"/>
      <c r="AKP80" s="20"/>
      <c r="AKQ80" s="20"/>
      <c r="AKR80" s="20"/>
      <c r="AKS80" s="20"/>
      <c r="AKT80" s="20"/>
      <c r="AKU80" s="20"/>
      <c r="AKV80" s="20"/>
      <c r="AKW80" s="20"/>
      <c r="AKX80" s="20"/>
      <c r="AKY80" s="20"/>
      <c r="AKZ80" s="20"/>
      <c r="ALA80" s="20"/>
      <c r="ALB80" s="20"/>
      <c r="ALC80" s="20"/>
      <c r="ALD80" s="20"/>
      <c r="ALE80" s="20"/>
      <c r="ALF80" s="20"/>
      <c r="ALG80" s="20"/>
      <c r="ALH80" s="20"/>
      <c r="ALI80" s="20"/>
      <c r="ALJ80" s="20"/>
      <c r="ALK80" s="20"/>
      <c r="ALL80" s="20"/>
      <c r="ALM80" s="20"/>
      <c r="ALN80" s="20"/>
      <c r="ALO80" s="20"/>
      <c r="ALP80" s="20"/>
      <c r="ALQ80" s="20"/>
      <c r="ALR80" s="20"/>
      <c r="ALS80" s="20"/>
      <c r="ALT80" s="20"/>
      <c r="ALU80" s="20"/>
      <c r="ALV80" s="20"/>
      <c r="ALW80" s="20"/>
      <c r="ALX80" s="20"/>
      <c r="ALY80" s="20"/>
      <c r="ALZ80" s="20"/>
      <c r="AMA80" s="20"/>
      <c r="AMB80" s="20"/>
      <c r="AMC80" s="20"/>
      <c r="AMD80" s="20"/>
      <c r="AME80" s="20"/>
      <c r="AMF80" s="20"/>
      <c r="AMG80" s="20"/>
      <c r="AMH80" s="20"/>
      <c r="AMI80" s="20"/>
      <c r="AMJ80" s="20"/>
      <c r="AMK80" s="20"/>
      <c r="AML80" s="20"/>
      <c r="AMM80" s="20"/>
      <c r="AMN80" s="20"/>
      <c r="AMO80" s="20"/>
      <c r="AMP80" s="20"/>
      <c r="AMQ80" s="20"/>
      <c r="AMR80" s="20"/>
      <c r="AMS80" s="20"/>
      <c r="AMT80" s="20"/>
      <c r="AMU80" s="20"/>
      <c r="AMV80" s="20"/>
      <c r="AMW80" s="20"/>
      <c r="AMX80" s="20"/>
      <c r="AMY80" s="20"/>
      <c r="AMZ80" s="20"/>
      <c r="ANA80" s="20"/>
      <c r="ANB80" s="20"/>
      <c r="ANC80" s="20"/>
      <c r="AND80" s="20"/>
      <c r="ANE80" s="20"/>
      <c r="ANF80" s="20"/>
      <c r="ANG80" s="20"/>
      <c r="ANH80" s="20"/>
      <c r="ANI80" s="20"/>
      <c r="ANJ80" s="20"/>
      <c r="ANK80" s="20"/>
      <c r="ANL80" s="20"/>
      <c r="ANM80" s="20"/>
      <c r="ANN80" s="20"/>
      <c r="ANO80" s="20"/>
      <c r="ANP80" s="20"/>
      <c r="ANQ80" s="20"/>
      <c r="ANR80" s="20"/>
      <c r="ANS80" s="20"/>
      <c r="ANT80" s="20"/>
      <c r="ANU80" s="20"/>
      <c r="ANV80" s="20"/>
      <c r="ANW80" s="20"/>
      <c r="ANX80" s="20"/>
      <c r="ANY80" s="20"/>
      <c r="ANZ80" s="20"/>
      <c r="AOA80" s="20"/>
      <c r="AOB80" s="20"/>
      <c r="AOC80" s="20"/>
      <c r="AOD80" s="20"/>
      <c r="AOE80" s="20"/>
      <c r="AOF80" s="20"/>
      <c r="AOG80" s="20"/>
      <c r="AOH80" s="20"/>
      <c r="AOI80" s="20"/>
      <c r="AOJ80" s="20"/>
      <c r="AOK80" s="20"/>
      <c r="AOL80" s="20"/>
      <c r="AOM80" s="20"/>
      <c r="AON80" s="20"/>
      <c r="AOO80" s="20"/>
      <c r="AOP80" s="20"/>
      <c r="AOQ80" s="20"/>
      <c r="AOR80" s="20"/>
      <c r="AOS80" s="20"/>
      <c r="AOT80" s="20"/>
      <c r="AOU80" s="20"/>
      <c r="AOV80" s="20"/>
      <c r="AOW80" s="20"/>
      <c r="AOX80" s="20"/>
      <c r="AOY80" s="20"/>
      <c r="AOZ80" s="20"/>
      <c r="APA80" s="20"/>
      <c r="APB80" s="20"/>
      <c r="APC80" s="20"/>
      <c r="APD80" s="20"/>
      <c r="APE80" s="20"/>
      <c r="APF80" s="20"/>
      <c r="APG80" s="20"/>
      <c r="APH80" s="20"/>
      <c r="API80" s="20"/>
      <c r="APJ80" s="20"/>
      <c r="APK80" s="20"/>
      <c r="APL80" s="20"/>
      <c r="APM80" s="20"/>
      <c r="APN80" s="20"/>
      <c r="APO80" s="20"/>
      <c r="APP80" s="20"/>
      <c r="APQ80" s="20"/>
      <c r="APR80" s="20"/>
      <c r="APS80" s="20"/>
      <c r="APT80" s="20"/>
      <c r="APU80" s="20"/>
      <c r="APV80" s="20"/>
      <c r="APW80" s="20"/>
      <c r="APX80" s="20"/>
      <c r="APY80" s="20"/>
      <c r="APZ80" s="20"/>
      <c r="AQA80" s="20"/>
      <c r="AQB80" s="20"/>
      <c r="AQC80" s="20"/>
      <c r="AQD80" s="20"/>
      <c r="AQE80" s="20"/>
      <c r="AQF80" s="20"/>
      <c r="AQG80" s="20"/>
      <c r="AQH80" s="20"/>
      <c r="AQI80" s="20"/>
      <c r="AQJ80" s="20"/>
      <c r="AQK80" s="20"/>
      <c r="AQL80" s="20"/>
      <c r="AQM80" s="20"/>
      <c r="AQN80" s="20"/>
      <c r="AQO80" s="20"/>
      <c r="AQP80" s="20"/>
      <c r="AQQ80" s="20"/>
      <c r="AQR80" s="20"/>
      <c r="AQS80" s="20"/>
      <c r="AQT80" s="20"/>
      <c r="AQU80" s="20"/>
      <c r="AQV80" s="20"/>
      <c r="AQW80" s="20"/>
      <c r="AQX80" s="20"/>
      <c r="AQY80" s="20"/>
      <c r="AQZ80" s="20"/>
      <c r="ARA80" s="20"/>
      <c r="ARB80" s="20"/>
      <c r="ARC80" s="20"/>
      <c r="ARD80" s="20"/>
      <c r="ARE80" s="20"/>
      <c r="ARF80" s="20"/>
      <c r="ARG80" s="20"/>
      <c r="ARH80" s="20"/>
      <c r="ARI80" s="20"/>
      <c r="ARJ80" s="20"/>
      <c r="ARK80" s="20"/>
      <c r="ARL80" s="20"/>
      <c r="ARM80" s="20"/>
      <c r="ARN80" s="20"/>
      <c r="ARO80" s="20"/>
      <c r="ARP80" s="20"/>
      <c r="ARQ80" s="20"/>
      <c r="ARR80" s="20"/>
      <c r="ARS80" s="20"/>
      <c r="ART80" s="20"/>
      <c r="ARU80" s="20"/>
      <c r="ARV80" s="20"/>
      <c r="ARW80" s="20"/>
      <c r="ARX80" s="20"/>
      <c r="ARY80" s="20"/>
      <c r="ARZ80" s="20"/>
      <c r="ASA80" s="20"/>
      <c r="ASB80" s="20"/>
      <c r="ASC80" s="20"/>
      <c r="ASD80" s="20"/>
      <c r="ASE80" s="20"/>
      <c r="ASF80" s="20"/>
      <c r="ASG80" s="20"/>
      <c r="ASH80" s="20"/>
      <c r="ASI80" s="20"/>
      <c r="ASJ80" s="20"/>
      <c r="ASK80" s="20"/>
      <c r="ASL80" s="20"/>
      <c r="ASM80" s="20"/>
      <c r="ASN80" s="20"/>
      <c r="ASO80" s="20"/>
      <c r="ASP80" s="20"/>
      <c r="ASQ80" s="20"/>
      <c r="ASR80" s="20"/>
      <c r="ASS80" s="20"/>
      <c r="AST80" s="20"/>
      <c r="ASU80" s="20"/>
      <c r="ASV80" s="20"/>
      <c r="ASW80" s="20"/>
      <c r="ASX80" s="20"/>
      <c r="ASY80" s="20"/>
      <c r="ASZ80" s="20"/>
      <c r="ATA80" s="20"/>
      <c r="ATB80" s="20"/>
      <c r="ATC80" s="20"/>
      <c r="ATD80" s="20"/>
      <c r="ATE80" s="20"/>
      <c r="ATF80" s="20"/>
      <c r="ATG80" s="20"/>
      <c r="ATH80" s="20"/>
      <c r="ATI80" s="20"/>
      <c r="ATJ80" s="20"/>
      <c r="ATK80" s="20"/>
      <c r="ATL80" s="20"/>
      <c r="ATM80" s="20"/>
      <c r="ATN80" s="20"/>
      <c r="ATO80" s="20"/>
      <c r="ATP80" s="20"/>
      <c r="ATQ80" s="20"/>
      <c r="ATR80" s="20"/>
      <c r="ATS80" s="20"/>
      <c r="ATT80" s="20"/>
      <c r="ATU80" s="20"/>
      <c r="ATV80" s="20"/>
      <c r="ATW80" s="20"/>
      <c r="ATX80" s="20"/>
      <c r="ATY80" s="20"/>
      <c r="ATZ80" s="20"/>
      <c r="AUA80" s="20"/>
      <c r="AUB80" s="20"/>
      <c r="AUC80" s="20"/>
      <c r="AUD80" s="20"/>
      <c r="AUE80" s="20"/>
      <c r="AUF80" s="20"/>
      <c r="AUG80" s="20"/>
      <c r="AUH80" s="20"/>
      <c r="AUI80" s="20"/>
      <c r="AUJ80" s="20"/>
      <c r="AUK80" s="20"/>
      <c r="AUL80" s="20"/>
      <c r="AUM80" s="20"/>
      <c r="AUN80" s="20"/>
      <c r="AUO80" s="20"/>
      <c r="AUP80" s="20"/>
      <c r="AUQ80" s="20"/>
      <c r="AUR80" s="20"/>
      <c r="AUS80" s="20"/>
      <c r="AUT80" s="20"/>
      <c r="AUU80" s="20"/>
      <c r="AUV80" s="20"/>
      <c r="AUW80" s="20"/>
      <c r="AUX80" s="20"/>
      <c r="AUY80" s="20"/>
      <c r="AUZ80" s="20"/>
      <c r="AVA80" s="20"/>
      <c r="AVB80" s="20"/>
      <c r="AVC80" s="20"/>
      <c r="AVD80" s="20"/>
      <c r="AVE80" s="20"/>
      <c r="AVF80" s="20"/>
      <c r="AVG80" s="20"/>
      <c r="AVH80" s="20"/>
      <c r="AVI80" s="20"/>
      <c r="AVJ80" s="20"/>
      <c r="AVK80" s="20"/>
      <c r="AVL80" s="20"/>
      <c r="AVM80" s="20"/>
      <c r="AVN80" s="20"/>
      <c r="AVO80" s="20"/>
      <c r="AVP80" s="20"/>
      <c r="AVQ80" s="20"/>
      <c r="AVR80" s="20"/>
      <c r="AVS80" s="20"/>
      <c r="AVT80" s="20"/>
      <c r="AVU80" s="20"/>
      <c r="AVV80" s="20"/>
      <c r="AVW80" s="20"/>
      <c r="AVX80" s="20"/>
      <c r="AVY80" s="20"/>
      <c r="AVZ80" s="20"/>
      <c r="AWA80" s="20"/>
      <c r="AWB80" s="20"/>
      <c r="AWC80" s="20"/>
      <c r="AWD80" s="20"/>
      <c r="AWE80" s="20"/>
      <c r="AWF80" s="20"/>
      <c r="AWG80" s="20"/>
      <c r="AWH80" s="20"/>
      <c r="AWI80" s="20"/>
      <c r="AWJ80" s="20"/>
      <c r="AWK80" s="20"/>
      <c r="AWL80" s="20"/>
      <c r="AWM80" s="20"/>
      <c r="AWN80" s="20"/>
      <c r="AWO80" s="20"/>
      <c r="AWP80" s="20"/>
      <c r="AWQ80" s="20"/>
      <c r="AWR80" s="20"/>
      <c r="AWS80" s="20"/>
      <c r="AWT80" s="20"/>
      <c r="AWU80" s="20"/>
      <c r="AWV80" s="20"/>
      <c r="AWW80" s="20"/>
      <c r="AWX80" s="20"/>
      <c r="AWY80" s="20"/>
      <c r="AWZ80" s="20"/>
      <c r="AXA80" s="20"/>
      <c r="AXB80" s="20"/>
      <c r="AXC80" s="20"/>
      <c r="AXD80" s="20"/>
      <c r="AXE80" s="20"/>
      <c r="AXF80" s="20"/>
      <c r="AXG80" s="20"/>
      <c r="AXH80" s="20"/>
      <c r="AXI80" s="20"/>
      <c r="AXJ80" s="20"/>
      <c r="AXK80" s="20"/>
      <c r="AXL80" s="20"/>
      <c r="AXM80" s="20"/>
      <c r="AXN80" s="20"/>
      <c r="AXO80" s="20"/>
      <c r="AXP80" s="20"/>
      <c r="AXQ80" s="20"/>
      <c r="AXR80" s="20"/>
      <c r="AXS80" s="20"/>
      <c r="AXT80" s="20"/>
      <c r="AXU80" s="20"/>
      <c r="AXV80" s="20"/>
      <c r="AXW80" s="20"/>
      <c r="AXX80" s="20"/>
      <c r="AXY80" s="20"/>
      <c r="AXZ80" s="20"/>
      <c r="AYA80" s="20"/>
      <c r="AYB80" s="20"/>
      <c r="AYC80" s="20"/>
      <c r="AYD80" s="20"/>
      <c r="AYE80" s="20"/>
      <c r="AYF80" s="20"/>
      <c r="AYG80" s="20"/>
      <c r="AYH80" s="20"/>
      <c r="AYI80" s="20"/>
      <c r="AYJ80" s="20"/>
      <c r="AYK80" s="20"/>
      <c r="AYL80" s="20"/>
      <c r="AYM80" s="20"/>
      <c r="AYN80" s="20"/>
      <c r="AYO80" s="20"/>
      <c r="AYP80" s="20"/>
      <c r="AYQ80" s="20"/>
      <c r="AYR80" s="20"/>
      <c r="AYS80" s="20"/>
      <c r="AYT80" s="20"/>
      <c r="AYU80" s="20"/>
      <c r="AYV80" s="20"/>
      <c r="AYW80" s="20"/>
      <c r="AYX80" s="20"/>
      <c r="AYY80" s="20"/>
      <c r="AYZ80" s="20"/>
      <c r="AZA80" s="20"/>
      <c r="AZB80" s="20"/>
      <c r="AZC80" s="20"/>
      <c r="AZD80" s="20"/>
      <c r="AZE80" s="20"/>
      <c r="AZF80" s="20"/>
      <c r="AZG80" s="20"/>
      <c r="AZH80" s="20"/>
      <c r="AZI80" s="20"/>
      <c r="AZJ80" s="20"/>
      <c r="AZK80" s="20"/>
      <c r="AZL80" s="20"/>
      <c r="AZM80" s="20"/>
      <c r="AZN80" s="20"/>
      <c r="AZO80" s="20"/>
      <c r="AZP80" s="20"/>
      <c r="AZQ80" s="20"/>
      <c r="AZR80" s="20"/>
      <c r="AZS80" s="20"/>
      <c r="AZT80" s="20"/>
      <c r="AZU80" s="20"/>
      <c r="AZV80" s="20"/>
      <c r="AZW80" s="20"/>
      <c r="AZX80" s="20"/>
      <c r="AZY80" s="20"/>
      <c r="AZZ80" s="20"/>
      <c r="BAA80" s="20"/>
      <c r="BAB80" s="20"/>
      <c r="BAC80" s="20"/>
      <c r="BAD80" s="20"/>
      <c r="BAE80" s="20"/>
      <c r="BAF80" s="20"/>
      <c r="BAG80" s="20"/>
      <c r="BAH80" s="20"/>
      <c r="BAI80" s="20"/>
      <c r="BAJ80" s="20"/>
      <c r="BAK80" s="20"/>
      <c r="BAL80" s="20"/>
      <c r="BAM80" s="20"/>
      <c r="BAN80" s="20"/>
      <c r="BAO80" s="20"/>
      <c r="BAP80" s="20"/>
      <c r="BAQ80" s="20"/>
      <c r="BAR80" s="20"/>
      <c r="BAS80" s="20"/>
      <c r="BAT80" s="20"/>
      <c r="BAU80" s="20"/>
      <c r="BAV80" s="20"/>
      <c r="BAW80" s="20"/>
      <c r="BAX80" s="20"/>
      <c r="BAY80" s="20"/>
      <c r="BAZ80" s="20"/>
      <c r="BBA80" s="20"/>
      <c r="BBB80" s="20"/>
      <c r="BBC80" s="20"/>
      <c r="BBD80" s="20"/>
      <c r="BBE80" s="20"/>
      <c r="BBF80" s="20"/>
      <c r="BBG80" s="20"/>
      <c r="BBH80" s="20"/>
      <c r="BBI80" s="20"/>
      <c r="BBJ80" s="20"/>
      <c r="BBK80" s="20"/>
      <c r="BBL80" s="20"/>
      <c r="BBM80" s="20"/>
      <c r="BBN80" s="20"/>
      <c r="BBO80" s="20"/>
      <c r="BBP80" s="20"/>
      <c r="BBQ80" s="20"/>
      <c r="BBR80" s="20"/>
      <c r="BBS80" s="20"/>
      <c r="BBT80" s="20"/>
      <c r="BBU80" s="20"/>
      <c r="BBV80" s="20"/>
      <c r="BBW80" s="20"/>
      <c r="BBX80" s="20"/>
      <c r="BBY80" s="20"/>
      <c r="BBZ80" s="20"/>
      <c r="BCA80" s="20"/>
      <c r="BCB80" s="20"/>
      <c r="BCC80" s="20"/>
      <c r="BCD80" s="20"/>
      <c r="BCE80" s="20"/>
      <c r="BCF80" s="20"/>
      <c r="BCG80" s="20"/>
      <c r="BCH80" s="20"/>
      <c r="BCI80" s="20"/>
      <c r="BCJ80" s="20"/>
      <c r="BCK80" s="20"/>
      <c r="BCL80" s="20"/>
      <c r="BCM80" s="20"/>
      <c r="BCN80" s="20"/>
      <c r="BCO80" s="20"/>
      <c r="BCP80" s="20"/>
      <c r="BCQ80" s="20"/>
      <c r="BCR80" s="20"/>
      <c r="BCS80" s="20"/>
      <c r="BCT80" s="20"/>
      <c r="BCU80" s="20"/>
      <c r="BCV80" s="20"/>
      <c r="BCW80" s="20"/>
      <c r="BCX80" s="20"/>
      <c r="BCY80" s="20"/>
      <c r="BCZ80" s="20"/>
      <c r="BDA80" s="20"/>
      <c r="BDB80" s="20"/>
      <c r="BDC80" s="20"/>
      <c r="BDD80" s="20"/>
      <c r="BDE80" s="20"/>
      <c r="BDF80" s="20"/>
      <c r="BDG80" s="20"/>
      <c r="BDH80" s="20"/>
      <c r="BDI80" s="20"/>
      <c r="BDJ80" s="20"/>
      <c r="BDK80" s="20"/>
      <c r="BDL80" s="20"/>
      <c r="BDM80" s="20"/>
      <c r="BDN80" s="20"/>
      <c r="BDO80" s="20"/>
      <c r="BDP80" s="20"/>
      <c r="BDQ80" s="20"/>
      <c r="BDR80" s="20"/>
      <c r="BDS80" s="20"/>
      <c r="BDT80" s="20"/>
      <c r="BDU80" s="20"/>
      <c r="BDV80" s="20"/>
      <c r="BDW80" s="20"/>
      <c r="BDX80" s="20"/>
      <c r="BDY80" s="20"/>
      <c r="BDZ80" s="20"/>
      <c r="BEA80" s="20"/>
      <c r="BEB80" s="20"/>
      <c r="BEC80" s="20"/>
      <c r="BED80" s="20"/>
      <c r="BEE80" s="20"/>
      <c r="BEF80" s="20"/>
      <c r="BEG80" s="20"/>
      <c r="BEH80" s="20"/>
      <c r="BEI80" s="20"/>
      <c r="BEJ80" s="20"/>
      <c r="BEK80" s="20"/>
      <c r="BEL80" s="20"/>
      <c r="BEM80" s="20"/>
      <c r="BEN80" s="20"/>
      <c r="BEO80" s="20"/>
      <c r="BEP80" s="20"/>
      <c r="BEQ80" s="20"/>
      <c r="BER80" s="20"/>
      <c r="BES80" s="20"/>
      <c r="BET80" s="20"/>
      <c r="BEU80" s="20"/>
      <c r="BEV80" s="20"/>
      <c r="BEW80" s="20"/>
      <c r="BEX80" s="20"/>
      <c r="BEY80" s="20"/>
      <c r="BEZ80" s="20"/>
      <c r="BFA80" s="20"/>
      <c r="BFB80" s="20"/>
      <c r="BFC80" s="20"/>
      <c r="BFD80" s="20"/>
      <c r="BFE80" s="20"/>
      <c r="BFF80" s="20"/>
      <c r="BFG80" s="20"/>
      <c r="BFH80" s="20"/>
      <c r="BFI80" s="20"/>
      <c r="BFJ80" s="20"/>
      <c r="BFK80" s="20"/>
      <c r="BFL80" s="20"/>
      <c r="BFM80" s="20"/>
      <c r="BFN80" s="20"/>
      <c r="BFO80" s="20"/>
      <c r="BFP80" s="20"/>
      <c r="BFQ80" s="20"/>
      <c r="BFR80" s="20"/>
      <c r="BFS80" s="20"/>
      <c r="BFT80" s="20"/>
      <c r="BFU80" s="20"/>
      <c r="BFV80" s="20"/>
      <c r="BFW80" s="20"/>
      <c r="BFX80" s="20"/>
      <c r="BFY80" s="20"/>
      <c r="BFZ80" s="20"/>
      <c r="BGA80" s="20"/>
      <c r="BGB80" s="20"/>
      <c r="BGC80" s="20"/>
      <c r="BGD80" s="20"/>
      <c r="BGE80" s="20"/>
      <c r="BGF80" s="20"/>
      <c r="BGG80" s="20"/>
      <c r="BGH80" s="20"/>
      <c r="BGI80" s="20"/>
      <c r="BGJ80" s="20"/>
      <c r="BGK80" s="20"/>
      <c r="BGL80" s="20"/>
      <c r="BGM80" s="20"/>
      <c r="BGN80" s="20"/>
      <c r="BGO80" s="20"/>
      <c r="BGP80" s="20"/>
      <c r="BGQ80" s="20"/>
      <c r="BGR80" s="20"/>
      <c r="BGS80" s="20"/>
      <c r="BGT80" s="20"/>
      <c r="BGU80" s="20"/>
      <c r="BGV80" s="20"/>
      <c r="BGW80" s="20"/>
      <c r="BGX80" s="20"/>
      <c r="BGY80" s="20"/>
      <c r="BGZ80" s="20"/>
      <c r="BHA80" s="20"/>
      <c r="BHB80" s="20"/>
      <c r="BHC80" s="20"/>
      <c r="BHD80" s="20"/>
      <c r="BHE80" s="20"/>
      <c r="BHF80" s="20"/>
      <c r="BHG80" s="20"/>
      <c r="BHH80" s="20"/>
      <c r="BHI80" s="20"/>
      <c r="BHJ80" s="20"/>
      <c r="BHK80" s="20"/>
      <c r="BHL80" s="20"/>
      <c r="BHM80" s="20"/>
      <c r="BHN80" s="20"/>
      <c r="BHO80" s="20"/>
      <c r="BHP80" s="20"/>
      <c r="BHQ80" s="20"/>
      <c r="BHR80" s="20"/>
      <c r="BHS80" s="20"/>
      <c r="BHT80" s="20"/>
      <c r="BHU80" s="20"/>
      <c r="BHV80" s="20"/>
      <c r="BHW80" s="20"/>
      <c r="BHX80" s="20"/>
      <c r="BHY80" s="20"/>
      <c r="BHZ80" s="20"/>
      <c r="BIA80" s="20"/>
      <c r="BIB80" s="20"/>
      <c r="BIC80" s="20"/>
      <c r="BID80" s="20"/>
      <c r="BIE80" s="20"/>
      <c r="BIF80" s="20"/>
      <c r="BIG80" s="20"/>
      <c r="BIH80" s="20"/>
      <c r="BII80" s="20"/>
      <c r="BIJ80" s="20"/>
      <c r="BIK80" s="20"/>
      <c r="BIL80" s="20"/>
      <c r="BIM80" s="20"/>
      <c r="BIN80" s="20"/>
      <c r="BIO80" s="20"/>
      <c r="BIP80" s="20"/>
      <c r="BIQ80" s="20"/>
      <c r="BIR80" s="20"/>
      <c r="BIS80" s="20"/>
      <c r="BIT80" s="20"/>
      <c r="BIU80" s="20"/>
      <c r="BIV80" s="20"/>
      <c r="BIW80" s="20"/>
      <c r="BIX80" s="20"/>
      <c r="BIY80" s="20"/>
      <c r="BIZ80" s="20"/>
      <c r="BJA80" s="20"/>
      <c r="BJB80" s="20"/>
      <c r="BJC80" s="20"/>
      <c r="BJD80" s="20"/>
      <c r="BJE80" s="20"/>
      <c r="BJF80" s="20"/>
      <c r="BJG80" s="20"/>
      <c r="BJH80" s="20"/>
      <c r="BJI80" s="20"/>
      <c r="BJJ80" s="20"/>
      <c r="BJK80" s="20"/>
      <c r="BJL80" s="20"/>
      <c r="BJM80" s="20"/>
      <c r="BJN80" s="20"/>
      <c r="BJO80" s="20"/>
      <c r="BJP80" s="20"/>
      <c r="BJQ80" s="20"/>
      <c r="BJR80" s="20"/>
      <c r="BJS80" s="20"/>
      <c r="BJT80" s="20"/>
      <c r="BJU80" s="20"/>
      <c r="BJV80" s="20"/>
      <c r="BJW80" s="20"/>
      <c r="BJX80" s="20"/>
      <c r="BJY80" s="20"/>
      <c r="BJZ80" s="20"/>
      <c r="BKA80" s="20"/>
      <c r="BKB80" s="20"/>
      <c r="BKC80" s="20"/>
      <c r="BKD80" s="20"/>
      <c r="BKE80" s="20"/>
      <c r="BKF80" s="20"/>
      <c r="BKG80" s="20"/>
      <c r="BKH80" s="20"/>
      <c r="BKI80" s="20"/>
      <c r="BKJ80" s="20"/>
      <c r="BKK80" s="20"/>
      <c r="BKL80" s="20"/>
      <c r="BKM80" s="20"/>
      <c r="BKN80" s="20"/>
      <c r="BKO80" s="20"/>
      <c r="BKP80" s="20"/>
      <c r="BKQ80" s="20"/>
      <c r="BKR80" s="20"/>
      <c r="BKS80" s="20"/>
      <c r="BKT80" s="20"/>
      <c r="BKU80" s="20"/>
      <c r="BKV80" s="20"/>
      <c r="BKW80" s="20"/>
      <c r="BKX80" s="20"/>
      <c r="BKY80" s="20"/>
      <c r="BKZ80" s="20"/>
      <c r="BLA80" s="20"/>
      <c r="BLB80" s="20"/>
      <c r="BLC80" s="20"/>
      <c r="BLD80" s="20"/>
      <c r="BLE80" s="20"/>
      <c r="BLF80" s="20"/>
      <c r="BLG80" s="20"/>
      <c r="BLH80" s="20"/>
      <c r="BLI80" s="20"/>
      <c r="BLJ80" s="20"/>
      <c r="BLK80" s="20"/>
      <c r="BLL80" s="20"/>
      <c r="BLM80" s="20"/>
      <c r="BLN80" s="20"/>
      <c r="BLO80" s="20"/>
      <c r="BLP80" s="20"/>
      <c r="BLQ80" s="20"/>
      <c r="BLR80" s="20"/>
      <c r="BLS80" s="20"/>
      <c r="BLT80" s="20"/>
      <c r="BLU80" s="20"/>
      <c r="BLV80" s="20"/>
      <c r="BLW80" s="20"/>
      <c r="BLX80" s="20"/>
      <c r="BLY80" s="20"/>
      <c r="BLZ80" s="20"/>
      <c r="BMA80" s="20"/>
      <c r="BMB80" s="20"/>
      <c r="BMC80" s="20"/>
      <c r="BMD80" s="20"/>
      <c r="BME80" s="20"/>
      <c r="BMF80" s="20"/>
      <c r="BMG80" s="20"/>
      <c r="BMH80" s="20"/>
      <c r="BMI80" s="20"/>
      <c r="BMJ80" s="20"/>
      <c r="BMK80" s="20"/>
      <c r="BML80" s="20"/>
      <c r="BMM80" s="20"/>
      <c r="BMN80" s="20"/>
      <c r="BMO80" s="20"/>
      <c r="BMP80" s="20"/>
      <c r="BMQ80" s="20"/>
      <c r="BMR80" s="20"/>
      <c r="BMS80" s="20"/>
      <c r="BMT80" s="20"/>
      <c r="BMU80" s="20"/>
      <c r="BMV80" s="20"/>
      <c r="BMW80" s="20"/>
      <c r="BMX80" s="20"/>
      <c r="BMY80" s="20"/>
      <c r="BMZ80" s="20"/>
      <c r="BNA80" s="20"/>
      <c r="BNB80" s="20"/>
      <c r="BNC80" s="20"/>
      <c r="BND80" s="20"/>
      <c r="BNE80" s="20"/>
      <c r="BNF80" s="20"/>
      <c r="BNG80" s="20"/>
      <c r="BNH80" s="20"/>
      <c r="BNI80" s="20"/>
      <c r="BNJ80" s="20"/>
      <c r="BNK80" s="20"/>
      <c r="BNL80" s="20"/>
      <c r="BNM80" s="20"/>
      <c r="BNN80" s="20"/>
      <c r="BNO80" s="20"/>
      <c r="BNP80" s="20"/>
      <c r="BNQ80" s="20"/>
      <c r="BNR80" s="20"/>
      <c r="BNS80" s="20"/>
      <c r="BNT80" s="20"/>
      <c r="BNU80" s="20"/>
      <c r="BNV80" s="20"/>
      <c r="BNW80" s="20"/>
      <c r="BNX80" s="20"/>
      <c r="BNY80" s="20"/>
      <c r="BNZ80" s="20"/>
      <c r="BOA80" s="20"/>
      <c r="BOB80" s="20"/>
      <c r="BOC80" s="20"/>
      <c r="BOD80" s="20"/>
      <c r="BOE80" s="20"/>
      <c r="BOF80" s="20"/>
      <c r="BOG80" s="20"/>
      <c r="BOH80" s="20"/>
      <c r="BOI80" s="20"/>
      <c r="BOJ80" s="20"/>
      <c r="BOK80" s="20"/>
      <c r="BOL80" s="20"/>
      <c r="BOM80" s="20"/>
      <c r="BON80" s="20"/>
      <c r="BOO80" s="20"/>
      <c r="BOP80" s="20"/>
      <c r="BOQ80" s="20"/>
      <c r="BOR80" s="20"/>
      <c r="BOS80" s="20"/>
      <c r="BOT80" s="20"/>
      <c r="BOU80" s="20"/>
      <c r="BOV80" s="20"/>
      <c r="BOW80" s="20"/>
      <c r="BOX80" s="20"/>
      <c r="BOY80" s="20"/>
      <c r="BOZ80" s="20"/>
      <c r="BPA80" s="20"/>
      <c r="BPB80" s="20"/>
      <c r="BPC80" s="20"/>
      <c r="BPD80" s="20"/>
      <c r="BPE80" s="20"/>
      <c r="BPF80" s="20"/>
      <c r="BPG80" s="20"/>
      <c r="BPH80" s="20"/>
      <c r="BPI80" s="20"/>
      <c r="BPJ80" s="20"/>
      <c r="BPK80" s="20"/>
      <c r="BPL80" s="20"/>
      <c r="BPM80" s="20"/>
      <c r="BPN80" s="20"/>
      <c r="BPO80" s="20"/>
      <c r="BPP80" s="20"/>
      <c r="BPQ80" s="20"/>
      <c r="BPR80" s="20"/>
      <c r="BPS80" s="20"/>
      <c r="BPT80" s="20"/>
      <c r="BPU80" s="20"/>
      <c r="BPV80" s="20"/>
      <c r="BPW80" s="20"/>
      <c r="BPX80" s="20"/>
      <c r="BPY80" s="20"/>
      <c r="BPZ80" s="20"/>
      <c r="BQA80" s="20"/>
      <c r="BQB80" s="20"/>
      <c r="BQC80" s="20"/>
      <c r="BQD80" s="20"/>
      <c r="BQE80" s="20"/>
      <c r="BQF80" s="20"/>
      <c r="BQG80" s="20"/>
      <c r="BQH80" s="20"/>
      <c r="BQI80" s="20"/>
      <c r="BQJ80" s="20"/>
      <c r="BQK80" s="20"/>
      <c r="BQL80" s="20"/>
      <c r="BQM80" s="20"/>
      <c r="BQN80" s="20"/>
      <c r="BQO80" s="20"/>
      <c r="BQP80" s="20"/>
      <c r="BQQ80" s="20"/>
      <c r="BQR80" s="20"/>
      <c r="BQS80" s="20"/>
      <c r="BQT80" s="20"/>
      <c r="BQU80" s="20"/>
      <c r="BQV80" s="20"/>
      <c r="BQW80" s="20"/>
      <c r="BQX80" s="20"/>
      <c r="BQY80" s="20"/>
      <c r="BQZ80" s="20"/>
      <c r="BRA80" s="20"/>
      <c r="BRB80" s="20"/>
      <c r="BRC80" s="20"/>
      <c r="BRD80" s="20"/>
      <c r="BRE80" s="20"/>
      <c r="BRF80" s="20"/>
      <c r="BRG80" s="20"/>
      <c r="BRH80" s="20"/>
      <c r="BRI80" s="20"/>
      <c r="BRJ80" s="20"/>
      <c r="BRK80" s="20"/>
      <c r="BRL80" s="20"/>
      <c r="BRM80" s="20"/>
      <c r="BRN80" s="20"/>
      <c r="BRO80" s="20"/>
      <c r="BRP80" s="20"/>
      <c r="BRQ80" s="20"/>
      <c r="BRR80" s="20"/>
      <c r="BRS80" s="20"/>
      <c r="BRT80" s="20"/>
      <c r="BRU80" s="20"/>
      <c r="BRV80" s="20"/>
      <c r="BRW80" s="20"/>
      <c r="BRX80" s="20"/>
      <c r="BRY80" s="20"/>
      <c r="BRZ80" s="20"/>
      <c r="BSA80" s="20"/>
      <c r="BSB80" s="20"/>
      <c r="BSC80" s="20"/>
      <c r="BSD80" s="20"/>
      <c r="BSE80" s="20"/>
      <c r="BSF80" s="20"/>
      <c r="BSG80" s="20"/>
      <c r="BSH80" s="20"/>
      <c r="BSI80" s="20"/>
      <c r="BSJ80" s="20"/>
      <c r="BSK80" s="20"/>
      <c r="BSL80" s="20"/>
      <c r="BSM80" s="20"/>
      <c r="BSN80" s="20"/>
      <c r="BSO80" s="20"/>
      <c r="BSP80" s="20"/>
      <c r="BSQ80" s="20"/>
      <c r="BSR80" s="20"/>
      <c r="BSS80" s="20"/>
      <c r="BST80" s="20"/>
      <c r="BSU80" s="20"/>
      <c r="BSV80" s="20"/>
      <c r="BSW80" s="20"/>
      <c r="BSX80" s="20"/>
      <c r="BSY80" s="20"/>
      <c r="BSZ80" s="20"/>
      <c r="BTA80" s="20"/>
      <c r="BTB80" s="20"/>
      <c r="BTC80" s="20"/>
      <c r="BTD80" s="20"/>
      <c r="BTE80" s="20"/>
      <c r="BTF80" s="20"/>
      <c r="BTG80" s="20"/>
      <c r="BTH80" s="20"/>
      <c r="BTI80" s="20"/>
      <c r="BTJ80" s="20"/>
      <c r="BTK80" s="20"/>
      <c r="BTL80" s="20"/>
      <c r="BTM80" s="20"/>
      <c r="BTN80" s="20"/>
      <c r="BTO80" s="20"/>
      <c r="BTP80" s="20"/>
      <c r="BTQ80" s="20"/>
      <c r="BTR80" s="20"/>
      <c r="BTS80" s="20"/>
      <c r="BTT80" s="20"/>
      <c r="BTU80" s="20"/>
      <c r="BTV80" s="20"/>
      <c r="BTW80" s="20"/>
      <c r="BTX80" s="20"/>
      <c r="BTY80" s="20"/>
      <c r="BTZ80" s="20"/>
      <c r="BUA80" s="20"/>
      <c r="BUB80" s="20"/>
      <c r="BUC80" s="20"/>
      <c r="BUD80" s="20"/>
      <c r="BUE80" s="20"/>
      <c r="BUF80" s="20"/>
      <c r="BUG80" s="20"/>
      <c r="BUH80" s="20"/>
      <c r="BUI80" s="20"/>
      <c r="BUJ80" s="20"/>
      <c r="BUK80" s="20"/>
      <c r="BUL80" s="20"/>
      <c r="BUM80" s="20"/>
      <c r="BUN80" s="20"/>
      <c r="BUO80" s="20"/>
      <c r="BUP80" s="20"/>
      <c r="BUQ80" s="20"/>
      <c r="BUR80" s="20"/>
      <c r="BUS80" s="20"/>
      <c r="BUT80" s="20"/>
      <c r="BUU80" s="20"/>
      <c r="BUV80" s="20"/>
      <c r="BUW80" s="20"/>
      <c r="BUX80" s="20"/>
      <c r="BUY80" s="20"/>
      <c r="BUZ80" s="20"/>
      <c r="BVA80" s="20"/>
      <c r="BVB80" s="20"/>
      <c r="BVC80" s="20"/>
      <c r="BVD80" s="20"/>
      <c r="BVE80" s="20"/>
      <c r="BVF80" s="20"/>
      <c r="BVG80" s="20"/>
      <c r="BVH80" s="20"/>
      <c r="BVI80" s="20"/>
      <c r="BVJ80" s="20"/>
      <c r="BVK80" s="20"/>
      <c r="BVL80" s="20"/>
      <c r="BVM80" s="20"/>
      <c r="BVN80" s="20"/>
      <c r="BVO80" s="20"/>
      <c r="BVP80" s="20"/>
      <c r="BVQ80" s="20"/>
      <c r="BVR80" s="20"/>
      <c r="BVS80" s="20"/>
      <c r="BVT80" s="20"/>
      <c r="BVU80" s="20"/>
      <c r="BVV80" s="20"/>
      <c r="BVW80" s="20"/>
      <c r="BVX80" s="20"/>
      <c r="BVY80" s="20"/>
      <c r="BVZ80" s="20"/>
      <c r="BWA80" s="20"/>
      <c r="BWB80" s="20"/>
      <c r="BWC80" s="20"/>
      <c r="BWD80" s="20"/>
      <c r="BWE80" s="20"/>
      <c r="BWF80" s="20"/>
      <c r="BWG80" s="20"/>
      <c r="BWH80" s="20"/>
      <c r="BWI80" s="20"/>
      <c r="BWJ80" s="20"/>
      <c r="BWK80" s="20"/>
      <c r="BWL80" s="20"/>
      <c r="BWM80" s="20"/>
      <c r="BWN80" s="20"/>
      <c r="BWO80" s="20"/>
      <c r="BWP80" s="20"/>
      <c r="BWQ80" s="20"/>
      <c r="BWR80" s="20"/>
      <c r="BWS80" s="20"/>
      <c r="BWT80" s="20"/>
      <c r="BWU80" s="20"/>
      <c r="BWV80" s="20"/>
      <c r="BWW80" s="20"/>
      <c r="BWX80" s="20"/>
      <c r="BWY80" s="20"/>
      <c r="BWZ80" s="20"/>
      <c r="BXA80" s="20"/>
      <c r="BXB80" s="20"/>
      <c r="BXC80" s="20"/>
      <c r="BXD80" s="20"/>
      <c r="BXE80" s="20"/>
      <c r="BXF80" s="20"/>
      <c r="BXG80" s="20"/>
      <c r="BXH80" s="20"/>
      <c r="BXI80" s="20"/>
      <c r="BXJ80" s="20"/>
      <c r="BXK80" s="20"/>
      <c r="BXL80" s="20"/>
      <c r="BXM80" s="20"/>
      <c r="BXN80" s="20"/>
      <c r="BXO80" s="20"/>
      <c r="BXP80" s="20"/>
      <c r="BXQ80" s="20"/>
      <c r="BXR80" s="20"/>
      <c r="BXS80" s="20"/>
      <c r="BXT80" s="20"/>
      <c r="BXU80" s="20"/>
      <c r="BXV80" s="20"/>
      <c r="BXW80" s="20"/>
      <c r="BXX80" s="20"/>
      <c r="BXY80" s="20"/>
      <c r="BXZ80" s="20"/>
      <c r="BYA80" s="20"/>
      <c r="BYB80" s="20"/>
      <c r="BYC80" s="20"/>
      <c r="BYD80" s="20"/>
      <c r="BYE80" s="20"/>
      <c r="BYF80" s="20"/>
      <c r="BYG80" s="20"/>
      <c r="BYH80" s="20"/>
      <c r="BYI80" s="20"/>
      <c r="BYJ80" s="20"/>
      <c r="BYK80" s="20"/>
      <c r="BYL80" s="20"/>
      <c r="BYM80" s="20"/>
      <c r="BYN80" s="20"/>
      <c r="BYO80" s="20"/>
      <c r="BYP80" s="20"/>
      <c r="BYQ80" s="20"/>
      <c r="BYR80" s="20"/>
      <c r="BYS80" s="20"/>
      <c r="BYT80" s="20"/>
      <c r="BYU80" s="20"/>
      <c r="BYV80" s="20"/>
      <c r="BYW80" s="20"/>
      <c r="BYX80" s="20"/>
      <c r="BYY80" s="20"/>
      <c r="BYZ80" s="20"/>
      <c r="BZA80" s="20"/>
      <c r="BZB80" s="20"/>
      <c r="BZC80" s="20"/>
      <c r="BZD80" s="20"/>
      <c r="BZE80" s="20"/>
      <c r="BZF80" s="20"/>
      <c r="BZG80" s="20"/>
      <c r="BZH80" s="20"/>
      <c r="BZI80" s="20"/>
      <c r="BZJ80" s="20"/>
      <c r="BZK80" s="20"/>
      <c r="BZL80" s="20"/>
      <c r="BZM80" s="20"/>
      <c r="BZN80" s="20"/>
      <c r="BZO80" s="20"/>
      <c r="BZP80" s="20"/>
      <c r="BZQ80" s="20"/>
      <c r="BZR80" s="20"/>
      <c r="BZS80" s="20"/>
      <c r="BZT80" s="20"/>
      <c r="BZU80" s="20"/>
      <c r="BZV80" s="20"/>
      <c r="BZW80" s="20"/>
      <c r="BZX80" s="20"/>
      <c r="BZY80" s="20"/>
      <c r="BZZ80" s="20"/>
      <c r="CAA80" s="20"/>
      <c r="CAB80" s="20"/>
      <c r="CAC80" s="20"/>
      <c r="CAD80" s="20"/>
      <c r="CAE80" s="20"/>
      <c r="CAF80" s="20"/>
      <c r="CAG80" s="20"/>
      <c r="CAH80" s="20"/>
      <c r="CAI80" s="20"/>
      <c r="CAJ80" s="20"/>
      <c r="CAK80" s="20"/>
      <c r="CAL80" s="20"/>
      <c r="CAM80" s="20"/>
      <c r="CAN80" s="20"/>
      <c r="CAO80" s="20"/>
      <c r="CAP80" s="20"/>
      <c r="CAQ80" s="20"/>
      <c r="CAR80" s="20"/>
      <c r="CAS80" s="20"/>
      <c r="CAT80" s="20"/>
      <c r="CAU80" s="20"/>
      <c r="CAV80" s="20"/>
      <c r="CAW80" s="20"/>
      <c r="CAX80" s="20"/>
      <c r="CAY80" s="20"/>
      <c r="CAZ80" s="20"/>
      <c r="CBA80" s="20"/>
      <c r="CBB80" s="20"/>
      <c r="CBC80" s="20"/>
      <c r="CBD80" s="20"/>
      <c r="CBE80" s="20"/>
      <c r="CBF80" s="20"/>
      <c r="CBG80" s="20"/>
      <c r="CBH80" s="20"/>
      <c r="CBI80" s="20"/>
      <c r="CBJ80" s="20"/>
      <c r="CBK80" s="20"/>
      <c r="CBL80" s="20"/>
      <c r="CBM80" s="20"/>
      <c r="CBN80" s="20"/>
      <c r="CBO80" s="20"/>
      <c r="CBP80" s="20"/>
      <c r="CBQ80" s="20"/>
      <c r="CBR80" s="20"/>
      <c r="CBS80" s="20"/>
      <c r="CBT80" s="20"/>
      <c r="CBU80" s="20"/>
      <c r="CBV80" s="20"/>
      <c r="CBW80" s="20"/>
      <c r="CBX80" s="20"/>
      <c r="CBY80" s="20"/>
      <c r="CBZ80" s="20"/>
      <c r="CCA80" s="20"/>
      <c r="CCB80" s="20"/>
      <c r="CCC80" s="20"/>
      <c r="CCD80" s="20"/>
      <c r="CCE80" s="20"/>
      <c r="CCF80" s="20"/>
      <c r="CCG80" s="20"/>
      <c r="CCH80" s="20"/>
      <c r="CCI80" s="20"/>
      <c r="CCJ80" s="20"/>
      <c r="CCK80" s="20"/>
      <c r="CCL80" s="20"/>
      <c r="CCM80" s="20"/>
      <c r="CCN80" s="20"/>
      <c r="CCO80" s="20"/>
      <c r="CCP80" s="20"/>
      <c r="CCQ80" s="20"/>
      <c r="CCR80" s="20"/>
      <c r="CCS80" s="20"/>
      <c r="CCT80" s="20"/>
      <c r="CCU80" s="20"/>
      <c r="CCV80" s="20"/>
      <c r="CCW80" s="20"/>
      <c r="CCX80" s="20"/>
      <c r="CCY80" s="20"/>
      <c r="CCZ80" s="20"/>
      <c r="CDA80" s="20"/>
      <c r="CDB80" s="20"/>
      <c r="CDC80" s="20"/>
      <c r="CDD80" s="20"/>
      <c r="CDE80" s="20"/>
      <c r="CDF80" s="20"/>
      <c r="CDG80" s="20"/>
      <c r="CDH80" s="20"/>
      <c r="CDI80" s="20"/>
      <c r="CDJ80" s="20"/>
      <c r="CDK80" s="20"/>
      <c r="CDL80" s="20"/>
      <c r="CDM80" s="20"/>
      <c r="CDN80" s="20"/>
      <c r="CDO80" s="20"/>
      <c r="CDP80" s="20"/>
      <c r="CDQ80" s="20"/>
      <c r="CDR80" s="20"/>
      <c r="CDS80" s="20"/>
      <c r="CDT80" s="20"/>
      <c r="CDU80" s="20"/>
      <c r="CDV80" s="20"/>
      <c r="CDW80" s="20"/>
      <c r="CDX80" s="20"/>
      <c r="CDY80" s="20"/>
      <c r="CDZ80" s="20"/>
      <c r="CEA80" s="20"/>
      <c r="CEB80" s="20"/>
      <c r="CEC80" s="20"/>
      <c r="CED80" s="20"/>
      <c r="CEE80" s="20"/>
      <c r="CEF80" s="20"/>
      <c r="CEG80" s="20"/>
      <c r="CEH80" s="20"/>
      <c r="CEI80" s="20"/>
      <c r="CEJ80" s="20"/>
      <c r="CEK80" s="20"/>
      <c r="CEL80" s="20"/>
      <c r="CEM80" s="20"/>
      <c r="CEN80" s="20"/>
      <c r="CEO80" s="20"/>
      <c r="CEP80" s="20"/>
      <c r="CEQ80" s="20"/>
      <c r="CER80" s="20"/>
      <c r="CES80" s="20"/>
      <c r="CET80" s="20"/>
      <c r="CEU80" s="20"/>
      <c r="CEV80" s="20"/>
      <c r="CEW80" s="20"/>
      <c r="CEX80" s="20"/>
      <c r="CEY80" s="20"/>
      <c r="CEZ80" s="20"/>
      <c r="CFA80" s="20"/>
      <c r="CFB80" s="20"/>
      <c r="CFC80" s="20"/>
      <c r="CFD80" s="20"/>
      <c r="CFE80" s="20"/>
      <c r="CFF80" s="20"/>
      <c r="CFG80" s="20"/>
      <c r="CFH80" s="20"/>
      <c r="CFI80" s="20"/>
      <c r="CFJ80" s="20"/>
      <c r="CFK80" s="20"/>
      <c r="CFL80" s="20"/>
      <c r="CFM80" s="20"/>
      <c r="CFN80" s="20"/>
      <c r="CFO80" s="20"/>
      <c r="CFP80" s="20"/>
      <c r="CFQ80" s="20"/>
      <c r="CFR80" s="20"/>
      <c r="CFS80" s="20"/>
      <c r="CFT80" s="20"/>
      <c r="CFU80" s="20"/>
      <c r="CFV80" s="20"/>
      <c r="CFW80" s="20"/>
      <c r="CFX80" s="20"/>
      <c r="CFY80" s="20"/>
      <c r="CFZ80" s="20"/>
      <c r="CGA80" s="20"/>
      <c r="CGB80" s="20"/>
      <c r="CGC80" s="20"/>
      <c r="CGD80" s="20"/>
      <c r="CGE80" s="20"/>
      <c r="CGF80" s="20"/>
      <c r="CGG80" s="20"/>
      <c r="CGH80" s="20"/>
      <c r="CGI80" s="20"/>
      <c r="CGJ80" s="20"/>
      <c r="CGK80" s="20"/>
      <c r="CGL80" s="20"/>
      <c r="CGM80" s="20"/>
      <c r="CGN80" s="20"/>
      <c r="CGO80" s="20"/>
      <c r="CGP80" s="20"/>
      <c r="CGQ80" s="20"/>
      <c r="CGR80" s="20"/>
      <c r="CGS80" s="20"/>
      <c r="CGT80" s="20"/>
      <c r="CGU80" s="20"/>
      <c r="CGV80" s="20"/>
      <c r="CGW80" s="20"/>
      <c r="CGX80" s="20"/>
      <c r="CGY80" s="20"/>
      <c r="CGZ80" s="20"/>
      <c r="CHA80" s="20"/>
      <c r="CHB80" s="20"/>
      <c r="CHC80" s="20"/>
      <c r="CHD80" s="20"/>
      <c r="CHE80" s="20"/>
      <c r="CHF80" s="20"/>
      <c r="CHG80" s="20"/>
      <c r="CHH80" s="20"/>
      <c r="CHI80" s="20"/>
      <c r="CHJ80" s="20"/>
      <c r="CHK80" s="20"/>
      <c r="CHL80" s="20"/>
      <c r="CHM80" s="20"/>
      <c r="CHN80" s="20"/>
      <c r="CHO80" s="20"/>
      <c r="CHP80" s="20"/>
      <c r="CHQ80" s="20"/>
      <c r="CHR80" s="20"/>
      <c r="CHS80" s="20"/>
      <c r="CHT80" s="20"/>
      <c r="CHU80" s="20"/>
      <c r="CHV80" s="20"/>
      <c r="CHW80" s="20"/>
      <c r="CHX80" s="20"/>
      <c r="CHY80" s="20"/>
      <c r="CHZ80" s="20"/>
      <c r="CIA80" s="20"/>
      <c r="CIB80" s="20"/>
      <c r="CIC80" s="20"/>
      <c r="CID80" s="20"/>
      <c r="CIE80" s="20"/>
      <c r="CIF80" s="20"/>
      <c r="CIG80" s="20"/>
      <c r="CIH80" s="20"/>
      <c r="CII80" s="20"/>
      <c r="CIJ80" s="20"/>
      <c r="CIK80" s="20"/>
      <c r="CIL80" s="20"/>
      <c r="CIM80" s="20"/>
      <c r="CIN80" s="20"/>
      <c r="CIO80" s="20"/>
      <c r="CIP80" s="20"/>
      <c r="CIQ80" s="20"/>
      <c r="CIR80" s="20"/>
      <c r="CIS80" s="20"/>
      <c r="CIT80" s="20"/>
      <c r="CIU80" s="20"/>
      <c r="CIV80" s="20"/>
      <c r="CIW80" s="20"/>
      <c r="CIX80" s="20"/>
      <c r="CIY80" s="20"/>
      <c r="CIZ80" s="20"/>
      <c r="CJA80" s="20"/>
      <c r="CJB80" s="20"/>
      <c r="CJC80" s="20"/>
      <c r="CJD80" s="20"/>
      <c r="CJE80" s="20"/>
      <c r="CJF80" s="20"/>
      <c r="CJG80" s="20"/>
      <c r="CJH80" s="20"/>
      <c r="CJI80" s="20"/>
      <c r="CJJ80" s="20"/>
      <c r="CJK80" s="20"/>
      <c r="CJL80" s="20"/>
      <c r="CJM80" s="20"/>
      <c r="CJN80" s="20"/>
      <c r="CJO80" s="20"/>
      <c r="CJP80" s="20"/>
      <c r="CJQ80" s="20"/>
      <c r="CJR80" s="20"/>
      <c r="CJS80" s="20"/>
      <c r="CJT80" s="20"/>
      <c r="CJU80" s="20"/>
      <c r="CJV80" s="20"/>
      <c r="CJW80" s="20"/>
      <c r="CJX80" s="20"/>
      <c r="CJY80" s="20"/>
      <c r="CJZ80" s="20"/>
      <c r="CKA80" s="20"/>
      <c r="CKB80" s="20"/>
      <c r="CKC80" s="20"/>
      <c r="CKD80" s="20"/>
      <c r="CKE80" s="20"/>
      <c r="CKF80" s="20"/>
      <c r="CKG80" s="20"/>
      <c r="CKH80" s="20"/>
      <c r="CKI80" s="20"/>
      <c r="CKJ80" s="20"/>
      <c r="CKK80" s="20"/>
      <c r="CKL80" s="20"/>
      <c r="CKM80" s="20"/>
      <c r="CKN80" s="20"/>
      <c r="CKO80" s="20"/>
      <c r="CKP80" s="20"/>
      <c r="CKQ80" s="20"/>
      <c r="CKR80" s="20"/>
      <c r="CKS80" s="20"/>
      <c r="CKT80" s="20"/>
      <c r="CKU80" s="20"/>
      <c r="CKV80" s="20"/>
      <c r="CKW80" s="20"/>
      <c r="CKX80" s="20"/>
      <c r="CKY80" s="20"/>
      <c r="CKZ80" s="20"/>
      <c r="CLA80" s="20"/>
      <c r="CLB80" s="20"/>
      <c r="CLC80" s="20"/>
      <c r="CLD80" s="20"/>
      <c r="CLE80" s="20"/>
      <c r="CLF80" s="20"/>
      <c r="CLG80" s="20"/>
      <c r="CLH80" s="20"/>
      <c r="CLI80" s="20"/>
      <c r="CLJ80" s="20"/>
      <c r="CLK80" s="20"/>
      <c r="CLL80" s="20"/>
      <c r="CLM80" s="20"/>
      <c r="CLN80" s="20"/>
      <c r="CLO80" s="20"/>
      <c r="CLP80" s="20"/>
      <c r="CLQ80" s="20"/>
      <c r="CLR80" s="20"/>
      <c r="CLS80" s="20"/>
      <c r="CLT80" s="20"/>
      <c r="CLU80" s="20"/>
      <c r="CLV80" s="20"/>
      <c r="CLW80" s="20"/>
      <c r="CLX80" s="20"/>
      <c r="CLY80" s="20"/>
      <c r="CLZ80" s="20"/>
      <c r="CMA80" s="20"/>
      <c r="CMB80" s="20"/>
      <c r="CMC80" s="20"/>
      <c r="CMD80" s="20"/>
      <c r="CME80" s="20"/>
      <c r="CMF80" s="20"/>
      <c r="CMG80" s="20"/>
      <c r="CMH80" s="20"/>
      <c r="CMI80" s="20"/>
      <c r="CMJ80" s="20"/>
      <c r="CMK80" s="20"/>
      <c r="CML80" s="20"/>
      <c r="CMM80" s="20"/>
      <c r="CMN80" s="20"/>
      <c r="CMO80" s="20"/>
      <c r="CMP80" s="20"/>
      <c r="CMQ80" s="20"/>
      <c r="CMR80" s="20"/>
      <c r="CMS80" s="20"/>
      <c r="CMT80" s="20"/>
      <c r="CMU80" s="20"/>
      <c r="CMV80" s="20"/>
      <c r="CMW80" s="20"/>
      <c r="CMX80" s="20"/>
      <c r="CMY80" s="20"/>
      <c r="CMZ80" s="20"/>
      <c r="CNA80" s="20"/>
      <c r="CNB80" s="20"/>
      <c r="CNC80" s="20"/>
      <c r="CND80" s="20"/>
      <c r="CNE80" s="20"/>
      <c r="CNF80" s="20"/>
      <c r="CNG80" s="20"/>
      <c r="CNH80" s="20"/>
      <c r="CNI80" s="20"/>
      <c r="CNJ80" s="20"/>
      <c r="CNK80" s="20"/>
      <c r="CNL80" s="20"/>
      <c r="CNM80" s="20"/>
      <c r="CNN80" s="20"/>
      <c r="CNO80" s="20"/>
      <c r="CNP80" s="20"/>
      <c r="CNQ80" s="20"/>
      <c r="CNR80" s="20"/>
      <c r="CNS80" s="20"/>
      <c r="CNT80" s="20"/>
      <c r="CNU80" s="20"/>
      <c r="CNV80" s="20"/>
      <c r="CNW80" s="20"/>
      <c r="CNX80" s="20"/>
      <c r="CNY80" s="20"/>
      <c r="CNZ80" s="20"/>
      <c r="COA80" s="20"/>
      <c r="COB80" s="20"/>
      <c r="COC80" s="20"/>
      <c r="COD80" s="20"/>
      <c r="COE80" s="20"/>
      <c r="COF80" s="20"/>
      <c r="COG80" s="20"/>
      <c r="COH80" s="20"/>
      <c r="COI80" s="20"/>
      <c r="COJ80" s="20"/>
      <c r="COK80" s="20"/>
      <c r="COL80" s="20"/>
      <c r="COM80" s="20"/>
      <c r="CON80" s="20"/>
      <c r="COO80" s="20"/>
      <c r="COP80" s="20"/>
      <c r="COQ80" s="20"/>
      <c r="COR80" s="20"/>
      <c r="COS80" s="20"/>
      <c r="COT80" s="20"/>
      <c r="COU80" s="20"/>
      <c r="COV80" s="20"/>
      <c r="COW80" s="20"/>
      <c r="COX80" s="20"/>
      <c r="COY80" s="20"/>
      <c r="COZ80" s="20"/>
      <c r="CPA80" s="20"/>
      <c r="CPB80" s="20"/>
      <c r="CPC80" s="20"/>
      <c r="CPD80" s="20"/>
      <c r="CPE80" s="20"/>
      <c r="CPF80" s="20"/>
      <c r="CPG80" s="20"/>
      <c r="CPH80" s="20"/>
      <c r="CPI80" s="20"/>
      <c r="CPJ80" s="20"/>
      <c r="CPK80" s="20"/>
      <c r="CPL80" s="20"/>
      <c r="CPM80" s="20"/>
      <c r="CPN80" s="20"/>
      <c r="CPO80" s="20"/>
      <c r="CPP80" s="20"/>
      <c r="CPQ80" s="20"/>
      <c r="CPR80" s="20"/>
      <c r="CPS80" s="20"/>
      <c r="CPT80" s="20"/>
      <c r="CPU80" s="20"/>
      <c r="CPV80" s="20"/>
      <c r="CPW80" s="20"/>
      <c r="CPX80" s="20"/>
      <c r="CPY80" s="20"/>
      <c r="CPZ80" s="20"/>
      <c r="CQA80" s="20"/>
      <c r="CQB80" s="20"/>
      <c r="CQC80" s="20"/>
      <c r="CQD80" s="20"/>
      <c r="CQE80" s="20"/>
      <c r="CQF80" s="20"/>
      <c r="CQG80" s="20"/>
      <c r="CQH80" s="20"/>
      <c r="CQI80" s="20"/>
      <c r="CQJ80" s="20"/>
      <c r="CQK80" s="20"/>
      <c r="CQL80" s="20"/>
      <c r="CQM80" s="20"/>
      <c r="CQN80" s="20"/>
      <c r="CQO80" s="20"/>
      <c r="CQP80" s="20"/>
      <c r="CQQ80" s="20"/>
      <c r="CQR80" s="20"/>
      <c r="CQS80" s="20"/>
      <c r="CQT80" s="20"/>
      <c r="CQU80" s="20"/>
      <c r="CQV80" s="20"/>
      <c r="CQW80" s="20"/>
      <c r="CQX80" s="20"/>
      <c r="CQY80" s="20"/>
      <c r="CQZ80" s="20"/>
      <c r="CRA80" s="20"/>
      <c r="CRB80" s="20"/>
      <c r="CRC80" s="20"/>
      <c r="CRD80" s="20"/>
      <c r="CRE80" s="20"/>
      <c r="CRF80" s="20"/>
      <c r="CRG80" s="20"/>
      <c r="CRH80" s="20"/>
      <c r="CRI80" s="20"/>
      <c r="CRJ80" s="20"/>
      <c r="CRK80" s="20"/>
      <c r="CRL80" s="20"/>
      <c r="CRM80" s="20"/>
      <c r="CRN80" s="20"/>
      <c r="CRO80" s="20"/>
      <c r="CRP80" s="20"/>
      <c r="CRQ80" s="20"/>
      <c r="CRR80" s="20"/>
      <c r="CRS80" s="20"/>
      <c r="CRT80" s="20"/>
      <c r="CRU80" s="20"/>
      <c r="CRV80" s="20"/>
      <c r="CRW80" s="20"/>
      <c r="CRX80" s="20"/>
      <c r="CRY80" s="20"/>
      <c r="CRZ80" s="20"/>
      <c r="CSA80" s="20"/>
      <c r="CSB80" s="20"/>
      <c r="CSC80" s="20"/>
      <c r="CSD80" s="20"/>
      <c r="CSE80" s="20"/>
      <c r="CSF80" s="20"/>
      <c r="CSG80" s="20"/>
      <c r="CSH80" s="20"/>
      <c r="CSI80" s="20"/>
      <c r="CSJ80" s="20"/>
      <c r="CSK80" s="20"/>
      <c r="CSL80" s="20"/>
      <c r="CSM80" s="20"/>
      <c r="CSN80" s="20"/>
      <c r="CSO80" s="20"/>
      <c r="CSP80" s="20"/>
      <c r="CSQ80" s="20"/>
      <c r="CSR80" s="20"/>
      <c r="CSS80" s="20"/>
      <c r="CST80" s="20"/>
      <c r="CSU80" s="20"/>
      <c r="CSV80" s="20"/>
      <c r="CSW80" s="20"/>
      <c r="CSX80" s="20"/>
      <c r="CSY80" s="20"/>
      <c r="CSZ80" s="20"/>
      <c r="CTA80" s="20"/>
      <c r="CTB80" s="20"/>
      <c r="CTC80" s="20"/>
      <c r="CTD80" s="20"/>
      <c r="CTE80" s="20"/>
      <c r="CTF80" s="20"/>
      <c r="CTG80" s="20"/>
      <c r="CTH80" s="20"/>
      <c r="CTI80" s="20"/>
      <c r="CTJ80" s="20"/>
      <c r="CTK80" s="20"/>
      <c r="CTL80" s="20"/>
      <c r="CTM80" s="20"/>
      <c r="CTN80" s="20"/>
      <c r="CTO80" s="20"/>
      <c r="CTP80" s="20"/>
      <c r="CTQ80" s="20"/>
      <c r="CTR80" s="20"/>
      <c r="CTS80" s="20"/>
      <c r="CTT80" s="20"/>
      <c r="CTU80" s="20"/>
      <c r="CTV80" s="20"/>
      <c r="CTW80" s="20"/>
      <c r="CTX80" s="20"/>
      <c r="CTY80" s="20"/>
      <c r="CTZ80" s="20"/>
      <c r="CUA80" s="20"/>
      <c r="CUB80" s="20"/>
      <c r="CUC80" s="20"/>
      <c r="CUD80" s="20"/>
      <c r="CUE80" s="20"/>
      <c r="CUF80" s="20"/>
      <c r="CUG80" s="20"/>
      <c r="CUH80" s="20"/>
      <c r="CUI80" s="20"/>
      <c r="CUJ80" s="20"/>
      <c r="CUK80" s="20"/>
      <c r="CUL80" s="20"/>
      <c r="CUM80" s="20"/>
      <c r="CUN80" s="20"/>
      <c r="CUO80" s="20"/>
      <c r="CUP80" s="20"/>
      <c r="CUQ80" s="20"/>
      <c r="CUR80" s="20"/>
      <c r="CUS80" s="20"/>
      <c r="CUT80" s="20"/>
      <c r="CUU80" s="20"/>
      <c r="CUV80" s="20"/>
      <c r="CUW80" s="20"/>
      <c r="CUX80" s="20"/>
      <c r="CUY80" s="20"/>
      <c r="CUZ80" s="20"/>
      <c r="CVA80" s="20"/>
      <c r="CVB80" s="20"/>
      <c r="CVC80" s="20"/>
      <c r="CVD80" s="20"/>
      <c r="CVE80" s="20"/>
      <c r="CVF80" s="20"/>
      <c r="CVG80" s="20"/>
      <c r="CVH80" s="20"/>
      <c r="CVI80" s="20"/>
      <c r="CVJ80" s="20"/>
      <c r="CVK80" s="20"/>
      <c r="CVL80" s="20"/>
      <c r="CVM80" s="20"/>
      <c r="CVN80" s="20"/>
      <c r="CVO80" s="20"/>
      <c r="CVP80" s="20"/>
      <c r="CVQ80" s="20"/>
      <c r="CVR80" s="20"/>
      <c r="CVS80" s="20"/>
      <c r="CVT80" s="20"/>
      <c r="CVU80" s="20"/>
      <c r="CVV80" s="20"/>
      <c r="CVW80" s="20"/>
      <c r="CVX80" s="20"/>
      <c r="CVY80" s="20"/>
      <c r="CVZ80" s="20"/>
      <c r="CWA80" s="20"/>
      <c r="CWB80" s="20"/>
      <c r="CWC80" s="20"/>
      <c r="CWD80" s="20"/>
      <c r="CWE80" s="20"/>
      <c r="CWF80" s="20"/>
      <c r="CWG80" s="20"/>
      <c r="CWH80" s="20"/>
      <c r="CWI80" s="20"/>
      <c r="CWJ80" s="20"/>
      <c r="CWK80" s="20"/>
      <c r="CWL80" s="20"/>
      <c r="CWM80" s="20"/>
      <c r="CWN80" s="20"/>
      <c r="CWO80" s="20"/>
      <c r="CWP80" s="20"/>
      <c r="CWQ80" s="20"/>
      <c r="CWR80" s="20"/>
      <c r="CWS80" s="20"/>
      <c r="CWT80" s="20"/>
      <c r="CWU80" s="20"/>
      <c r="CWV80" s="20"/>
      <c r="CWW80" s="20"/>
      <c r="CWX80" s="20"/>
      <c r="CWY80" s="20"/>
      <c r="CWZ80" s="20"/>
      <c r="CXA80" s="20"/>
      <c r="CXB80" s="20"/>
      <c r="CXC80" s="20"/>
      <c r="CXD80" s="20"/>
      <c r="CXE80" s="20"/>
      <c r="CXF80" s="20"/>
      <c r="CXG80" s="20"/>
      <c r="CXH80" s="20"/>
      <c r="CXI80" s="20"/>
      <c r="CXJ80" s="20"/>
      <c r="CXK80" s="20"/>
      <c r="CXL80" s="20"/>
      <c r="CXM80" s="20"/>
      <c r="CXN80" s="20"/>
      <c r="CXO80" s="20"/>
      <c r="CXP80" s="20"/>
      <c r="CXQ80" s="20"/>
      <c r="CXR80" s="20"/>
      <c r="CXS80" s="20"/>
      <c r="CXT80" s="20"/>
      <c r="CXU80" s="20"/>
      <c r="CXV80" s="20"/>
      <c r="CXW80" s="20"/>
      <c r="CXX80" s="20"/>
      <c r="CXY80" s="20"/>
      <c r="CXZ80" s="20"/>
      <c r="CYA80" s="20"/>
      <c r="CYB80" s="20"/>
      <c r="CYC80" s="20"/>
      <c r="CYD80" s="20"/>
      <c r="CYE80" s="20"/>
      <c r="CYF80" s="20"/>
      <c r="CYG80" s="20"/>
      <c r="CYH80" s="20"/>
      <c r="CYI80" s="20"/>
      <c r="CYJ80" s="20"/>
      <c r="CYK80" s="20"/>
      <c r="CYL80" s="20"/>
      <c r="CYM80" s="20"/>
      <c r="CYN80" s="20"/>
      <c r="CYO80" s="20"/>
      <c r="CYP80" s="20"/>
      <c r="CYQ80" s="20"/>
      <c r="CYR80" s="20"/>
      <c r="CYS80" s="20"/>
      <c r="CYT80" s="20"/>
      <c r="CYU80" s="20"/>
      <c r="CYV80" s="20"/>
      <c r="CYW80" s="20"/>
      <c r="CYX80" s="20"/>
      <c r="CYY80" s="20"/>
      <c r="CYZ80" s="20"/>
      <c r="CZA80" s="20"/>
      <c r="CZB80" s="20"/>
      <c r="CZC80" s="20"/>
      <c r="CZD80" s="20"/>
      <c r="CZE80" s="20"/>
      <c r="CZF80" s="20"/>
      <c r="CZG80" s="20"/>
      <c r="CZH80" s="20"/>
      <c r="CZI80" s="20"/>
      <c r="CZJ80" s="20"/>
      <c r="CZK80" s="20"/>
      <c r="CZL80" s="20"/>
      <c r="CZM80" s="20"/>
      <c r="CZN80" s="20"/>
      <c r="CZO80" s="20"/>
      <c r="CZP80" s="20"/>
      <c r="CZQ80" s="20"/>
      <c r="CZR80" s="20"/>
      <c r="CZS80" s="20"/>
      <c r="CZT80" s="20"/>
      <c r="CZU80" s="20"/>
      <c r="CZV80" s="20"/>
      <c r="CZW80" s="20"/>
      <c r="CZX80" s="20"/>
      <c r="CZY80" s="20"/>
      <c r="CZZ80" s="20"/>
      <c r="DAA80" s="20"/>
      <c r="DAB80" s="20"/>
      <c r="DAC80" s="20"/>
      <c r="DAD80" s="20"/>
      <c r="DAE80" s="20"/>
      <c r="DAF80" s="20"/>
      <c r="DAG80" s="20"/>
      <c r="DAH80" s="20"/>
      <c r="DAI80" s="20"/>
      <c r="DAJ80" s="20"/>
      <c r="DAK80" s="20"/>
      <c r="DAL80" s="20"/>
      <c r="DAM80" s="20"/>
      <c r="DAN80" s="20"/>
      <c r="DAO80" s="20"/>
      <c r="DAP80" s="20"/>
      <c r="DAQ80" s="20"/>
      <c r="DAR80" s="20"/>
      <c r="DAS80" s="20"/>
      <c r="DAT80" s="20"/>
      <c r="DAU80" s="20"/>
      <c r="DAV80" s="20"/>
      <c r="DAW80" s="20"/>
      <c r="DAX80" s="20"/>
      <c r="DAY80" s="20"/>
      <c r="DAZ80" s="20"/>
      <c r="DBA80" s="20"/>
      <c r="DBB80" s="20"/>
      <c r="DBC80" s="20"/>
      <c r="DBD80" s="20"/>
      <c r="DBE80" s="20"/>
      <c r="DBF80" s="20"/>
      <c r="DBG80" s="20"/>
      <c r="DBH80" s="20"/>
      <c r="DBI80" s="20"/>
      <c r="DBJ80" s="20"/>
      <c r="DBK80" s="20"/>
      <c r="DBL80" s="20"/>
      <c r="DBM80" s="20"/>
      <c r="DBN80" s="20"/>
      <c r="DBO80" s="20"/>
      <c r="DBP80" s="20"/>
      <c r="DBQ80" s="20"/>
      <c r="DBR80" s="20"/>
      <c r="DBS80" s="20"/>
      <c r="DBT80" s="20"/>
      <c r="DBU80" s="20"/>
      <c r="DBV80" s="20"/>
      <c r="DBW80" s="20"/>
      <c r="DBX80" s="20"/>
      <c r="DBY80" s="20"/>
      <c r="DBZ80" s="20"/>
      <c r="DCA80" s="20"/>
      <c r="DCB80" s="20"/>
      <c r="DCC80" s="20"/>
      <c r="DCD80" s="20"/>
      <c r="DCE80" s="20"/>
      <c r="DCF80" s="20"/>
      <c r="DCG80" s="20"/>
      <c r="DCH80" s="20"/>
      <c r="DCI80" s="20"/>
      <c r="DCJ80" s="20"/>
      <c r="DCK80" s="20"/>
      <c r="DCL80" s="20"/>
      <c r="DCM80" s="20"/>
      <c r="DCN80" s="20"/>
      <c r="DCO80" s="20"/>
      <c r="DCP80" s="20"/>
      <c r="DCQ80" s="20"/>
      <c r="DCR80" s="20"/>
      <c r="DCS80" s="20"/>
      <c r="DCT80" s="20"/>
      <c r="DCU80" s="20"/>
      <c r="DCV80" s="20"/>
      <c r="DCW80" s="20"/>
      <c r="DCX80" s="20"/>
      <c r="DCY80" s="20"/>
      <c r="DCZ80" s="20"/>
      <c r="DDA80" s="20"/>
      <c r="DDB80" s="20"/>
      <c r="DDC80" s="20"/>
      <c r="DDD80" s="20"/>
      <c r="DDE80" s="20"/>
      <c r="DDF80" s="20"/>
      <c r="DDG80" s="20"/>
      <c r="DDH80" s="20"/>
      <c r="DDI80" s="20"/>
      <c r="DDJ80" s="20"/>
      <c r="DDK80" s="20"/>
      <c r="DDL80" s="20"/>
      <c r="DDM80" s="20"/>
      <c r="DDN80" s="20"/>
      <c r="DDO80" s="20"/>
      <c r="DDP80" s="20"/>
      <c r="DDQ80" s="20"/>
      <c r="DDR80" s="20"/>
      <c r="DDS80" s="20"/>
      <c r="DDT80" s="20"/>
      <c r="DDU80" s="20"/>
      <c r="DDV80" s="20"/>
      <c r="DDW80" s="20"/>
      <c r="DDX80" s="20"/>
      <c r="DDY80" s="20"/>
      <c r="DDZ80" s="20"/>
      <c r="DEA80" s="20"/>
      <c r="DEB80" s="20"/>
      <c r="DEC80" s="20"/>
      <c r="DED80" s="20"/>
      <c r="DEE80" s="20"/>
      <c r="DEF80" s="20"/>
      <c r="DEG80" s="20"/>
      <c r="DEH80" s="20"/>
      <c r="DEI80" s="20"/>
      <c r="DEJ80" s="20"/>
      <c r="DEK80" s="20"/>
      <c r="DEL80" s="20"/>
      <c r="DEM80" s="20"/>
      <c r="DEN80" s="20"/>
      <c r="DEO80" s="20"/>
      <c r="DEP80" s="20"/>
      <c r="DEQ80" s="20"/>
      <c r="DER80" s="20"/>
      <c r="DES80" s="20"/>
      <c r="DET80" s="20"/>
      <c r="DEU80" s="20"/>
      <c r="DEV80" s="20"/>
      <c r="DEW80" s="20"/>
      <c r="DEX80" s="20"/>
      <c r="DEY80" s="20"/>
      <c r="DEZ80" s="20"/>
      <c r="DFA80" s="20"/>
      <c r="DFB80" s="20"/>
      <c r="DFC80" s="20"/>
      <c r="DFD80" s="20"/>
      <c r="DFE80" s="20"/>
      <c r="DFF80" s="20"/>
      <c r="DFG80" s="20"/>
      <c r="DFH80" s="20"/>
      <c r="DFI80" s="20"/>
      <c r="DFJ80" s="20"/>
      <c r="DFK80" s="20"/>
      <c r="DFL80" s="20"/>
      <c r="DFM80" s="20"/>
      <c r="DFN80" s="20"/>
      <c r="DFO80" s="20"/>
      <c r="DFP80" s="20"/>
      <c r="DFQ80" s="20"/>
      <c r="DFR80" s="20"/>
      <c r="DFS80" s="20"/>
      <c r="DFT80" s="20"/>
      <c r="DFU80" s="20"/>
      <c r="DFV80" s="20"/>
      <c r="DFW80" s="20"/>
      <c r="DFX80" s="20"/>
      <c r="DFY80" s="20"/>
      <c r="DFZ80" s="20"/>
      <c r="DGA80" s="20"/>
      <c r="DGB80" s="20"/>
      <c r="DGC80" s="20"/>
      <c r="DGD80" s="20"/>
      <c r="DGE80" s="20"/>
      <c r="DGF80" s="20"/>
      <c r="DGG80" s="20"/>
      <c r="DGH80" s="20"/>
      <c r="DGI80" s="20"/>
      <c r="DGJ80" s="20"/>
      <c r="DGK80" s="20"/>
      <c r="DGL80" s="20"/>
      <c r="DGM80" s="20"/>
      <c r="DGN80" s="20"/>
      <c r="DGO80" s="20"/>
      <c r="DGP80" s="20"/>
      <c r="DGQ80" s="20"/>
      <c r="DGR80" s="20"/>
      <c r="DGS80" s="20"/>
      <c r="DGT80" s="20"/>
      <c r="DGU80" s="20"/>
      <c r="DGV80" s="20"/>
      <c r="DGW80" s="20"/>
      <c r="DGX80" s="20"/>
      <c r="DGY80" s="20"/>
      <c r="DGZ80" s="20"/>
      <c r="DHA80" s="20"/>
      <c r="DHB80" s="20"/>
      <c r="DHC80" s="20"/>
      <c r="DHD80" s="20"/>
      <c r="DHE80" s="20"/>
      <c r="DHF80" s="20"/>
      <c r="DHG80" s="20"/>
      <c r="DHH80" s="20"/>
      <c r="DHI80" s="20"/>
      <c r="DHJ80" s="20"/>
      <c r="DHK80" s="20"/>
      <c r="DHL80" s="20"/>
      <c r="DHM80" s="20"/>
      <c r="DHN80" s="20"/>
      <c r="DHO80" s="20"/>
      <c r="DHP80" s="20"/>
      <c r="DHQ80" s="20"/>
      <c r="DHR80" s="20"/>
      <c r="DHS80" s="20"/>
      <c r="DHT80" s="20"/>
      <c r="DHU80" s="20"/>
      <c r="DHV80" s="20"/>
      <c r="DHW80" s="20"/>
      <c r="DHX80" s="20"/>
      <c r="DHY80" s="20"/>
      <c r="DHZ80" s="20"/>
      <c r="DIA80" s="20"/>
      <c r="DIB80" s="20"/>
      <c r="DIC80" s="20"/>
      <c r="DID80" s="20"/>
      <c r="DIE80" s="20"/>
      <c r="DIF80" s="20"/>
      <c r="DIG80" s="20"/>
      <c r="DIH80" s="20"/>
      <c r="DII80" s="20"/>
      <c r="DIJ80" s="20"/>
      <c r="DIK80" s="20"/>
      <c r="DIL80" s="20"/>
      <c r="DIM80" s="20"/>
      <c r="DIN80" s="20"/>
      <c r="DIO80" s="20"/>
      <c r="DIP80" s="20"/>
      <c r="DIQ80" s="20"/>
      <c r="DIR80" s="20"/>
      <c r="DIS80" s="20"/>
      <c r="DIT80" s="20"/>
      <c r="DIU80" s="20"/>
      <c r="DIV80" s="20"/>
      <c r="DIW80" s="20"/>
      <c r="DIX80" s="20"/>
      <c r="DIY80" s="20"/>
      <c r="DIZ80" s="20"/>
      <c r="DJA80" s="20"/>
      <c r="DJB80" s="20"/>
      <c r="DJC80" s="20"/>
      <c r="DJD80" s="20"/>
      <c r="DJE80" s="20"/>
      <c r="DJF80" s="20"/>
      <c r="DJG80" s="20"/>
      <c r="DJH80" s="20"/>
      <c r="DJI80" s="20"/>
      <c r="DJJ80" s="20"/>
      <c r="DJK80" s="20"/>
      <c r="DJL80" s="20"/>
      <c r="DJM80" s="20"/>
      <c r="DJN80" s="20"/>
      <c r="DJO80" s="20"/>
      <c r="DJP80" s="20"/>
      <c r="DJQ80" s="20"/>
      <c r="DJR80" s="20"/>
      <c r="DJS80" s="20"/>
      <c r="DJT80" s="20"/>
      <c r="DJU80" s="20"/>
      <c r="DJV80" s="20"/>
      <c r="DJW80" s="20"/>
      <c r="DJX80" s="20"/>
      <c r="DJY80" s="20"/>
      <c r="DJZ80" s="20"/>
      <c r="DKA80" s="20"/>
      <c r="DKB80" s="20"/>
      <c r="DKC80" s="20"/>
      <c r="DKD80" s="20"/>
      <c r="DKE80" s="20"/>
      <c r="DKF80" s="20"/>
      <c r="DKG80" s="20"/>
      <c r="DKH80" s="20"/>
      <c r="DKI80" s="20"/>
      <c r="DKJ80" s="20"/>
      <c r="DKK80" s="20"/>
      <c r="DKL80" s="20"/>
      <c r="DKM80" s="20"/>
      <c r="DKN80" s="20"/>
      <c r="DKO80" s="20"/>
      <c r="DKP80" s="20"/>
      <c r="DKQ80" s="20"/>
      <c r="DKR80" s="20"/>
      <c r="DKS80" s="20"/>
      <c r="DKT80" s="20"/>
      <c r="DKU80" s="20"/>
      <c r="DKV80" s="20"/>
      <c r="DKW80" s="20"/>
      <c r="DKX80" s="20"/>
      <c r="DKY80" s="20"/>
      <c r="DKZ80" s="20"/>
      <c r="DLA80" s="20"/>
      <c r="DLB80" s="20"/>
      <c r="DLC80" s="20"/>
      <c r="DLD80" s="20"/>
      <c r="DLE80" s="20"/>
      <c r="DLF80" s="20"/>
      <c r="DLG80" s="20"/>
      <c r="DLH80" s="20"/>
      <c r="DLI80" s="20"/>
      <c r="DLJ80" s="20"/>
      <c r="DLK80" s="20"/>
      <c r="DLL80" s="20"/>
      <c r="DLM80" s="20"/>
      <c r="DLN80" s="20"/>
      <c r="DLO80" s="20"/>
      <c r="DLP80" s="20"/>
      <c r="DLQ80" s="20"/>
      <c r="DLR80" s="20"/>
      <c r="DLS80" s="20"/>
      <c r="DLT80" s="20"/>
      <c r="DLU80" s="20"/>
      <c r="DLV80" s="20"/>
      <c r="DLW80" s="20"/>
      <c r="DLX80" s="20"/>
      <c r="DLY80" s="20"/>
      <c r="DLZ80" s="20"/>
      <c r="DMA80" s="20"/>
      <c r="DMB80" s="20"/>
      <c r="DMC80" s="20"/>
      <c r="DMD80" s="20"/>
      <c r="DME80" s="20"/>
      <c r="DMF80" s="20"/>
      <c r="DMG80" s="20"/>
      <c r="DMH80" s="20"/>
      <c r="DMI80" s="20"/>
      <c r="DMJ80" s="20"/>
      <c r="DMK80" s="20"/>
      <c r="DML80" s="20"/>
      <c r="DMM80" s="20"/>
      <c r="DMN80" s="20"/>
      <c r="DMO80" s="20"/>
      <c r="DMP80" s="20"/>
      <c r="DMQ80" s="20"/>
      <c r="DMR80" s="20"/>
      <c r="DMS80" s="20"/>
      <c r="DMT80" s="20"/>
      <c r="DMU80" s="20"/>
      <c r="DMV80" s="20"/>
      <c r="DMW80" s="20"/>
      <c r="DMX80" s="20"/>
      <c r="DMY80" s="20"/>
      <c r="DMZ80" s="20"/>
      <c r="DNA80" s="20"/>
      <c r="DNB80" s="20"/>
      <c r="DNC80" s="20"/>
      <c r="DND80" s="20"/>
      <c r="DNE80" s="20"/>
      <c r="DNF80" s="20"/>
      <c r="DNG80" s="20"/>
      <c r="DNH80" s="20"/>
      <c r="DNI80" s="20"/>
      <c r="DNJ80" s="20"/>
      <c r="DNK80" s="20"/>
      <c r="DNL80" s="20"/>
      <c r="DNM80" s="20"/>
      <c r="DNN80" s="20"/>
      <c r="DNO80" s="20"/>
      <c r="DNP80" s="20"/>
      <c r="DNQ80" s="20"/>
      <c r="DNR80" s="20"/>
      <c r="DNS80" s="20"/>
      <c r="DNT80" s="20"/>
      <c r="DNU80" s="20"/>
      <c r="DNV80" s="20"/>
      <c r="DNW80" s="20"/>
      <c r="DNX80" s="20"/>
      <c r="DNY80" s="20"/>
      <c r="DNZ80" s="20"/>
      <c r="DOA80" s="20"/>
      <c r="DOB80" s="20"/>
      <c r="DOC80" s="20"/>
      <c r="DOD80" s="20"/>
      <c r="DOE80" s="20"/>
      <c r="DOF80" s="20"/>
      <c r="DOG80" s="20"/>
      <c r="DOH80" s="20"/>
      <c r="DOI80" s="20"/>
      <c r="DOJ80" s="20"/>
      <c r="DOK80" s="20"/>
      <c r="DOL80" s="20"/>
      <c r="DOM80" s="20"/>
      <c r="DON80" s="20"/>
      <c r="DOO80" s="20"/>
      <c r="DOP80" s="20"/>
      <c r="DOQ80" s="20"/>
      <c r="DOR80" s="20"/>
      <c r="DOS80" s="20"/>
      <c r="DOT80" s="20"/>
      <c r="DOU80" s="20"/>
      <c r="DOV80" s="20"/>
      <c r="DOW80" s="20"/>
      <c r="DOX80" s="20"/>
      <c r="DOY80" s="20"/>
      <c r="DOZ80" s="20"/>
      <c r="DPA80" s="20"/>
      <c r="DPB80" s="20"/>
      <c r="DPC80" s="20"/>
      <c r="DPD80" s="20"/>
      <c r="DPE80" s="20"/>
      <c r="DPF80" s="20"/>
      <c r="DPG80" s="20"/>
      <c r="DPH80" s="20"/>
      <c r="DPI80" s="20"/>
      <c r="DPJ80" s="20"/>
      <c r="DPK80" s="20"/>
      <c r="DPL80" s="20"/>
      <c r="DPM80" s="20"/>
      <c r="DPN80" s="20"/>
      <c r="DPO80" s="20"/>
      <c r="DPP80" s="20"/>
      <c r="DPQ80" s="20"/>
      <c r="DPR80" s="20"/>
      <c r="DPS80" s="20"/>
      <c r="DPT80" s="20"/>
      <c r="DPU80" s="20"/>
      <c r="DPV80" s="20"/>
      <c r="DPW80" s="20"/>
      <c r="DPX80" s="20"/>
      <c r="DPY80" s="20"/>
      <c r="DPZ80" s="20"/>
      <c r="DQA80" s="20"/>
      <c r="DQB80" s="20"/>
      <c r="DQC80" s="20"/>
      <c r="DQD80" s="20"/>
      <c r="DQE80" s="20"/>
      <c r="DQF80" s="20"/>
      <c r="DQG80" s="20"/>
      <c r="DQH80" s="20"/>
      <c r="DQI80" s="20"/>
      <c r="DQJ80" s="20"/>
      <c r="DQK80" s="20"/>
      <c r="DQL80" s="20"/>
      <c r="DQM80" s="20"/>
      <c r="DQN80" s="20"/>
      <c r="DQO80" s="20"/>
      <c r="DQP80" s="20"/>
      <c r="DQQ80" s="20"/>
      <c r="DQR80" s="20"/>
      <c r="DQS80" s="20"/>
      <c r="DQT80" s="20"/>
      <c r="DQU80" s="20"/>
      <c r="DQV80" s="20"/>
      <c r="DQW80" s="20"/>
      <c r="DQX80" s="20"/>
      <c r="DQY80" s="20"/>
      <c r="DQZ80" s="20"/>
      <c r="DRA80" s="20"/>
      <c r="DRB80" s="20"/>
      <c r="DRC80" s="20"/>
      <c r="DRD80" s="20"/>
      <c r="DRE80" s="20"/>
      <c r="DRF80" s="20"/>
      <c r="DRG80" s="20"/>
      <c r="DRH80" s="20"/>
      <c r="DRI80" s="20"/>
      <c r="DRJ80" s="20"/>
      <c r="DRK80" s="20"/>
      <c r="DRL80" s="20"/>
      <c r="DRM80" s="20"/>
      <c r="DRN80" s="20"/>
      <c r="DRO80" s="20"/>
      <c r="DRP80" s="20"/>
      <c r="DRQ80" s="20"/>
      <c r="DRR80" s="20"/>
      <c r="DRS80" s="20"/>
      <c r="DRT80" s="20"/>
      <c r="DRU80" s="20"/>
      <c r="DRV80" s="20"/>
      <c r="DRW80" s="20"/>
      <c r="DRX80" s="20"/>
      <c r="DRY80" s="20"/>
      <c r="DRZ80" s="20"/>
      <c r="DSA80" s="20"/>
      <c r="DSB80" s="20"/>
      <c r="DSC80" s="20"/>
      <c r="DSD80" s="20"/>
      <c r="DSE80" s="20"/>
      <c r="DSF80" s="20"/>
      <c r="DSG80" s="20"/>
      <c r="DSH80" s="20"/>
      <c r="DSI80" s="20"/>
      <c r="DSJ80" s="20"/>
      <c r="DSK80" s="20"/>
      <c r="DSL80" s="20"/>
      <c r="DSM80" s="20"/>
      <c r="DSN80" s="20"/>
      <c r="DSO80" s="20"/>
      <c r="DSP80" s="20"/>
      <c r="DSQ80" s="20"/>
      <c r="DSR80" s="20"/>
      <c r="DSS80" s="20"/>
      <c r="DST80" s="20"/>
      <c r="DSU80" s="20"/>
      <c r="DSV80" s="20"/>
      <c r="DSW80" s="20"/>
      <c r="DSX80" s="20"/>
      <c r="DSY80" s="20"/>
      <c r="DSZ80" s="20"/>
      <c r="DTA80" s="20"/>
      <c r="DTB80" s="20"/>
      <c r="DTC80" s="20"/>
      <c r="DTD80" s="20"/>
      <c r="DTE80" s="20"/>
      <c r="DTF80" s="20"/>
      <c r="DTG80" s="20"/>
      <c r="DTH80" s="20"/>
      <c r="DTI80" s="20"/>
      <c r="DTJ80" s="20"/>
      <c r="DTK80" s="20"/>
      <c r="DTL80" s="20"/>
      <c r="DTM80" s="20"/>
      <c r="DTN80" s="20"/>
      <c r="DTO80" s="20"/>
      <c r="DTP80" s="20"/>
      <c r="DTQ80" s="20"/>
      <c r="DTR80" s="20"/>
      <c r="DTS80" s="20"/>
      <c r="DTT80" s="20"/>
      <c r="DTU80" s="20"/>
      <c r="DTV80" s="20"/>
      <c r="DTW80" s="20"/>
      <c r="DTX80" s="20"/>
      <c r="DTY80" s="20"/>
      <c r="DTZ80" s="20"/>
      <c r="DUA80" s="20"/>
      <c r="DUB80" s="20"/>
      <c r="DUC80" s="20"/>
      <c r="DUD80" s="20"/>
      <c r="DUE80" s="20"/>
      <c r="DUF80" s="20"/>
      <c r="DUG80" s="20"/>
      <c r="DUH80" s="20"/>
      <c r="DUI80" s="20"/>
      <c r="DUJ80" s="20"/>
      <c r="DUK80" s="20"/>
      <c r="DUL80" s="20"/>
      <c r="DUM80" s="20"/>
      <c r="DUN80" s="20"/>
      <c r="DUO80" s="20"/>
      <c r="DUP80" s="20"/>
      <c r="DUQ80" s="20"/>
      <c r="DUR80" s="20"/>
      <c r="DUS80" s="20"/>
      <c r="DUT80" s="20"/>
      <c r="DUU80" s="20"/>
      <c r="DUV80" s="20"/>
      <c r="DUW80" s="20"/>
      <c r="DUX80" s="20"/>
      <c r="DUY80" s="20"/>
      <c r="DUZ80" s="20"/>
      <c r="DVA80" s="20"/>
      <c r="DVB80" s="20"/>
      <c r="DVC80" s="20"/>
      <c r="DVD80" s="20"/>
      <c r="DVE80" s="20"/>
      <c r="DVF80" s="20"/>
      <c r="DVG80" s="20"/>
      <c r="DVH80" s="20"/>
      <c r="DVI80" s="20"/>
      <c r="DVJ80" s="20"/>
      <c r="DVK80" s="20"/>
      <c r="DVL80" s="20"/>
      <c r="DVM80" s="20"/>
      <c r="DVN80" s="20"/>
      <c r="DVO80" s="20"/>
      <c r="DVP80" s="20"/>
      <c r="DVQ80" s="20"/>
      <c r="DVR80" s="20"/>
      <c r="DVS80" s="20"/>
      <c r="DVT80" s="20"/>
      <c r="DVU80" s="20"/>
      <c r="DVV80" s="20"/>
      <c r="DVW80" s="20"/>
      <c r="DVX80" s="20"/>
      <c r="DVY80" s="20"/>
      <c r="DVZ80" s="20"/>
      <c r="DWA80" s="20"/>
      <c r="DWB80" s="20"/>
      <c r="DWC80" s="20"/>
      <c r="DWD80" s="20"/>
      <c r="DWE80" s="20"/>
      <c r="DWF80" s="20"/>
      <c r="DWG80" s="20"/>
      <c r="DWH80" s="20"/>
      <c r="DWI80" s="20"/>
      <c r="DWJ80" s="20"/>
      <c r="DWK80" s="20"/>
      <c r="DWL80" s="20"/>
      <c r="DWM80" s="20"/>
      <c r="DWN80" s="20"/>
      <c r="DWO80" s="20"/>
      <c r="DWP80" s="20"/>
      <c r="DWQ80" s="20"/>
      <c r="DWR80" s="20"/>
      <c r="DWS80" s="20"/>
      <c r="DWT80" s="20"/>
      <c r="DWU80" s="20"/>
      <c r="DWV80" s="20"/>
      <c r="DWW80" s="20"/>
      <c r="DWX80" s="20"/>
      <c r="DWY80" s="20"/>
      <c r="DWZ80" s="20"/>
      <c r="DXA80" s="20"/>
      <c r="DXB80" s="20"/>
      <c r="DXC80" s="20"/>
      <c r="DXD80" s="20"/>
      <c r="DXE80" s="20"/>
      <c r="DXF80" s="20"/>
      <c r="DXG80" s="20"/>
      <c r="DXH80" s="20"/>
      <c r="DXI80" s="20"/>
      <c r="DXJ80" s="20"/>
      <c r="DXK80" s="20"/>
      <c r="DXL80" s="20"/>
      <c r="DXM80" s="20"/>
      <c r="DXN80" s="20"/>
      <c r="DXO80" s="20"/>
      <c r="DXP80" s="20"/>
      <c r="DXQ80" s="20"/>
      <c r="DXR80" s="20"/>
      <c r="DXS80" s="20"/>
      <c r="DXT80" s="20"/>
      <c r="DXU80" s="20"/>
      <c r="DXV80" s="20"/>
      <c r="DXW80" s="20"/>
      <c r="DXX80" s="20"/>
      <c r="DXY80" s="20"/>
      <c r="DXZ80" s="20"/>
      <c r="DYA80" s="20"/>
      <c r="DYB80" s="20"/>
      <c r="DYC80" s="20"/>
      <c r="DYD80" s="20"/>
      <c r="DYE80" s="20"/>
      <c r="DYF80" s="20"/>
      <c r="DYG80" s="20"/>
      <c r="DYH80" s="20"/>
      <c r="DYI80" s="20"/>
      <c r="DYJ80" s="20"/>
      <c r="DYK80" s="20"/>
      <c r="DYL80" s="20"/>
      <c r="DYM80" s="20"/>
      <c r="DYN80" s="20"/>
      <c r="DYO80" s="20"/>
      <c r="DYP80" s="20"/>
      <c r="DYQ80" s="20"/>
      <c r="DYR80" s="20"/>
      <c r="DYS80" s="20"/>
      <c r="DYT80" s="20"/>
      <c r="DYU80" s="20"/>
      <c r="DYV80" s="20"/>
      <c r="DYW80" s="20"/>
      <c r="DYX80" s="20"/>
      <c r="DYY80" s="20"/>
      <c r="DYZ80" s="20"/>
      <c r="DZA80" s="20"/>
      <c r="DZB80" s="20"/>
      <c r="DZC80" s="20"/>
      <c r="DZD80" s="20"/>
      <c r="DZE80" s="20"/>
      <c r="DZF80" s="20"/>
      <c r="DZG80" s="20"/>
      <c r="DZH80" s="20"/>
      <c r="DZI80" s="20"/>
      <c r="DZJ80" s="20"/>
      <c r="DZK80" s="20"/>
      <c r="DZL80" s="20"/>
      <c r="DZM80" s="20"/>
      <c r="DZN80" s="20"/>
      <c r="DZO80" s="20"/>
      <c r="DZP80" s="20"/>
      <c r="DZQ80" s="20"/>
      <c r="DZR80" s="20"/>
      <c r="DZS80" s="20"/>
      <c r="DZT80" s="20"/>
      <c r="DZU80" s="20"/>
      <c r="DZV80" s="20"/>
      <c r="DZW80" s="20"/>
      <c r="DZX80" s="20"/>
      <c r="DZY80" s="20"/>
      <c r="DZZ80" s="20"/>
      <c r="EAA80" s="20"/>
      <c r="EAB80" s="20"/>
      <c r="EAC80" s="20"/>
      <c r="EAD80" s="20"/>
      <c r="EAE80" s="20"/>
      <c r="EAF80" s="20"/>
      <c r="EAG80" s="20"/>
      <c r="EAH80" s="20"/>
      <c r="EAI80" s="20"/>
      <c r="EAJ80" s="20"/>
      <c r="EAK80" s="20"/>
      <c r="EAL80" s="20"/>
      <c r="EAM80" s="20"/>
      <c r="EAN80" s="20"/>
      <c r="EAO80" s="20"/>
      <c r="EAP80" s="20"/>
      <c r="EAQ80" s="20"/>
      <c r="EAR80" s="20"/>
      <c r="EAS80" s="20"/>
      <c r="EAT80" s="20"/>
      <c r="EAU80" s="20"/>
      <c r="EAV80" s="20"/>
      <c r="EAW80" s="20"/>
      <c r="EAX80" s="20"/>
      <c r="EAY80" s="20"/>
      <c r="EAZ80" s="20"/>
      <c r="EBA80" s="20"/>
      <c r="EBB80" s="20"/>
      <c r="EBC80" s="20"/>
      <c r="EBD80" s="20"/>
      <c r="EBE80" s="20"/>
      <c r="EBF80" s="20"/>
      <c r="EBG80" s="20"/>
      <c r="EBH80" s="20"/>
      <c r="EBI80" s="20"/>
      <c r="EBJ80" s="20"/>
      <c r="EBK80" s="20"/>
      <c r="EBL80" s="20"/>
      <c r="EBM80" s="20"/>
      <c r="EBN80" s="20"/>
      <c r="EBO80" s="20"/>
      <c r="EBP80" s="20"/>
      <c r="EBQ80" s="20"/>
      <c r="EBR80" s="20"/>
      <c r="EBS80" s="20"/>
      <c r="EBT80" s="20"/>
      <c r="EBU80" s="20"/>
      <c r="EBV80" s="20"/>
      <c r="EBW80" s="20"/>
      <c r="EBX80" s="20"/>
      <c r="EBY80" s="20"/>
      <c r="EBZ80" s="20"/>
      <c r="ECA80" s="20"/>
      <c r="ECB80" s="20"/>
      <c r="ECC80" s="20"/>
      <c r="ECD80" s="20"/>
      <c r="ECE80" s="20"/>
      <c r="ECF80" s="20"/>
      <c r="ECG80" s="20"/>
      <c r="ECH80" s="20"/>
      <c r="ECI80" s="20"/>
      <c r="ECJ80" s="20"/>
      <c r="ECK80" s="20"/>
      <c r="ECL80" s="20"/>
      <c r="ECM80" s="20"/>
      <c r="ECN80" s="20"/>
      <c r="ECO80" s="20"/>
      <c r="ECP80" s="20"/>
      <c r="ECQ80" s="20"/>
      <c r="ECR80" s="20"/>
      <c r="ECS80" s="20"/>
      <c r="ECT80" s="20"/>
      <c r="ECU80" s="20"/>
      <c r="ECV80" s="20"/>
      <c r="ECW80" s="20"/>
      <c r="ECX80" s="20"/>
      <c r="ECY80" s="20"/>
      <c r="ECZ80" s="20"/>
      <c r="EDA80" s="20"/>
      <c r="EDB80" s="20"/>
      <c r="EDC80" s="20"/>
      <c r="EDD80" s="20"/>
      <c r="EDE80" s="20"/>
      <c r="EDF80" s="20"/>
      <c r="EDG80" s="20"/>
      <c r="EDH80" s="20"/>
      <c r="EDI80" s="20"/>
      <c r="EDJ80" s="20"/>
      <c r="EDK80" s="20"/>
      <c r="EDL80" s="20"/>
      <c r="EDM80" s="20"/>
      <c r="EDN80" s="20"/>
      <c r="EDO80" s="20"/>
      <c r="EDP80" s="20"/>
      <c r="EDQ80" s="20"/>
      <c r="EDR80" s="20"/>
      <c r="EDS80" s="20"/>
      <c r="EDT80" s="20"/>
      <c r="EDU80" s="20"/>
      <c r="EDV80" s="20"/>
      <c r="EDW80" s="20"/>
      <c r="EDX80" s="20"/>
      <c r="EDY80" s="20"/>
      <c r="EDZ80" s="20"/>
      <c r="EEA80" s="20"/>
      <c r="EEB80" s="20"/>
      <c r="EEC80" s="20"/>
      <c r="EED80" s="20"/>
      <c r="EEE80" s="20"/>
      <c r="EEF80" s="20"/>
      <c r="EEG80" s="20"/>
      <c r="EEH80" s="20"/>
      <c r="EEI80" s="20"/>
      <c r="EEJ80" s="20"/>
      <c r="EEK80" s="20"/>
      <c r="EEL80" s="20"/>
      <c r="EEM80" s="20"/>
      <c r="EEN80" s="20"/>
      <c r="EEO80" s="20"/>
      <c r="EEP80" s="20"/>
      <c r="EEQ80" s="20"/>
      <c r="EER80" s="20"/>
      <c r="EES80" s="20"/>
      <c r="EET80" s="20"/>
      <c r="EEU80" s="20"/>
      <c r="EEV80" s="20"/>
      <c r="EEW80" s="20"/>
      <c r="EEX80" s="20"/>
      <c r="EEY80" s="20"/>
      <c r="EEZ80" s="20"/>
      <c r="EFA80" s="20"/>
      <c r="EFB80" s="20"/>
      <c r="EFC80" s="20"/>
      <c r="EFD80" s="20"/>
      <c r="EFE80" s="20"/>
      <c r="EFF80" s="20"/>
      <c r="EFG80" s="20"/>
      <c r="EFH80" s="20"/>
      <c r="EFI80" s="20"/>
      <c r="EFJ80" s="20"/>
      <c r="EFK80" s="20"/>
      <c r="EFL80" s="20"/>
      <c r="EFM80" s="20"/>
      <c r="EFN80" s="20"/>
      <c r="EFO80" s="20"/>
      <c r="EFP80" s="20"/>
      <c r="EFQ80" s="20"/>
      <c r="EFR80" s="20"/>
      <c r="EFS80" s="20"/>
      <c r="EFT80" s="20"/>
      <c r="EFU80" s="20"/>
      <c r="EFV80" s="20"/>
      <c r="EFW80" s="20"/>
      <c r="EFX80" s="20"/>
      <c r="EFY80" s="20"/>
      <c r="EFZ80" s="20"/>
      <c r="EGA80" s="20"/>
      <c r="EGB80" s="20"/>
      <c r="EGC80" s="20"/>
      <c r="EGD80" s="20"/>
      <c r="EGE80" s="20"/>
      <c r="EGF80" s="20"/>
      <c r="EGG80" s="20"/>
      <c r="EGH80" s="20"/>
      <c r="EGI80" s="20"/>
      <c r="EGJ80" s="20"/>
      <c r="EGK80" s="20"/>
      <c r="EGL80" s="20"/>
      <c r="EGM80" s="20"/>
      <c r="EGN80" s="20"/>
      <c r="EGO80" s="20"/>
      <c r="EGP80" s="20"/>
      <c r="EGQ80" s="20"/>
      <c r="EGR80" s="20"/>
      <c r="EGS80" s="20"/>
      <c r="EGT80" s="20"/>
      <c r="EGU80" s="20"/>
      <c r="EGV80" s="20"/>
      <c r="EGW80" s="20"/>
      <c r="EGX80" s="20"/>
      <c r="EGY80" s="20"/>
      <c r="EGZ80" s="20"/>
      <c r="EHA80" s="20"/>
      <c r="EHB80" s="20"/>
      <c r="EHC80" s="20"/>
      <c r="EHD80" s="20"/>
      <c r="EHE80" s="20"/>
      <c r="EHF80" s="20"/>
      <c r="EHG80" s="20"/>
      <c r="EHH80" s="20"/>
      <c r="EHI80" s="20"/>
      <c r="EHJ80" s="20"/>
      <c r="EHK80" s="20"/>
      <c r="EHL80" s="20"/>
      <c r="EHM80" s="20"/>
      <c r="EHN80" s="20"/>
      <c r="EHO80" s="20"/>
      <c r="EHP80" s="20"/>
      <c r="EHQ80" s="20"/>
      <c r="EHR80" s="20"/>
      <c r="EHS80" s="20"/>
      <c r="EHT80" s="20"/>
      <c r="EHU80" s="20"/>
      <c r="EHV80" s="20"/>
      <c r="EHW80" s="20"/>
      <c r="EHX80" s="20"/>
      <c r="EHY80" s="20"/>
      <c r="EHZ80" s="20"/>
      <c r="EIA80" s="20"/>
      <c r="EIB80" s="20"/>
      <c r="EIC80" s="20"/>
      <c r="EID80" s="20"/>
      <c r="EIE80" s="20"/>
      <c r="EIF80" s="20"/>
      <c r="EIG80" s="20"/>
      <c r="EIH80" s="20"/>
      <c r="EII80" s="20"/>
      <c r="EIJ80" s="20"/>
      <c r="EIK80" s="20"/>
      <c r="EIL80" s="20"/>
      <c r="EIM80" s="20"/>
      <c r="EIN80" s="20"/>
      <c r="EIO80" s="20"/>
      <c r="EIP80" s="20"/>
      <c r="EIQ80" s="20"/>
      <c r="EIR80" s="20"/>
      <c r="EIS80" s="20"/>
      <c r="EIT80" s="20"/>
      <c r="EIU80" s="20"/>
      <c r="EIV80" s="20"/>
      <c r="EIW80" s="20"/>
      <c r="EIX80" s="20"/>
      <c r="EIY80" s="20"/>
      <c r="EIZ80" s="20"/>
      <c r="EJA80" s="20"/>
      <c r="EJB80" s="20"/>
      <c r="EJC80" s="20"/>
      <c r="EJD80" s="20"/>
      <c r="EJE80" s="20"/>
      <c r="EJF80" s="20"/>
      <c r="EJG80" s="20"/>
      <c r="EJH80" s="20"/>
      <c r="EJI80" s="20"/>
      <c r="EJJ80" s="20"/>
      <c r="EJK80" s="20"/>
      <c r="EJL80" s="20"/>
      <c r="EJM80" s="20"/>
      <c r="EJN80" s="20"/>
      <c r="EJO80" s="20"/>
      <c r="EJP80" s="20"/>
      <c r="EJQ80" s="20"/>
      <c r="EJR80" s="20"/>
      <c r="EJS80" s="20"/>
      <c r="EJT80" s="20"/>
      <c r="EJU80" s="20"/>
      <c r="EJV80" s="20"/>
      <c r="EJW80" s="20"/>
      <c r="EJX80" s="20"/>
      <c r="EJY80" s="20"/>
      <c r="EJZ80" s="20"/>
      <c r="EKA80" s="20"/>
      <c r="EKB80" s="20"/>
      <c r="EKC80" s="20"/>
      <c r="EKD80" s="20"/>
      <c r="EKE80" s="20"/>
      <c r="EKF80" s="20"/>
      <c r="EKG80" s="20"/>
      <c r="EKH80" s="20"/>
      <c r="EKI80" s="20"/>
      <c r="EKJ80" s="20"/>
      <c r="EKK80" s="20"/>
      <c r="EKL80" s="20"/>
      <c r="EKM80" s="20"/>
      <c r="EKN80" s="20"/>
      <c r="EKO80" s="20"/>
      <c r="EKP80" s="20"/>
      <c r="EKQ80" s="20"/>
      <c r="EKR80" s="20"/>
      <c r="EKS80" s="20"/>
      <c r="EKT80" s="20"/>
      <c r="EKU80" s="20"/>
      <c r="EKV80" s="20"/>
      <c r="EKW80" s="20"/>
      <c r="EKX80" s="20"/>
      <c r="EKY80" s="20"/>
      <c r="EKZ80" s="20"/>
      <c r="ELA80" s="20"/>
      <c r="ELB80" s="20"/>
      <c r="ELC80" s="20"/>
      <c r="ELD80" s="20"/>
      <c r="ELE80" s="20"/>
      <c r="ELF80" s="20"/>
      <c r="ELG80" s="20"/>
      <c r="ELH80" s="20"/>
      <c r="ELI80" s="20"/>
      <c r="ELJ80" s="20"/>
      <c r="ELK80" s="20"/>
      <c r="ELL80" s="20"/>
      <c r="ELM80" s="20"/>
      <c r="ELN80" s="20"/>
      <c r="ELO80" s="20"/>
      <c r="ELP80" s="20"/>
      <c r="ELQ80" s="20"/>
      <c r="ELR80" s="20"/>
      <c r="ELS80" s="20"/>
      <c r="ELT80" s="20"/>
      <c r="ELU80" s="20"/>
      <c r="ELV80" s="20"/>
      <c r="ELW80" s="20"/>
      <c r="ELX80" s="20"/>
      <c r="ELY80" s="20"/>
      <c r="ELZ80" s="20"/>
      <c r="EMA80" s="20"/>
      <c r="EMB80" s="20"/>
      <c r="EMC80" s="20"/>
      <c r="EMD80" s="20"/>
      <c r="EME80" s="20"/>
      <c r="EMF80" s="20"/>
      <c r="EMG80" s="20"/>
      <c r="EMH80" s="20"/>
      <c r="EMI80" s="20"/>
      <c r="EMJ80" s="20"/>
      <c r="EMK80" s="20"/>
      <c r="EML80" s="20"/>
      <c r="EMM80" s="20"/>
      <c r="EMN80" s="20"/>
      <c r="EMO80" s="20"/>
      <c r="EMP80" s="20"/>
      <c r="EMQ80" s="20"/>
      <c r="EMR80" s="20"/>
      <c r="EMS80" s="20"/>
      <c r="EMT80" s="20"/>
      <c r="EMU80" s="20"/>
      <c r="EMV80" s="20"/>
      <c r="EMW80" s="20"/>
      <c r="EMX80" s="20"/>
      <c r="EMY80" s="20"/>
      <c r="EMZ80" s="20"/>
      <c r="ENA80" s="20"/>
      <c r="ENB80" s="20"/>
      <c r="ENC80" s="20"/>
      <c r="END80" s="20"/>
      <c r="ENE80" s="20"/>
      <c r="ENF80" s="20"/>
      <c r="ENG80" s="20"/>
      <c r="ENH80" s="20"/>
      <c r="ENI80" s="20"/>
      <c r="ENJ80" s="20"/>
      <c r="ENK80" s="20"/>
      <c r="ENL80" s="20"/>
      <c r="ENM80" s="20"/>
      <c r="ENN80" s="20"/>
      <c r="ENO80" s="20"/>
      <c r="ENP80" s="20"/>
      <c r="ENQ80" s="20"/>
      <c r="ENR80" s="20"/>
      <c r="ENS80" s="20"/>
      <c r="ENT80" s="20"/>
      <c r="ENU80" s="20"/>
      <c r="ENV80" s="20"/>
      <c r="ENW80" s="20"/>
      <c r="ENX80" s="20"/>
      <c r="ENY80" s="20"/>
      <c r="ENZ80" s="20"/>
      <c r="EOA80" s="20"/>
      <c r="EOB80" s="20"/>
      <c r="EOC80" s="20"/>
      <c r="EOD80" s="20"/>
      <c r="EOE80" s="20"/>
      <c r="EOF80" s="20"/>
      <c r="EOG80" s="20"/>
      <c r="EOH80" s="20"/>
      <c r="EOI80" s="20"/>
      <c r="EOJ80" s="20"/>
      <c r="EOK80" s="20"/>
      <c r="EOL80" s="20"/>
      <c r="EOM80" s="20"/>
      <c r="EON80" s="20"/>
      <c r="EOO80" s="20"/>
      <c r="EOP80" s="20"/>
      <c r="EOQ80" s="20"/>
      <c r="EOR80" s="20"/>
      <c r="EOS80" s="20"/>
      <c r="EOT80" s="20"/>
      <c r="EOU80" s="20"/>
      <c r="EOV80" s="20"/>
      <c r="EOW80" s="20"/>
      <c r="EOX80" s="20"/>
      <c r="EOY80" s="20"/>
      <c r="EOZ80" s="20"/>
      <c r="EPA80" s="20"/>
      <c r="EPB80" s="20"/>
      <c r="EPC80" s="20"/>
      <c r="EPD80" s="20"/>
      <c r="EPE80" s="20"/>
      <c r="EPF80" s="20"/>
      <c r="EPG80" s="20"/>
      <c r="EPH80" s="20"/>
      <c r="EPI80" s="20"/>
      <c r="EPJ80" s="20"/>
      <c r="EPK80" s="20"/>
      <c r="EPL80" s="20"/>
      <c r="EPM80" s="20"/>
      <c r="EPN80" s="20"/>
      <c r="EPO80" s="20"/>
      <c r="EPP80" s="20"/>
      <c r="EPQ80" s="20"/>
      <c r="EPR80" s="20"/>
      <c r="EPS80" s="20"/>
      <c r="EPT80" s="20"/>
      <c r="EPU80" s="20"/>
      <c r="EPV80" s="20"/>
      <c r="EPW80" s="20"/>
      <c r="EPX80" s="20"/>
      <c r="EPY80" s="20"/>
      <c r="EPZ80" s="20"/>
      <c r="EQA80" s="20"/>
      <c r="EQB80" s="20"/>
      <c r="EQC80" s="20"/>
      <c r="EQD80" s="20"/>
      <c r="EQE80" s="20"/>
      <c r="EQF80" s="20"/>
      <c r="EQG80" s="20"/>
      <c r="EQH80" s="20"/>
      <c r="EQI80" s="20"/>
      <c r="EQJ80" s="20"/>
      <c r="EQK80" s="20"/>
      <c r="EQL80" s="20"/>
      <c r="EQM80" s="20"/>
      <c r="EQN80" s="20"/>
      <c r="EQO80" s="20"/>
      <c r="EQP80" s="20"/>
      <c r="EQQ80" s="20"/>
      <c r="EQR80" s="20"/>
      <c r="EQS80" s="20"/>
      <c r="EQT80" s="20"/>
      <c r="EQU80" s="20"/>
      <c r="EQV80" s="20"/>
      <c r="EQW80" s="20"/>
      <c r="EQX80" s="20"/>
      <c r="EQY80" s="20"/>
      <c r="EQZ80" s="20"/>
      <c r="ERA80" s="20"/>
      <c r="ERB80" s="20"/>
      <c r="ERC80" s="20"/>
      <c r="ERD80" s="20"/>
      <c r="ERE80" s="20"/>
      <c r="ERF80" s="20"/>
      <c r="ERG80" s="20"/>
      <c r="ERH80" s="20"/>
      <c r="ERI80" s="20"/>
      <c r="ERJ80" s="20"/>
      <c r="ERK80" s="20"/>
      <c r="ERL80" s="20"/>
      <c r="ERM80" s="20"/>
      <c r="ERN80" s="20"/>
      <c r="ERO80" s="20"/>
      <c r="ERP80" s="20"/>
      <c r="ERQ80" s="20"/>
      <c r="ERR80" s="20"/>
      <c r="ERS80" s="20"/>
      <c r="ERT80" s="20"/>
      <c r="ERU80" s="20"/>
      <c r="ERV80" s="20"/>
      <c r="ERW80" s="20"/>
      <c r="ERX80" s="20"/>
      <c r="ERY80" s="20"/>
      <c r="ERZ80" s="20"/>
      <c r="ESA80" s="20"/>
      <c r="ESB80" s="20"/>
      <c r="ESC80" s="20"/>
      <c r="ESD80" s="20"/>
      <c r="ESE80" s="20"/>
      <c r="ESF80" s="20"/>
      <c r="ESG80" s="20"/>
      <c r="ESH80" s="20"/>
      <c r="ESI80" s="20"/>
      <c r="ESJ80" s="20"/>
      <c r="ESK80" s="20"/>
      <c r="ESL80" s="20"/>
      <c r="ESM80" s="20"/>
      <c r="ESN80" s="20"/>
      <c r="ESO80" s="20"/>
      <c r="ESP80" s="20"/>
      <c r="ESQ80" s="20"/>
      <c r="ESR80" s="20"/>
      <c r="ESS80" s="20"/>
      <c r="EST80" s="20"/>
      <c r="ESU80" s="20"/>
      <c r="ESV80" s="20"/>
      <c r="ESW80" s="20"/>
      <c r="ESX80" s="20"/>
      <c r="ESY80" s="20"/>
      <c r="ESZ80" s="20"/>
      <c r="ETA80" s="20"/>
      <c r="ETB80" s="20"/>
      <c r="ETC80" s="20"/>
      <c r="ETD80" s="20"/>
      <c r="ETE80" s="20"/>
      <c r="ETF80" s="20"/>
      <c r="ETG80" s="20"/>
      <c r="ETH80" s="20"/>
      <c r="ETI80" s="20"/>
      <c r="ETJ80" s="20"/>
      <c r="ETK80" s="20"/>
      <c r="ETL80" s="20"/>
      <c r="ETM80" s="20"/>
      <c r="ETN80" s="20"/>
      <c r="ETO80" s="20"/>
      <c r="ETP80" s="20"/>
      <c r="ETQ80" s="20"/>
      <c r="ETR80" s="20"/>
      <c r="ETS80" s="20"/>
      <c r="ETT80" s="20"/>
      <c r="ETU80" s="20"/>
      <c r="ETV80" s="20"/>
      <c r="ETW80" s="20"/>
      <c r="ETX80" s="20"/>
      <c r="ETY80" s="20"/>
      <c r="ETZ80" s="20"/>
      <c r="EUA80" s="20"/>
      <c r="EUB80" s="20"/>
      <c r="EUC80" s="20"/>
      <c r="EUD80" s="20"/>
      <c r="EUE80" s="20"/>
      <c r="EUF80" s="20"/>
      <c r="EUG80" s="20"/>
      <c r="EUH80" s="20"/>
      <c r="EUI80" s="20"/>
      <c r="EUJ80" s="20"/>
      <c r="EUK80" s="20"/>
      <c r="EUL80" s="20"/>
      <c r="EUM80" s="20"/>
      <c r="EUN80" s="20"/>
      <c r="EUO80" s="20"/>
      <c r="EUP80" s="20"/>
      <c r="EUQ80" s="20"/>
      <c r="EUR80" s="20"/>
      <c r="EUS80" s="20"/>
      <c r="EUT80" s="20"/>
      <c r="EUU80" s="20"/>
      <c r="EUV80" s="20"/>
      <c r="EUW80" s="20"/>
      <c r="EUX80" s="20"/>
      <c r="EUY80" s="20"/>
      <c r="EUZ80" s="20"/>
      <c r="EVA80" s="20"/>
      <c r="EVB80" s="20"/>
      <c r="EVC80" s="20"/>
      <c r="EVD80" s="20"/>
      <c r="EVE80" s="20"/>
      <c r="EVF80" s="20"/>
      <c r="EVG80" s="20"/>
      <c r="EVH80" s="20"/>
      <c r="EVI80" s="20"/>
      <c r="EVJ80" s="20"/>
      <c r="EVK80" s="20"/>
      <c r="EVL80" s="20"/>
      <c r="EVM80" s="20"/>
      <c r="EVN80" s="20"/>
      <c r="EVO80" s="20"/>
      <c r="EVP80" s="20"/>
      <c r="EVQ80" s="20"/>
      <c r="EVR80" s="20"/>
      <c r="EVS80" s="20"/>
      <c r="EVT80" s="20"/>
      <c r="EVU80" s="20"/>
      <c r="EVV80" s="20"/>
      <c r="EVW80" s="20"/>
      <c r="EVX80" s="20"/>
      <c r="EVY80" s="20"/>
      <c r="EVZ80" s="20"/>
      <c r="EWA80" s="20"/>
      <c r="EWB80" s="20"/>
      <c r="EWC80" s="20"/>
      <c r="EWD80" s="20"/>
      <c r="EWE80" s="20"/>
      <c r="EWF80" s="20"/>
      <c r="EWG80" s="20"/>
      <c r="EWH80" s="20"/>
      <c r="EWI80" s="20"/>
      <c r="EWJ80" s="20"/>
      <c r="EWK80" s="20"/>
      <c r="EWL80" s="20"/>
      <c r="EWM80" s="20"/>
      <c r="EWN80" s="20"/>
      <c r="EWO80" s="20"/>
      <c r="EWP80" s="20"/>
      <c r="EWQ80" s="20"/>
      <c r="EWR80" s="20"/>
      <c r="EWS80" s="20"/>
      <c r="EWT80" s="20"/>
      <c r="EWU80" s="20"/>
      <c r="EWV80" s="20"/>
      <c r="EWW80" s="20"/>
      <c r="EWX80" s="20"/>
      <c r="EWY80" s="20"/>
      <c r="EWZ80" s="20"/>
      <c r="EXA80" s="20"/>
      <c r="EXB80" s="20"/>
      <c r="EXC80" s="20"/>
      <c r="EXD80" s="20"/>
      <c r="EXE80" s="20"/>
      <c r="EXF80" s="20"/>
      <c r="EXG80" s="20"/>
      <c r="EXH80" s="20"/>
      <c r="EXI80" s="20"/>
      <c r="EXJ80" s="20"/>
      <c r="EXK80" s="20"/>
      <c r="EXL80" s="20"/>
      <c r="EXM80" s="20"/>
      <c r="EXN80" s="20"/>
      <c r="EXO80" s="20"/>
      <c r="EXP80" s="20"/>
      <c r="EXQ80" s="20"/>
      <c r="EXR80" s="20"/>
      <c r="EXS80" s="20"/>
      <c r="EXT80" s="20"/>
      <c r="EXU80" s="20"/>
      <c r="EXV80" s="20"/>
      <c r="EXW80" s="20"/>
      <c r="EXX80" s="20"/>
      <c r="EXY80" s="20"/>
      <c r="EXZ80" s="20"/>
      <c r="EYA80" s="20"/>
      <c r="EYB80" s="20"/>
      <c r="EYC80" s="20"/>
      <c r="EYD80" s="20"/>
      <c r="EYE80" s="20"/>
      <c r="EYF80" s="20"/>
      <c r="EYG80" s="20"/>
      <c r="EYH80" s="20"/>
      <c r="EYI80" s="20"/>
      <c r="EYJ80" s="20"/>
      <c r="EYK80" s="20"/>
      <c r="EYL80" s="20"/>
      <c r="EYM80" s="20"/>
      <c r="EYN80" s="20"/>
      <c r="EYO80" s="20"/>
      <c r="EYP80" s="20"/>
      <c r="EYQ80" s="20"/>
      <c r="EYR80" s="20"/>
      <c r="EYS80" s="20"/>
      <c r="EYT80" s="20"/>
      <c r="EYU80" s="20"/>
      <c r="EYV80" s="20"/>
      <c r="EYW80" s="20"/>
      <c r="EYX80" s="20"/>
      <c r="EYY80" s="20"/>
      <c r="EYZ80" s="20"/>
      <c r="EZA80" s="20"/>
      <c r="EZB80" s="20"/>
      <c r="EZC80" s="20"/>
      <c r="EZD80" s="20"/>
      <c r="EZE80" s="20"/>
      <c r="EZF80" s="20"/>
      <c r="EZG80" s="20"/>
      <c r="EZH80" s="20"/>
      <c r="EZI80" s="20"/>
      <c r="EZJ80" s="20"/>
      <c r="EZK80" s="20"/>
      <c r="EZL80" s="20"/>
      <c r="EZM80" s="20"/>
      <c r="EZN80" s="20"/>
      <c r="EZO80" s="20"/>
      <c r="EZP80" s="20"/>
      <c r="EZQ80" s="20"/>
      <c r="EZR80" s="20"/>
      <c r="EZS80" s="20"/>
      <c r="EZT80" s="20"/>
      <c r="EZU80" s="20"/>
      <c r="EZV80" s="20"/>
      <c r="EZW80" s="20"/>
      <c r="EZX80" s="20"/>
      <c r="EZY80" s="20"/>
      <c r="EZZ80" s="20"/>
      <c r="FAA80" s="20"/>
      <c r="FAB80" s="20"/>
      <c r="FAC80" s="20"/>
      <c r="FAD80" s="20"/>
      <c r="FAE80" s="20"/>
      <c r="FAF80" s="20"/>
      <c r="FAG80" s="20"/>
      <c r="FAH80" s="20"/>
      <c r="FAI80" s="20"/>
      <c r="FAJ80" s="20"/>
      <c r="FAK80" s="20"/>
      <c r="FAL80" s="20"/>
      <c r="FAM80" s="20"/>
      <c r="FAN80" s="20"/>
      <c r="FAO80" s="20"/>
      <c r="FAP80" s="20"/>
      <c r="FAQ80" s="20"/>
      <c r="FAR80" s="20"/>
      <c r="FAS80" s="20"/>
      <c r="FAT80" s="20"/>
      <c r="FAU80" s="20"/>
      <c r="FAV80" s="20"/>
      <c r="FAW80" s="20"/>
      <c r="FAX80" s="20"/>
      <c r="FAY80" s="20"/>
      <c r="FAZ80" s="20"/>
      <c r="FBA80" s="20"/>
      <c r="FBB80" s="20"/>
      <c r="FBC80" s="20"/>
      <c r="FBD80" s="20"/>
      <c r="FBE80" s="20"/>
      <c r="FBF80" s="20"/>
      <c r="FBG80" s="20"/>
      <c r="FBH80" s="20"/>
      <c r="FBI80" s="20"/>
      <c r="FBJ80" s="20"/>
      <c r="FBK80" s="20"/>
      <c r="FBL80" s="20"/>
      <c r="FBM80" s="20"/>
      <c r="FBN80" s="20"/>
      <c r="FBO80" s="20"/>
      <c r="FBP80" s="20"/>
      <c r="FBQ80" s="20"/>
      <c r="FBR80" s="20"/>
      <c r="FBS80" s="20"/>
      <c r="FBT80" s="20"/>
      <c r="FBU80" s="20"/>
      <c r="FBV80" s="20"/>
      <c r="FBW80" s="20"/>
      <c r="FBX80" s="20"/>
      <c r="FBY80" s="20"/>
      <c r="FBZ80" s="20"/>
      <c r="FCA80" s="20"/>
      <c r="FCB80" s="20"/>
      <c r="FCC80" s="20"/>
      <c r="FCD80" s="20"/>
      <c r="FCE80" s="20"/>
      <c r="FCF80" s="20"/>
      <c r="FCG80" s="20"/>
      <c r="FCH80" s="20"/>
      <c r="FCI80" s="20"/>
      <c r="FCJ80" s="20"/>
      <c r="FCK80" s="20"/>
      <c r="FCL80" s="20"/>
      <c r="FCM80" s="20"/>
      <c r="FCN80" s="20"/>
      <c r="FCO80" s="20"/>
      <c r="FCP80" s="20"/>
      <c r="FCQ80" s="20"/>
      <c r="FCR80" s="20"/>
      <c r="FCS80" s="20"/>
      <c r="FCT80" s="20"/>
      <c r="FCU80" s="20"/>
      <c r="FCV80" s="20"/>
      <c r="FCW80" s="20"/>
      <c r="FCX80" s="20"/>
      <c r="FCY80" s="20"/>
      <c r="FCZ80" s="20"/>
      <c r="FDA80" s="20"/>
      <c r="FDB80" s="20"/>
      <c r="FDC80" s="20"/>
      <c r="FDD80" s="20"/>
      <c r="FDE80" s="20"/>
      <c r="FDF80" s="20"/>
      <c r="FDG80" s="20"/>
      <c r="FDH80" s="20"/>
      <c r="FDI80" s="20"/>
      <c r="FDJ80" s="20"/>
      <c r="FDK80" s="20"/>
      <c r="FDL80" s="20"/>
      <c r="FDM80" s="20"/>
      <c r="FDN80" s="20"/>
      <c r="FDO80" s="20"/>
      <c r="FDP80" s="20"/>
      <c r="FDQ80" s="20"/>
      <c r="FDR80" s="20"/>
      <c r="FDS80" s="20"/>
      <c r="FDT80" s="20"/>
      <c r="FDU80" s="20"/>
      <c r="FDV80" s="20"/>
      <c r="FDW80" s="20"/>
      <c r="FDX80" s="20"/>
      <c r="FDY80" s="20"/>
      <c r="FDZ80" s="20"/>
      <c r="FEA80" s="20"/>
      <c r="FEB80" s="20"/>
      <c r="FEC80" s="20"/>
      <c r="FED80" s="20"/>
      <c r="FEE80" s="20"/>
      <c r="FEF80" s="20"/>
      <c r="FEG80" s="20"/>
      <c r="FEH80" s="20"/>
      <c r="FEI80" s="20"/>
      <c r="FEJ80" s="20"/>
      <c r="FEK80" s="20"/>
      <c r="FEL80" s="20"/>
      <c r="FEM80" s="20"/>
      <c r="FEN80" s="20"/>
      <c r="FEO80" s="20"/>
      <c r="FEP80" s="20"/>
      <c r="FEQ80" s="20"/>
      <c r="FER80" s="20"/>
      <c r="FES80" s="20"/>
      <c r="FET80" s="20"/>
      <c r="FEU80" s="20"/>
      <c r="FEV80" s="20"/>
      <c r="FEW80" s="20"/>
      <c r="FEX80" s="20"/>
      <c r="FEY80" s="20"/>
      <c r="FEZ80" s="20"/>
      <c r="FFA80" s="20"/>
      <c r="FFB80" s="20"/>
      <c r="FFC80" s="20"/>
      <c r="FFD80" s="20"/>
      <c r="FFE80" s="20"/>
      <c r="FFF80" s="20"/>
      <c r="FFG80" s="20"/>
      <c r="FFH80" s="20"/>
      <c r="FFI80" s="20"/>
      <c r="FFJ80" s="20"/>
      <c r="FFK80" s="20"/>
      <c r="FFL80" s="20"/>
      <c r="FFM80" s="20"/>
      <c r="FFN80" s="20"/>
      <c r="FFO80" s="20"/>
      <c r="FFP80" s="20"/>
      <c r="FFQ80" s="20"/>
      <c r="FFR80" s="20"/>
      <c r="FFS80" s="20"/>
      <c r="FFT80" s="20"/>
      <c r="FFU80" s="20"/>
      <c r="FFV80" s="20"/>
      <c r="FFW80" s="20"/>
      <c r="FFX80" s="20"/>
      <c r="FFY80" s="20"/>
      <c r="FFZ80" s="20"/>
      <c r="FGA80" s="20"/>
      <c r="FGB80" s="20"/>
      <c r="FGC80" s="20"/>
      <c r="FGD80" s="20"/>
      <c r="FGE80" s="20"/>
      <c r="FGF80" s="20"/>
      <c r="FGG80" s="20"/>
      <c r="FGH80" s="20"/>
      <c r="FGI80" s="20"/>
      <c r="FGJ80" s="20"/>
      <c r="FGK80" s="20"/>
      <c r="FGL80" s="20"/>
      <c r="FGM80" s="20"/>
      <c r="FGN80" s="20"/>
      <c r="FGO80" s="20"/>
      <c r="FGP80" s="20"/>
      <c r="FGQ80" s="20"/>
      <c r="FGR80" s="20"/>
      <c r="FGS80" s="20"/>
      <c r="FGT80" s="20"/>
      <c r="FGU80" s="20"/>
      <c r="FGV80" s="20"/>
      <c r="FGW80" s="20"/>
      <c r="FGX80" s="20"/>
      <c r="FGY80" s="20"/>
      <c r="FGZ80" s="20"/>
      <c r="FHA80" s="20"/>
      <c r="FHB80" s="20"/>
      <c r="FHC80" s="20"/>
      <c r="FHD80" s="20"/>
      <c r="FHE80" s="20"/>
      <c r="FHF80" s="20"/>
      <c r="FHG80" s="20"/>
      <c r="FHH80" s="20"/>
      <c r="FHI80" s="20"/>
      <c r="FHJ80" s="20"/>
      <c r="FHK80" s="20"/>
      <c r="FHL80" s="20"/>
      <c r="FHM80" s="20"/>
      <c r="FHN80" s="20"/>
      <c r="FHO80" s="20"/>
      <c r="FHP80" s="20"/>
      <c r="FHQ80" s="20"/>
      <c r="FHR80" s="20"/>
      <c r="FHS80" s="20"/>
      <c r="FHT80" s="20"/>
      <c r="FHU80" s="20"/>
      <c r="FHV80" s="20"/>
      <c r="FHW80" s="20"/>
      <c r="FHX80" s="20"/>
      <c r="FHY80" s="20"/>
      <c r="FHZ80" s="20"/>
      <c r="FIA80" s="20"/>
      <c r="FIB80" s="20"/>
      <c r="FIC80" s="20"/>
      <c r="FID80" s="20"/>
      <c r="FIE80" s="20"/>
      <c r="FIF80" s="20"/>
      <c r="FIG80" s="20"/>
      <c r="FIH80" s="20"/>
      <c r="FII80" s="20"/>
      <c r="FIJ80" s="20"/>
      <c r="FIK80" s="20"/>
      <c r="FIL80" s="20"/>
      <c r="FIM80" s="20"/>
      <c r="FIN80" s="20"/>
      <c r="FIO80" s="20"/>
      <c r="FIP80" s="20"/>
      <c r="FIQ80" s="20"/>
      <c r="FIR80" s="20"/>
      <c r="FIS80" s="20"/>
      <c r="FIT80" s="20"/>
      <c r="FIU80" s="20"/>
      <c r="FIV80" s="20"/>
      <c r="FIW80" s="20"/>
      <c r="FIX80" s="20"/>
      <c r="FIY80" s="20"/>
      <c r="FIZ80" s="20"/>
      <c r="FJA80" s="20"/>
      <c r="FJB80" s="20"/>
      <c r="FJC80" s="20"/>
      <c r="FJD80" s="20"/>
      <c r="FJE80" s="20"/>
      <c r="FJF80" s="20"/>
      <c r="FJG80" s="20"/>
      <c r="FJH80" s="20"/>
      <c r="FJI80" s="20"/>
      <c r="FJJ80" s="20"/>
      <c r="FJK80" s="20"/>
      <c r="FJL80" s="20"/>
      <c r="FJM80" s="20"/>
      <c r="FJN80" s="20"/>
      <c r="FJO80" s="20"/>
      <c r="FJP80" s="20"/>
      <c r="FJQ80" s="20"/>
      <c r="FJR80" s="20"/>
      <c r="FJS80" s="20"/>
      <c r="FJT80" s="20"/>
      <c r="FJU80" s="20"/>
      <c r="FJV80" s="20"/>
      <c r="FJW80" s="20"/>
      <c r="FJX80" s="20"/>
      <c r="FJY80" s="20"/>
      <c r="FJZ80" s="20"/>
      <c r="FKA80" s="20"/>
      <c r="FKB80" s="20"/>
      <c r="FKC80" s="20"/>
      <c r="FKD80" s="20"/>
      <c r="FKE80" s="20"/>
      <c r="FKF80" s="20"/>
      <c r="FKG80" s="20"/>
      <c r="FKH80" s="20"/>
      <c r="FKI80" s="20"/>
      <c r="FKJ80" s="20"/>
      <c r="FKK80" s="20"/>
      <c r="FKL80" s="20"/>
      <c r="FKM80" s="20"/>
      <c r="FKN80" s="20"/>
      <c r="FKO80" s="20"/>
      <c r="FKP80" s="20"/>
      <c r="FKQ80" s="20"/>
      <c r="FKR80" s="20"/>
      <c r="FKS80" s="20"/>
      <c r="FKT80" s="20"/>
      <c r="FKU80" s="20"/>
      <c r="FKV80" s="20"/>
      <c r="FKW80" s="20"/>
      <c r="FKX80" s="20"/>
      <c r="FKY80" s="20"/>
      <c r="FKZ80" s="20"/>
      <c r="FLA80" s="20"/>
      <c r="FLB80" s="20"/>
      <c r="FLC80" s="20"/>
      <c r="FLD80" s="20"/>
      <c r="FLE80" s="20"/>
      <c r="FLF80" s="20"/>
      <c r="FLG80" s="20"/>
      <c r="FLH80" s="20"/>
      <c r="FLI80" s="20"/>
      <c r="FLJ80" s="20"/>
      <c r="FLK80" s="20"/>
      <c r="FLL80" s="20"/>
      <c r="FLM80" s="20"/>
      <c r="FLN80" s="20"/>
      <c r="FLO80" s="20"/>
      <c r="FLP80" s="20"/>
      <c r="FLQ80" s="20"/>
      <c r="FLR80" s="20"/>
      <c r="FLS80" s="20"/>
      <c r="FLT80" s="20"/>
      <c r="FLU80" s="20"/>
      <c r="FLV80" s="20"/>
      <c r="FLW80" s="20"/>
      <c r="FLX80" s="20"/>
      <c r="FLY80" s="20"/>
      <c r="FLZ80" s="20"/>
      <c r="FMA80" s="20"/>
      <c r="FMB80" s="20"/>
      <c r="FMC80" s="20"/>
      <c r="FMD80" s="20"/>
      <c r="FME80" s="20"/>
      <c r="FMF80" s="20"/>
      <c r="FMG80" s="20"/>
      <c r="FMH80" s="20"/>
      <c r="FMI80" s="20"/>
      <c r="FMJ80" s="20"/>
      <c r="FMK80" s="20"/>
      <c r="FML80" s="20"/>
      <c r="FMM80" s="20"/>
      <c r="FMN80" s="20"/>
      <c r="FMO80" s="20"/>
      <c r="FMP80" s="20"/>
      <c r="FMQ80" s="20"/>
      <c r="FMR80" s="20"/>
      <c r="FMS80" s="20"/>
      <c r="FMT80" s="20"/>
      <c r="FMU80" s="20"/>
      <c r="FMV80" s="20"/>
      <c r="FMW80" s="20"/>
      <c r="FMX80" s="20"/>
      <c r="FMY80" s="20"/>
      <c r="FMZ80" s="20"/>
      <c r="FNA80" s="20"/>
      <c r="FNB80" s="20"/>
      <c r="FNC80" s="20"/>
      <c r="FND80" s="20"/>
      <c r="FNE80" s="20"/>
      <c r="FNF80" s="20"/>
      <c r="FNG80" s="20"/>
      <c r="FNH80" s="20"/>
      <c r="FNI80" s="20"/>
      <c r="FNJ80" s="20"/>
      <c r="FNK80" s="20"/>
      <c r="FNL80" s="20"/>
      <c r="FNM80" s="20"/>
      <c r="FNN80" s="20"/>
      <c r="FNO80" s="20"/>
      <c r="FNP80" s="20"/>
      <c r="FNQ80" s="20"/>
      <c r="FNR80" s="20"/>
      <c r="FNS80" s="20"/>
      <c r="FNT80" s="20"/>
      <c r="FNU80" s="20"/>
      <c r="FNV80" s="20"/>
      <c r="FNW80" s="20"/>
      <c r="FNX80" s="20"/>
      <c r="FNY80" s="20"/>
      <c r="FNZ80" s="20"/>
      <c r="FOA80" s="20"/>
      <c r="FOB80" s="20"/>
      <c r="FOC80" s="20"/>
      <c r="FOD80" s="20"/>
      <c r="FOE80" s="20"/>
      <c r="FOF80" s="20"/>
      <c r="FOG80" s="20"/>
      <c r="FOH80" s="20"/>
      <c r="FOI80" s="20"/>
      <c r="FOJ80" s="20"/>
      <c r="FOK80" s="20"/>
      <c r="FOL80" s="20"/>
      <c r="FOM80" s="20"/>
      <c r="FON80" s="20"/>
      <c r="FOO80" s="20"/>
      <c r="FOP80" s="20"/>
      <c r="FOQ80" s="20"/>
      <c r="FOR80" s="20"/>
      <c r="FOS80" s="20"/>
      <c r="FOT80" s="20"/>
      <c r="FOU80" s="20"/>
      <c r="FOV80" s="20"/>
      <c r="FOW80" s="20"/>
      <c r="FOX80" s="20"/>
      <c r="FOY80" s="20"/>
      <c r="FOZ80" s="20"/>
      <c r="FPA80" s="20"/>
      <c r="FPB80" s="20"/>
      <c r="FPC80" s="20"/>
      <c r="FPD80" s="20"/>
      <c r="FPE80" s="20"/>
      <c r="FPF80" s="20"/>
      <c r="FPG80" s="20"/>
      <c r="FPH80" s="20"/>
      <c r="FPI80" s="20"/>
      <c r="FPJ80" s="20"/>
      <c r="FPK80" s="20"/>
      <c r="FPL80" s="20"/>
      <c r="FPM80" s="20"/>
      <c r="FPN80" s="20"/>
      <c r="FPO80" s="20"/>
      <c r="FPP80" s="20"/>
      <c r="FPQ80" s="20"/>
      <c r="FPR80" s="20"/>
      <c r="FPS80" s="20"/>
      <c r="FPT80" s="20"/>
      <c r="FPU80" s="20"/>
      <c r="FPV80" s="20"/>
      <c r="FPW80" s="20"/>
      <c r="FPX80" s="20"/>
      <c r="FPY80" s="20"/>
      <c r="FPZ80" s="20"/>
      <c r="FQA80" s="20"/>
      <c r="FQB80" s="20"/>
      <c r="FQC80" s="20"/>
      <c r="FQD80" s="20"/>
      <c r="FQE80" s="20"/>
      <c r="FQF80" s="20"/>
      <c r="FQG80" s="20"/>
      <c r="FQH80" s="20"/>
      <c r="FQI80" s="20"/>
      <c r="FQJ80" s="20"/>
      <c r="FQK80" s="20"/>
      <c r="FQL80" s="20"/>
      <c r="FQM80" s="20"/>
      <c r="FQN80" s="20"/>
      <c r="FQO80" s="20"/>
      <c r="FQP80" s="20"/>
      <c r="FQQ80" s="20"/>
      <c r="FQR80" s="20"/>
      <c r="FQS80" s="20"/>
      <c r="FQT80" s="20"/>
      <c r="FQU80" s="20"/>
      <c r="FQV80" s="20"/>
      <c r="FQW80" s="20"/>
      <c r="FQX80" s="20"/>
      <c r="FQY80" s="20"/>
      <c r="FQZ80" s="20"/>
      <c r="FRA80" s="20"/>
      <c r="FRB80" s="20"/>
      <c r="FRC80" s="20"/>
      <c r="FRD80" s="20"/>
      <c r="FRE80" s="20"/>
      <c r="FRF80" s="20"/>
      <c r="FRG80" s="20"/>
      <c r="FRH80" s="20"/>
      <c r="FRI80" s="20"/>
      <c r="FRJ80" s="20"/>
      <c r="FRK80" s="20"/>
      <c r="FRL80" s="20"/>
      <c r="FRM80" s="20"/>
      <c r="FRN80" s="20"/>
      <c r="FRO80" s="20"/>
      <c r="FRP80" s="20"/>
      <c r="FRQ80" s="20"/>
      <c r="FRR80" s="20"/>
      <c r="FRS80" s="20"/>
      <c r="FRT80" s="20"/>
      <c r="FRU80" s="20"/>
      <c r="FRV80" s="20"/>
      <c r="FRW80" s="20"/>
      <c r="FRX80" s="20"/>
      <c r="FRY80" s="20"/>
      <c r="FRZ80" s="20"/>
      <c r="FSA80" s="20"/>
      <c r="FSB80" s="20"/>
      <c r="FSC80" s="20"/>
      <c r="FSD80" s="20"/>
      <c r="FSE80" s="20"/>
      <c r="FSF80" s="20"/>
      <c r="FSG80" s="20"/>
      <c r="FSH80" s="20"/>
      <c r="FSI80" s="20"/>
      <c r="FSJ80" s="20"/>
      <c r="FSK80" s="20"/>
      <c r="FSL80" s="20"/>
      <c r="FSM80" s="20"/>
      <c r="FSN80" s="20"/>
      <c r="FSO80" s="20"/>
      <c r="FSP80" s="20"/>
      <c r="FSQ80" s="20"/>
      <c r="FSR80" s="20"/>
      <c r="FSS80" s="20"/>
      <c r="FST80" s="20"/>
      <c r="FSU80" s="20"/>
      <c r="FSV80" s="20"/>
      <c r="FSW80" s="20"/>
      <c r="FSX80" s="20"/>
      <c r="FSY80" s="20"/>
      <c r="FSZ80" s="20"/>
      <c r="FTA80" s="20"/>
      <c r="FTB80" s="20"/>
      <c r="FTC80" s="20"/>
      <c r="FTD80" s="20"/>
      <c r="FTE80" s="20"/>
      <c r="FTF80" s="20"/>
      <c r="FTG80" s="20"/>
      <c r="FTH80" s="20"/>
      <c r="FTI80" s="20"/>
      <c r="FTJ80" s="20"/>
      <c r="FTK80" s="20"/>
      <c r="FTL80" s="20"/>
      <c r="FTM80" s="20"/>
      <c r="FTN80" s="20"/>
      <c r="FTO80" s="20"/>
      <c r="FTP80" s="20"/>
      <c r="FTQ80" s="20"/>
      <c r="FTR80" s="20"/>
      <c r="FTS80" s="20"/>
      <c r="FTT80" s="20"/>
      <c r="FTU80" s="20"/>
      <c r="FTV80" s="20"/>
      <c r="FTW80" s="20"/>
      <c r="FTX80" s="20"/>
      <c r="FTY80" s="20"/>
      <c r="FTZ80" s="20"/>
      <c r="FUA80" s="20"/>
      <c r="FUB80" s="20"/>
      <c r="FUC80" s="20"/>
      <c r="FUD80" s="20"/>
      <c r="FUE80" s="20"/>
      <c r="FUF80" s="20"/>
      <c r="FUG80" s="20"/>
      <c r="FUH80" s="20"/>
      <c r="FUI80" s="20"/>
      <c r="FUJ80" s="20"/>
      <c r="FUK80" s="20"/>
      <c r="FUL80" s="20"/>
      <c r="FUM80" s="20"/>
      <c r="FUN80" s="20"/>
      <c r="FUO80" s="20"/>
      <c r="FUP80" s="20"/>
      <c r="FUQ80" s="20"/>
      <c r="FUR80" s="20"/>
      <c r="FUS80" s="20"/>
      <c r="FUT80" s="20"/>
      <c r="FUU80" s="20"/>
      <c r="FUV80" s="20"/>
      <c r="FUW80" s="20"/>
      <c r="FUX80" s="20"/>
      <c r="FUY80" s="20"/>
      <c r="FUZ80" s="20"/>
      <c r="FVA80" s="20"/>
      <c r="FVB80" s="20"/>
      <c r="FVC80" s="20"/>
      <c r="FVD80" s="20"/>
      <c r="FVE80" s="20"/>
      <c r="FVF80" s="20"/>
      <c r="FVG80" s="20"/>
      <c r="FVH80" s="20"/>
      <c r="FVI80" s="20"/>
      <c r="FVJ80" s="20"/>
      <c r="FVK80" s="20"/>
      <c r="FVL80" s="20"/>
      <c r="FVM80" s="20"/>
      <c r="FVN80" s="20"/>
      <c r="FVO80" s="20"/>
      <c r="FVP80" s="20"/>
      <c r="FVQ80" s="20"/>
      <c r="FVR80" s="20"/>
      <c r="FVS80" s="20"/>
      <c r="FVT80" s="20"/>
      <c r="FVU80" s="20"/>
      <c r="FVV80" s="20"/>
      <c r="FVW80" s="20"/>
      <c r="FVX80" s="20"/>
      <c r="FVY80" s="20"/>
      <c r="FVZ80" s="20"/>
      <c r="FWA80" s="20"/>
      <c r="FWB80" s="20"/>
      <c r="FWC80" s="20"/>
      <c r="FWD80" s="20"/>
      <c r="FWE80" s="20"/>
      <c r="FWF80" s="20"/>
      <c r="FWG80" s="20"/>
      <c r="FWH80" s="20"/>
      <c r="FWI80" s="20"/>
      <c r="FWJ80" s="20"/>
      <c r="FWK80" s="20"/>
      <c r="FWL80" s="20"/>
      <c r="FWM80" s="20"/>
      <c r="FWN80" s="20"/>
      <c r="FWO80" s="20"/>
      <c r="FWP80" s="20"/>
      <c r="FWQ80" s="20"/>
      <c r="FWR80" s="20"/>
      <c r="FWS80" s="20"/>
      <c r="FWT80" s="20"/>
      <c r="FWU80" s="20"/>
      <c r="FWV80" s="20"/>
      <c r="FWW80" s="20"/>
      <c r="FWX80" s="20"/>
      <c r="FWY80" s="20"/>
      <c r="FWZ80" s="20"/>
      <c r="FXA80" s="20"/>
      <c r="FXB80" s="20"/>
      <c r="FXC80" s="20"/>
      <c r="FXD80" s="20"/>
      <c r="FXE80" s="20"/>
      <c r="FXF80" s="20"/>
      <c r="FXG80" s="20"/>
      <c r="FXH80" s="20"/>
      <c r="FXI80" s="20"/>
      <c r="FXJ80" s="20"/>
      <c r="FXK80" s="20"/>
      <c r="FXL80" s="20"/>
      <c r="FXM80" s="20"/>
      <c r="FXN80" s="20"/>
      <c r="FXO80" s="20"/>
      <c r="FXP80" s="20"/>
      <c r="FXQ80" s="20"/>
      <c r="FXR80" s="20"/>
      <c r="FXS80" s="20"/>
      <c r="FXT80" s="20"/>
      <c r="FXU80" s="20"/>
      <c r="FXV80" s="20"/>
      <c r="FXW80" s="20"/>
      <c r="FXX80" s="20"/>
      <c r="FXY80" s="20"/>
      <c r="FXZ80" s="20"/>
      <c r="FYA80" s="20"/>
      <c r="FYB80" s="20"/>
      <c r="FYC80" s="20"/>
      <c r="FYD80" s="20"/>
      <c r="FYE80" s="20"/>
      <c r="FYF80" s="20"/>
      <c r="FYG80" s="20"/>
      <c r="FYH80" s="20"/>
      <c r="FYI80" s="20"/>
      <c r="FYJ80" s="20"/>
      <c r="FYK80" s="20"/>
      <c r="FYL80" s="20"/>
      <c r="FYM80" s="20"/>
      <c r="FYN80" s="20"/>
      <c r="FYO80" s="20"/>
      <c r="FYP80" s="20"/>
      <c r="FYQ80" s="20"/>
      <c r="FYR80" s="20"/>
      <c r="FYS80" s="20"/>
      <c r="FYT80" s="20"/>
      <c r="FYU80" s="20"/>
      <c r="FYV80" s="20"/>
      <c r="FYW80" s="20"/>
      <c r="FYX80" s="20"/>
      <c r="FYY80" s="20"/>
      <c r="FYZ80" s="20"/>
      <c r="FZA80" s="20"/>
      <c r="FZB80" s="20"/>
      <c r="FZC80" s="20"/>
      <c r="FZD80" s="20"/>
      <c r="FZE80" s="20"/>
      <c r="FZF80" s="20"/>
      <c r="FZG80" s="20"/>
      <c r="FZH80" s="20"/>
      <c r="FZI80" s="20"/>
      <c r="FZJ80" s="20"/>
      <c r="FZK80" s="20"/>
      <c r="FZL80" s="20"/>
      <c r="FZM80" s="20"/>
      <c r="FZN80" s="20"/>
      <c r="FZO80" s="20"/>
      <c r="FZP80" s="20"/>
      <c r="FZQ80" s="20"/>
      <c r="FZR80" s="20"/>
      <c r="FZS80" s="20"/>
      <c r="FZT80" s="20"/>
      <c r="FZU80" s="20"/>
      <c r="FZV80" s="20"/>
      <c r="FZW80" s="20"/>
      <c r="FZX80" s="20"/>
      <c r="FZY80" s="20"/>
      <c r="FZZ80" s="20"/>
      <c r="GAA80" s="20"/>
      <c r="GAB80" s="20"/>
      <c r="GAC80" s="20"/>
      <c r="GAD80" s="20"/>
      <c r="GAE80" s="20"/>
      <c r="GAF80" s="20"/>
      <c r="GAG80" s="20"/>
      <c r="GAH80" s="20"/>
      <c r="GAI80" s="20"/>
      <c r="GAJ80" s="20"/>
      <c r="GAK80" s="20"/>
      <c r="GAL80" s="20"/>
      <c r="GAM80" s="20"/>
      <c r="GAN80" s="20"/>
      <c r="GAO80" s="20"/>
      <c r="GAP80" s="20"/>
      <c r="GAQ80" s="20"/>
      <c r="GAR80" s="20"/>
      <c r="GAS80" s="20"/>
      <c r="GAT80" s="20"/>
      <c r="GAU80" s="20"/>
      <c r="GAV80" s="20"/>
      <c r="GAW80" s="20"/>
      <c r="GAX80" s="20"/>
      <c r="GAY80" s="20"/>
      <c r="GAZ80" s="20"/>
      <c r="GBA80" s="20"/>
      <c r="GBB80" s="20"/>
      <c r="GBC80" s="20"/>
      <c r="GBD80" s="20"/>
      <c r="GBE80" s="20"/>
      <c r="GBF80" s="20"/>
      <c r="GBG80" s="20"/>
      <c r="GBH80" s="20"/>
      <c r="GBI80" s="20"/>
      <c r="GBJ80" s="20"/>
      <c r="GBK80" s="20"/>
      <c r="GBL80" s="20"/>
      <c r="GBM80" s="20"/>
      <c r="GBN80" s="20"/>
      <c r="GBO80" s="20"/>
      <c r="GBP80" s="20"/>
      <c r="GBQ80" s="20"/>
      <c r="GBR80" s="20"/>
      <c r="GBS80" s="20"/>
      <c r="GBT80" s="20"/>
      <c r="GBU80" s="20"/>
      <c r="GBV80" s="20"/>
      <c r="GBW80" s="20"/>
      <c r="GBX80" s="20"/>
      <c r="GBY80" s="20"/>
      <c r="GBZ80" s="20"/>
      <c r="GCA80" s="20"/>
      <c r="GCB80" s="20"/>
      <c r="GCC80" s="20"/>
      <c r="GCD80" s="20"/>
      <c r="GCE80" s="20"/>
      <c r="GCF80" s="20"/>
      <c r="GCG80" s="20"/>
      <c r="GCH80" s="20"/>
      <c r="GCI80" s="20"/>
      <c r="GCJ80" s="20"/>
      <c r="GCK80" s="20"/>
      <c r="GCL80" s="20"/>
      <c r="GCM80" s="20"/>
      <c r="GCN80" s="20"/>
      <c r="GCO80" s="20"/>
      <c r="GCP80" s="20"/>
      <c r="GCQ80" s="20"/>
      <c r="GCR80" s="20"/>
      <c r="GCS80" s="20"/>
      <c r="GCT80" s="20"/>
      <c r="GCU80" s="20"/>
      <c r="GCV80" s="20"/>
      <c r="GCW80" s="20"/>
      <c r="GCX80" s="20"/>
      <c r="GCY80" s="20"/>
      <c r="GCZ80" s="20"/>
      <c r="GDA80" s="20"/>
      <c r="GDB80" s="20"/>
      <c r="GDC80" s="20"/>
      <c r="GDD80" s="20"/>
      <c r="GDE80" s="20"/>
      <c r="GDF80" s="20"/>
      <c r="GDG80" s="20"/>
      <c r="GDH80" s="20"/>
      <c r="GDI80" s="20"/>
      <c r="GDJ80" s="20"/>
      <c r="GDK80" s="20"/>
      <c r="GDL80" s="20"/>
      <c r="GDM80" s="20"/>
      <c r="GDN80" s="20"/>
      <c r="GDO80" s="20"/>
      <c r="GDP80" s="20"/>
      <c r="GDQ80" s="20"/>
      <c r="GDR80" s="20"/>
      <c r="GDS80" s="20"/>
      <c r="GDT80" s="20"/>
      <c r="GDU80" s="20"/>
      <c r="GDV80" s="20"/>
      <c r="GDW80" s="20"/>
      <c r="GDX80" s="20"/>
      <c r="GDY80" s="20"/>
      <c r="GDZ80" s="20"/>
      <c r="GEA80" s="20"/>
      <c r="GEB80" s="20"/>
      <c r="GEC80" s="20"/>
      <c r="GED80" s="20"/>
      <c r="GEE80" s="20"/>
      <c r="GEF80" s="20"/>
      <c r="GEG80" s="20"/>
      <c r="GEH80" s="20"/>
      <c r="GEI80" s="20"/>
      <c r="GEJ80" s="20"/>
      <c r="GEK80" s="20"/>
      <c r="GEL80" s="20"/>
      <c r="GEM80" s="20"/>
      <c r="GEN80" s="20"/>
      <c r="GEO80" s="20"/>
      <c r="GEP80" s="20"/>
      <c r="GEQ80" s="20"/>
      <c r="GER80" s="20"/>
      <c r="GES80" s="20"/>
      <c r="GET80" s="20"/>
      <c r="GEU80" s="20"/>
      <c r="GEV80" s="20"/>
      <c r="GEW80" s="20"/>
      <c r="GEX80" s="20"/>
      <c r="GEY80" s="20"/>
      <c r="GEZ80" s="20"/>
      <c r="GFA80" s="20"/>
      <c r="GFB80" s="20"/>
      <c r="GFC80" s="20"/>
      <c r="GFD80" s="20"/>
      <c r="GFE80" s="20"/>
      <c r="GFF80" s="20"/>
      <c r="GFG80" s="20"/>
      <c r="GFH80" s="20"/>
      <c r="GFI80" s="20"/>
      <c r="GFJ80" s="20"/>
      <c r="GFK80" s="20"/>
      <c r="GFL80" s="20"/>
      <c r="GFM80" s="20"/>
      <c r="GFN80" s="20"/>
      <c r="GFO80" s="20"/>
      <c r="GFP80" s="20"/>
      <c r="GFQ80" s="20"/>
      <c r="GFR80" s="20"/>
      <c r="GFS80" s="20"/>
      <c r="GFT80" s="20"/>
      <c r="GFU80" s="20"/>
      <c r="GFV80" s="20"/>
      <c r="GFW80" s="20"/>
      <c r="GFX80" s="20"/>
      <c r="GFY80" s="20"/>
      <c r="GFZ80" s="20"/>
      <c r="GGA80" s="20"/>
      <c r="GGB80" s="20"/>
      <c r="GGC80" s="20"/>
      <c r="GGD80" s="20"/>
      <c r="GGE80" s="20"/>
      <c r="GGF80" s="20"/>
      <c r="GGG80" s="20"/>
      <c r="GGH80" s="20"/>
      <c r="GGI80" s="20"/>
      <c r="GGJ80" s="20"/>
      <c r="GGK80" s="20"/>
      <c r="GGL80" s="20"/>
      <c r="GGM80" s="20"/>
      <c r="GGN80" s="20"/>
      <c r="GGO80" s="20"/>
      <c r="GGP80" s="20"/>
      <c r="GGQ80" s="20"/>
      <c r="GGR80" s="20"/>
      <c r="GGS80" s="20"/>
      <c r="GGT80" s="20"/>
      <c r="GGU80" s="20"/>
      <c r="GGV80" s="20"/>
      <c r="GGW80" s="20"/>
      <c r="GGX80" s="20"/>
      <c r="GGY80" s="20"/>
      <c r="GGZ80" s="20"/>
      <c r="GHA80" s="20"/>
      <c r="GHB80" s="20"/>
      <c r="GHC80" s="20"/>
      <c r="GHD80" s="20"/>
      <c r="GHE80" s="20"/>
      <c r="GHF80" s="20"/>
      <c r="GHG80" s="20"/>
      <c r="GHH80" s="20"/>
      <c r="GHI80" s="20"/>
      <c r="GHJ80" s="20"/>
      <c r="GHK80" s="20"/>
      <c r="GHL80" s="20"/>
      <c r="GHM80" s="20"/>
      <c r="GHN80" s="20"/>
      <c r="GHO80" s="20"/>
      <c r="GHP80" s="20"/>
      <c r="GHQ80" s="20"/>
      <c r="GHR80" s="20"/>
      <c r="GHS80" s="20"/>
      <c r="GHT80" s="20"/>
      <c r="GHU80" s="20"/>
      <c r="GHV80" s="20"/>
      <c r="GHW80" s="20"/>
      <c r="GHX80" s="20"/>
      <c r="GHY80" s="20"/>
      <c r="GHZ80" s="20"/>
      <c r="GIA80" s="20"/>
      <c r="GIB80" s="20"/>
      <c r="GIC80" s="20"/>
      <c r="GID80" s="20"/>
      <c r="GIE80" s="20"/>
      <c r="GIF80" s="20"/>
      <c r="GIG80" s="20"/>
      <c r="GIH80" s="20"/>
      <c r="GII80" s="20"/>
      <c r="GIJ80" s="20"/>
      <c r="GIK80" s="20"/>
      <c r="GIL80" s="20"/>
      <c r="GIM80" s="20"/>
      <c r="GIN80" s="20"/>
      <c r="GIO80" s="20"/>
      <c r="GIP80" s="20"/>
      <c r="GIQ80" s="20"/>
      <c r="GIR80" s="20"/>
      <c r="GIS80" s="20"/>
      <c r="GIT80" s="20"/>
      <c r="GIU80" s="20"/>
      <c r="GIV80" s="20"/>
      <c r="GIW80" s="20"/>
      <c r="GIX80" s="20"/>
      <c r="GIY80" s="20"/>
      <c r="GIZ80" s="20"/>
      <c r="GJA80" s="20"/>
      <c r="GJB80" s="20"/>
      <c r="GJC80" s="20"/>
      <c r="GJD80" s="20"/>
      <c r="GJE80" s="20"/>
      <c r="GJF80" s="20"/>
      <c r="GJG80" s="20"/>
      <c r="GJH80" s="20"/>
      <c r="GJI80" s="20"/>
      <c r="GJJ80" s="20"/>
      <c r="GJK80" s="20"/>
      <c r="GJL80" s="20"/>
      <c r="GJM80" s="20"/>
      <c r="GJN80" s="20"/>
      <c r="GJO80" s="20"/>
      <c r="GJP80" s="20"/>
      <c r="GJQ80" s="20"/>
      <c r="GJR80" s="20"/>
      <c r="GJS80" s="20"/>
      <c r="GJT80" s="20"/>
      <c r="GJU80" s="20"/>
      <c r="GJV80" s="20"/>
      <c r="GJW80" s="20"/>
      <c r="GJX80" s="20"/>
      <c r="GJY80" s="20"/>
      <c r="GJZ80" s="20"/>
      <c r="GKA80" s="20"/>
      <c r="GKB80" s="20"/>
      <c r="GKC80" s="20"/>
      <c r="GKD80" s="20"/>
      <c r="GKE80" s="20"/>
      <c r="GKF80" s="20"/>
      <c r="GKG80" s="20"/>
      <c r="GKH80" s="20"/>
      <c r="GKI80" s="20"/>
      <c r="GKJ80" s="20"/>
      <c r="GKK80" s="20"/>
      <c r="GKL80" s="20"/>
      <c r="GKM80" s="20"/>
      <c r="GKN80" s="20"/>
      <c r="GKO80" s="20"/>
      <c r="GKP80" s="20"/>
      <c r="GKQ80" s="20"/>
      <c r="GKR80" s="20"/>
      <c r="GKS80" s="20"/>
      <c r="GKT80" s="20"/>
      <c r="GKU80" s="20"/>
      <c r="GKV80" s="20"/>
      <c r="GKW80" s="20"/>
      <c r="GKX80" s="20"/>
      <c r="GKY80" s="20"/>
      <c r="GKZ80" s="20"/>
      <c r="GLA80" s="20"/>
      <c r="GLB80" s="20"/>
      <c r="GLC80" s="20"/>
      <c r="GLD80" s="20"/>
      <c r="GLE80" s="20"/>
      <c r="GLF80" s="20"/>
      <c r="GLG80" s="20"/>
      <c r="GLH80" s="20"/>
      <c r="GLI80" s="20"/>
      <c r="GLJ80" s="20"/>
      <c r="GLK80" s="20"/>
      <c r="GLL80" s="20"/>
      <c r="GLM80" s="20"/>
      <c r="GLN80" s="20"/>
      <c r="GLO80" s="20"/>
      <c r="GLP80" s="20"/>
      <c r="GLQ80" s="20"/>
      <c r="GLR80" s="20"/>
      <c r="GLS80" s="20"/>
      <c r="GLT80" s="20"/>
      <c r="GLU80" s="20"/>
      <c r="GLV80" s="20"/>
      <c r="GLW80" s="20"/>
      <c r="GLX80" s="20"/>
      <c r="GLY80" s="20"/>
      <c r="GLZ80" s="20"/>
      <c r="GMA80" s="20"/>
      <c r="GMB80" s="20"/>
      <c r="GMC80" s="20"/>
      <c r="GMD80" s="20"/>
      <c r="GME80" s="20"/>
      <c r="GMF80" s="20"/>
      <c r="GMG80" s="20"/>
      <c r="GMH80" s="20"/>
      <c r="GMI80" s="20"/>
      <c r="GMJ80" s="20"/>
      <c r="GMK80" s="20"/>
      <c r="GML80" s="20"/>
      <c r="GMM80" s="20"/>
      <c r="GMN80" s="20"/>
      <c r="GMO80" s="20"/>
      <c r="GMP80" s="20"/>
      <c r="GMQ80" s="20"/>
      <c r="GMR80" s="20"/>
      <c r="GMS80" s="20"/>
      <c r="GMT80" s="20"/>
      <c r="GMU80" s="20"/>
      <c r="GMV80" s="20"/>
      <c r="GMW80" s="20"/>
      <c r="GMX80" s="20"/>
      <c r="GMY80" s="20"/>
      <c r="GMZ80" s="20"/>
      <c r="GNA80" s="20"/>
      <c r="GNB80" s="20"/>
      <c r="GNC80" s="20"/>
      <c r="GND80" s="20"/>
      <c r="GNE80" s="20"/>
      <c r="GNF80" s="20"/>
      <c r="GNG80" s="20"/>
      <c r="GNH80" s="20"/>
      <c r="GNI80" s="20"/>
      <c r="GNJ80" s="20"/>
      <c r="GNK80" s="20"/>
      <c r="GNL80" s="20"/>
      <c r="GNM80" s="20"/>
      <c r="GNN80" s="20"/>
      <c r="GNO80" s="20"/>
      <c r="GNP80" s="20"/>
      <c r="GNQ80" s="20"/>
      <c r="GNR80" s="20"/>
      <c r="GNS80" s="20"/>
      <c r="GNT80" s="20"/>
      <c r="GNU80" s="20"/>
      <c r="GNV80" s="20"/>
      <c r="GNW80" s="20"/>
      <c r="GNX80" s="20"/>
      <c r="GNY80" s="20"/>
      <c r="GNZ80" s="20"/>
      <c r="GOA80" s="20"/>
      <c r="GOB80" s="20"/>
      <c r="GOC80" s="20"/>
      <c r="GOD80" s="20"/>
      <c r="GOE80" s="20"/>
      <c r="GOF80" s="20"/>
      <c r="GOG80" s="20"/>
      <c r="GOH80" s="20"/>
      <c r="GOI80" s="20"/>
      <c r="GOJ80" s="20"/>
      <c r="GOK80" s="20"/>
      <c r="GOL80" s="20"/>
      <c r="GOM80" s="20"/>
      <c r="GON80" s="20"/>
      <c r="GOO80" s="20"/>
      <c r="GOP80" s="20"/>
      <c r="GOQ80" s="20"/>
      <c r="GOR80" s="20"/>
      <c r="GOS80" s="20"/>
      <c r="GOT80" s="20"/>
      <c r="GOU80" s="20"/>
      <c r="GOV80" s="20"/>
      <c r="GOW80" s="20"/>
      <c r="GOX80" s="20"/>
      <c r="GOY80" s="20"/>
      <c r="GOZ80" s="20"/>
      <c r="GPA80" s="20"/>
      <c r="GPB80" s="20"/>
      <c r="GPC80" s="20"/>
      <c r="GPD80" s="20"/>
      <c r="GPE80" s="20"/>
      <c r="GPF80" s="20"/>
      <c r="GPG80" s="20"/>
      <c r="GPH80" s="20"/>
      <c r="GPI80" s="20"/>
      <c r="GPJ80" s="20"/>
      <c r="GPK80" s="20"/>
      <c r="GPL80" s="20"/>
      <c r="GPM80" s="20"/>
      <c r="GPN80" s="20"/>
      <c r="GPO80" s="20"/>
      <c r="GPP80" s="20"/>
      <c r="GPQ80" s="20"/>
      <c r="GPR80" s="20"/>
      <c r="GPS80" s="20"/>
      <c r="GPT80" s="20"/>
      <c r="GPU80" s="20"/>
      <c r="GPV80" s="20"/>
      <c r="GPW80" s="20"/>
      <c r="GPX80" s="20"/>
      <c r="GPY80" s="20"/>
      <c r="GPZ80" s="20"/>
      <c r="GQA80" s="20"/>
      <c r="GQB80" s="20"/>
      <c r="GQC80" s="20"/>
      <c r="GQD80" s="20"/>
      <c r="GQE80" s="20"/>
      <c r="GQF80" s="20"/>
      <c r="GQG80" s="20"/>
      <c r="GQH80" s="20"/>
      <c r="GQI80" s="20"/>
      <c r="GQJ80" s="20"/>
      <c r="GQK80" s="20"/>
      <c r="GQL80" s="20"/>
      <c r="GQM80" s="20"/>
      <c r="GQN80" s="20"/>
      <c r="GQO80" s="20"/>
      <c r="GQP80" s="20"/>
      <c r="GQQ80" s="20"/>
      <c r="GQR80" s="20"/>
      <c r="GQS80" s="20"/>
      <c r="GQT80" s="20"/>
      <c r="GQU80" s="20"/>
      <c r="GQV80" s="20"/>
      <c r="GQW80" s="20"/>
      <c r="GQX80" s="20"/>
      <c r="GQY80" s="20"/>
      <c r="GQZ80" s="20"/>
      <c r="GRA80" s="20"/>
      <c r="GRB80" s="20"/>
      <c r="GRC80" s="20"/>
      <c r="GRD80" s="20"/>
      <c r="GRE80" s="20"/>
      <c r="GRF80" s="20"/>
      <c r="GRG80" s="20"/>
      <c r="GRH80" s="20"/>
      <c r="GRI80" s="20"/>
      <c r="GRJ80" s="20"/>
      <c r="GRK80" s="20"/>
      <c r="GRL80" s="20"/>
      <c r="GRM80" s="20"/>
      <c r="GRN80" s="20"/>
      <c r="GRO80" s="20"/>
      <c r="GRP80" s="20"/>
      <c r="GRQ80" s="20"/>
      <c r="GRR80" s="20"/>
      <c r="GRS80" s="20"/>
      <c r="GRT80" s="20"/>
      <c r="GRU80" s="20"/>
      <c r="GRV80" s="20"/>
      <c r="GRW80" s="20"/>
      <c r="GRX80" s="20"/>
      <c r="GRY80" s="20"/>
      <c r="GRZ80" s="20"/>
      <c r="GSA80" s="20"/>
      <c r="GSB80" s="20"/>
      <c r="GSC80" s="20"/>
      <c r="GSD80" s="20"/>
      <c r="GSE80" s="20"/>
      <c r="GSF80" s="20"/>
      <c r="GSG80" s="20"/>
      <c r="GSH80" s="20"/>
      <c r="GSI80" s="20"/>
      <c r="GSJ80" s="20"/>
      <c r="GSK80" s="20"/>
      <c r="GSL80" s="20"/>
      <c r="GSM80" s="20"/>
      <c r="GSN80" s="20"/>
      <c r="GSO80" s="20"/>
      <c r="GSP80" s="20"/>
      <c r="GSQ80" s="20"/>
      <c r="GSR80" s="20"/>
      <c r="GSS80" s="20"/>
      <c r="GST80" s="20"/>
      <c r="GSU80" s="20"/>
      <c r="GSV80" s="20"/>
      <c r="GSW80" s="20"/>
      <c r="GSX80" s="20"/>
      <c r="GSY80" s="20"/>
      <c r="GSZ80" s="20"/>
      <c r="GTA80" s="20"/>
      <c r="GTB80" s="20"/>
      <c r="GTC80" s="20"/>
      <c r="GTD80" s="20"/>
      <c r="GTE80" s="20"/>
      <c r="GTF80" s="20"/>
      <c r="GTG80" s="20"/>
      <c r="GTH80" s="20"/>
      <c r="GTI80" s="20"/>
      <c r="GTJ80" s="20"/>
      <c r="GTK80" s="20"/>
      <c r="GTL80" s="20"/>
      <c r="GTM80" s="20"/>
      <c r="GTN80" s="20"/>
      <c r="GTO80" s="20"/>
      <c r="GTP80" s="20"/>
      <c r="GTQ80" s="20"/>
      <c r="GTR80" s="20"/>
      <c r="GTS80" s="20"/>
      <c r="GTT80" s="20"/>
      <c r="GTU80" s="20"/>
      <c r="GTV80" s="20"/>
      <c r="GTW80" s="20"/>
      <c r="GTX80" s="20"/>
      <c r="GTY80" s="20"/>
      <c r="GTZ80" s="20"/>
      <c r="GUA80" s="20"/>
      <c r="GUB80" s="20"/>
      <c r="GUC80" s="20"/>
      <c r="GUD80" s="20"/>
      <c r="GUE80" s="20"/>
      <c r="GUF80" s="20"/>
      <c r="GUG80" s="20"/>
      <c r="GUH80" s="20"/>
      <c r="GUI80" s="20"/>
      <c r="GUJ80" s="20"/>
      <c r="GUK80" s="20"/>
      <c r="GUL80" s="20"/>
      <c r="GUM80" s="20"/>
      <c r="GUN80" s="20"/>
      <c r="GUO80" s="20"/>
      <c r="GUP80" s="20"/>
      <c r="GUQ80" s="20"/>
      <c r="GUR80" s="20"/>
      <c r="GUS80" s="20"/>
      <c r="GUT80" s="20"/>
      <c r="GUU80" s="20"/>
      <c r="GUV80" s="20"/>
      <c r="GUW80" s="20"/>
      <c r="GUX80" s="20"/>
      <c r="GUY80" s="20"/>
      <c r="GUZ80" s="20"/>
      <c r="GVA80" s="20"/>
      <c r="GVB80" s="20"/>
      <c r="GVC80" s="20"/>
      <c r="GVD80" s="20"/>
      <c r="GVE80" s="20"/>
      <c r="GVF80" s="20"/>
      <c r="GVG80" s="20"/>
      <c r="GVH80" s="20"/>
      <c r="GVI80" s="20"/>
      <c r="GVJ80" s="20"/>
      <c r="GVK80" s="20"/>
      <c r="GVL80" s="20"/>
      <c r="GVM80" s="20"/>
      <c r="GVN80" s="20"/>
      <c r="GVO80" s="20"/>
      <c r="GVP80" s="20"/>
      <c r="GVQ80" s="20"/>
      <c r="GVR80" s="20"/>
      <c r="GVS80" s="20"/>
      <c r="GVT80" s="20"/>
      <c r="GVU80" s="20"/>
      <c r="GVV80" s="20"/>
      <c r="GVW80" s="20"/>
      <c r="GVX80" s="20"/>
      <c r="GVY80" s="20"/>
      <c r="GVZ80" s="20"/>
      <c r="GWA80" s="20"/>
      <c r="GWB80" s="20"/>
      <c r="GWC80" s="20"/>
      <c r="GWD80" s="20"/>
      <c r="GWE80" s="20"/>
      <c r="GWF80" s="20"/>
      <c r="GWG80" s="20"/>
      <c r="GWH80" s="20"/>
      <c r="GWI80" s="20"/>
      <c r="GWJ80" s="20"/>
      <c r="GWK80" s="20"/>
      <c r="GWL80" s="20"/>
      <c r="GWM80" s="20"/>
      <c r="GWN80" s="20"/>
      <c r="GWO80" s="20"/>
      <c r="GWP80" s="20"/>
      <c r="GWQ80" s="20"/>
      <c r="GWR80" s="20"/>
      <c r="GWS80" s="20"/>
      <c r="GWT80" s="20"/>
      <c r="GWU80" s="20"/>
      <c r="GWV80" s="20"/>
      <c r="GWW80" s="20"/>
      <c r="GWX80" s="20"/>
      <c r="GWY80" s="20"/>
      <c r="GWZ80" s="20"/>
      <c r="GXA80" s="20"/>
      <c r="GXB80" s="20"/>
      <c r="GXC80" s="20"/>
      <c r="GXD80" s="20"/>
      <c r="GXE80" s="20"/>
      <c r="GXF80" s="20"/>
      <c r="GXG80" s="20"/>
      <c r="GXH80" s="20"/>
      <c r="GXI80" s="20"/>
      <c r="GXJ80" s="20"/>
      <c r="GXK80" s="20"/>
      <c r="GXL80" s="20"/>
      <c r="GXM80" s="20"/>
      <c r="GXN80" s="20"/>
      <c r="GXO80" s="20"/>
      <c r="GXP80" s="20"/>
      <c r="GXQ80" s="20"/>
      <c r="GXR80" s="20"/>
      <c r="GXS80" s="20"/>
      <c r="GXT80" s="20"/>
      <c r="GXU80" s="20"/>
      <c r="GXV80" s="20"/>
      <c r="GXW80" s="20"/>
      <c r="GXX80" s="20"/>
      <c r="GXY80" s="20"/>
      <c r="GXZ80" s="20"/>
      <c r="GYA80" s="20"/>
      <c r="GYB80" s="20"/>
      <c r="GYC80" s="20"/>
      <c r="GYD80" s="20"/>
      <c r="GYE80" s="20"/>
      <c r="GYF80" s="20"/>
      <c r="GYG80" s="20"/>
      <c r="GYH80" s="20"/>
      <c r="GYI80" s="20"/>
      <c r="GYJ80" s="20"/>
      <c r="GYK80" s="20"/>
      <c r="GYL80" s="20"/>
      <c r="GYM80" s="20"/>
      <c r="GYN80" s="20"/>
      <c r="GYO80" s="20"/>
      <c r="GYP80" s="20"/>
      <c r="GYQ80" s="20"/>
      <c r="GYR80" s="20"/>
      <c r="GYS80" s="20"/>
      <c r="GYT80" s="20"/>
      <c r="GYU80" s="20"/>
      <c r="GYV80" s="20"/>
      <c r="GYW80" s="20"/>
      <c r="GYX80" s="20"/>
      <c r="GYY80" s="20"/>
      <c r="GYZ80" s="20"/>
      <c r="GZA80" s="20"/>
      <c r="GZB80" s="20"/>
      <c r="GZC80" s="20"/>
      <c r="GZD80" s="20"/>
      <c r="GZE80" s="20"/>
      <c r="GZF80" s="20"/>
      <c r="GZG80" s="20"/>
      <c r="GZH80" s="20"/>
      <c r="GZI80" s="20"/>
      <c r="GZJ80" s="20"/>
      <c r="GZK80" s="20"/>
      <c r="GZL80" s="20"/>
      <c r="GZM80" s="20"/>
      <c r="GZN80" s="20"/>
      <c r="GZO80" s="20"/>
      <c r="GZP80" s="20"/>
      <c r="GZQ80" s="20"/>
      <c r="GZR80" s="20"/>
      <c r="GZS80" s="20"/>
      <c r="GZT80" s="20"/>
      <c r="GZU80" s="20"/>
      <c r="GZV80" s="20"/>
      <c r="GZW80" s="20"/>
      <c r="GZX80" s="20"/>
      <c r="GZY80" s="20"/>
      <c r="GZZ80" s="20"/>
      <c r="HAA80" s="20"/>
      <c r="HAB80" s="20"/>
      <c r="HAC80" s="20"/>
      <c r="HAD80" s="20"/>
      <c r="HAE80" s="20"/>
      <c r="HAF80" s="20"/>
      <c r="HAG80" s="20"/>
      <c r="HAH80" s="20"/>
      <c r="HAI80" s="20"/>
      <c r="HAJ80" s="20"/>
      <c r="HAK80" s="20"/>
      <c r="HAL80" s="20"/>
      <c r="HAM80" s="20"/>
      <c r="HAN80" s="20"/>
      <c r="HAO80" s="20"/>
      <c r="HAP80" s="20"/>
      <c r="HAQ80" s="20"/>
      <c r="HAR80" s="20"/>
      <c r="HAS80" s="20"/>
      <c r="HAT80" s="20"/>
      <c r="HAU80" s="20"/>
      <c r="HAV80" s="20"/>
      <c r="HAW80" s="20"/>
      <c r="HAX80" s="20"/>
      <c r="HAY80" s="20"/>
      <c r="HAZ80" s="20"/>
      <c r="HBA80" s="20"/>
      <c r="HBB80" s="20"/>
      <c r="HBC80" s="20"/>
      <c r="HBD80" s="20"/>
      <c r="HBE80" s="20"/>
      <c r="HBF80" s="20"/>
      <c r="HBG80" s="20"/>
      <c r="HBH80" s="20"/>
      <c r="HBI80" s="20"/>
      <c r="HBJ80" s="20"/>
      <c r="HBK80" s="20"/>
      <c r="HBL80" s="20"/>
      <c r="HBM80" s="20"/>
      <c r="HBN80" s="20"/>
      <c r="HBO80" s="20"/>
      <c r="HBP80" s="20"/>
      <c r="HBQ80" s="20"/>
      <c r="HBR80" s="20"/>
      <c r="HBS80" s="20"/>
      <c r="HBT80" s="20"/>
      <c r="HBU80" s="20"/>
      <c r="HBV80" s="20"/>
      <c r="HBW80" s="20"/>
      <c r="HBX80" s="20"/>
      <c r="HBY80" s="20"/>
      <c r="HBZ80" s="20"/>
      <c r="HCA80" s="20"/>
      <c r="HCB80" s="20"/>
      <c r="HCC80" s="20"/>
      <c r="HCD80" s="20"/>
      <c r="HCE80" s="20"/>
      <c r="HCF80" s="20"/>
      <c r="HCG80" s="20"/>
      <c r="HCH80" s="20"/>
      <c r="HCI80" s="20"/>
      <c r="HCJ80" s="20"/>
      <c r="HCK80" s="20"/>
      <c r="HCL80" s="20"/>
      <c r="HCM80" s="20"/>
      <c r="HCN80" s="20"/>
      <c r="HCO80" s="20"/>
      <c r="HCP80" s="20"/>
      <c r="HCQ80" s="20"/>
      <c r="HCR80" s="20"/>
      <c r="HCS80" s="20"/>
      <c r="HCT80" s="20"/>
      <c r="HCU80" s="20"/>
      <c r="HCV80" s="20"/>
      <c r="HCW80" s="20"/>
      <c r="HCX80" s="20"/>
      <c r="HCY80" s="20"/>
      <c r="HCZ80" s="20"/>
      <c r="HDA80" s="20"/>
      <c r="HDB80" s="20"/>
      <c r="HDC80" s="20"/>
      <c r="HDD80" s="20"/>
      <c r="HDE80" s="20"/>
      <c r="HDF80" s="20"/>
      <c r="HDG80" s="20"/>
      <c r="HDH80" s="20"/>
      <c r="HDI80" s="20"/>
      <c r="HDJ80" s="20"/>
      <c r="HDK80" s="20"/>
      <c r="HDL80" s="20"/>
      <c r="HDM80" s="20"/>
      <c r="HDN80" s="20"/>
      <c r="HDO80" s="20"/>
      <c r="HDP80" s="20"/>
      <c r="HDQ80" s="20"/>
      <c r="HDR80" s="20"/>
      <c r="HDS80" s="20"/>
      <c r="HDT80" s="20"/>
      <c r="HDU80" s="20"/>
      <c r="HDV80" s="20"/>
      <c r="HDW80" s="20"/>
      <c r="HDX80" s="20"/>
      <c r="HDY80" s="20"/>
      <c r="HDZ80" s="20"/>
      <c r="HEA80" s="20"/>
      <c r="HEB80" s="20"/>
      <c r="HEC80" s="20"/>
      <c r="HED80" s="20"/>
      <c r="HEE80" s="20"/>
      <c r="HEF80" s="20"/>
      <c r="HEG80" s="20"/>
      <c r="HEH80" s="20"/>
      <c r="HEI80" s="20"/>
      <c r="HEJ80" s="20"/>
      <c r="HEK80" s="20"/>
      <c r="HEL80" s="20"/>
      <c r="HEM80" s="20"/>
      <c r="HEN80" s="20"/>
      <c r="HEO80" s="20"/>
      <c r="HEP80" s="20"/>
      <c r="HEQ80" s="20"/>
      <c r="HER80" s="20"/>
      <c r="HES80" s="20"/>
      <c r="HET80" s="20"/>
      <c r="HEU80" s="20"/>
      <c r="HEV80" s="20"/>
      <c r="HEW80" s="20"/>
      <c r="HEX80" s="20"/>
      <c r="HEY80" s="20"/>
      <c r="HEZ80" s="20"/>
      <c r="HFA80" s="20"/>
      <c r="HFB80" s="20"/>
      <c r="HFC80" s="20"/>
      <c r="HFD80" s="20"/>
      <c r="HFE80" s="20"/>
      <c r="HFF80" s="20"/>
      <c r="HFG80" s="20"/>
      <c r="HFH80" s="20"/>
      <c r="HFI80" s="20"/>
      <c r="HFJ80" s="20"/>
      <c r="HFK80" s="20"/>
      <c r="HFL80" s="20"/>
      <c r="HFM80" s="20"/>
      <c r="HFN80" s="20"/>
      <c r="HFO80" s="20"/>
      <c r="HFP80" s="20"/>
      <c r="HFQ80" s="20"/>
      <c r="HFR80" s="20"/>
      <c r="HFS80" s="20"/>
      <c r="HFT80" s="20"/>
      <c r="HFU80" s="20"/>
      <c r="HFV80" s="20"/>
      <c r="HFW80" s="20"/>
      <c r="HFX80" s="20"/>
      <c r="HFY80" s="20"/>
      <c r="HFZ80" s="20"/>
      <c r="HGA80" s="20"/>
      <c r="HGB80" s="20"/>
      <c r="HGC80" s="20"/>
      <c r="HGD80" s="20"/>
      <c r="HGE80" s="20"/>
      <c r="HGF80" s="20"/>
      <c r="HGG80" s="20"/>
      <c r="HGH80" s="20"/>
      <c r="HGI80" s="20"/>
      <c r="HGJ80" s="20"/>
      <c r="HGK80" s="20"/>
      <c r="HGL80" s="20"/>
      <c r="HGM80" s="20"/>
      <c r="HGN80" s="20"/>
      <c r="HGO80" s="20"/>
      <c r="HGP80" s="20"/>
      <c r="HGQ80" s="20"/>
      <c r="HGR80" s="20"/>
      <c r="HGS80" s="20"/>
      <c r="HGT80" s="20"/>
      <c r="HGU80" s="20"/>
      <c r="HGV80" s="20"/>
      <c r="HGW80" s="20"/>
      <c r="HGX80" s="20"/>
      <c r="HGY80" s="20"/>
      <c r="HGZ80" s="20"/>
      <c r="HHA80" s="20"/>
      <c r="HHB80" s="20"/>
      <c r="HHC80" s="20"/>
      <c r="HHD80" s="20"/>
      <c r="HHE80" s="20"/>
      <c r="HHF80" s="20"/>
      <c r="HHG80" s="20"/>
      <c r="HHH80" s="20"/>
      <c r="HHI80" s="20"/>
      <c r="HHJ80" s="20"/>
      <c r="HHK80" s="20"/>
      <c r="HHL80" s="20"/>
      <c r="HHM80" s="20"/>
      <c r="HHN80" s="20"/>
      <c r="HHO80" s="20"/>
      <c r="HHP80" s="20"/>
      <c r="HHQ80" s="20"/>
      <c r="HHR80" s="20"/>
      <c r="HHS80" s="20"/>
      <c r="HHT80" s="20"/>
      <c r="HHU80" s="20"/>
      <c r="HHV80" s="20"/>
      <c r="HHW80" s="20"/>
      <c r="HHX80" s="20"/>
      <c r="HHY80" s="20"/>
      <c r="HHZ80" s="20"/>
      <c r="HIA80" s="20"/>
      <c r="HIB80" s="20"/>
      <c r="HIC80" s="20"/>
      <c r="HID80" s="20"/>
      <c r="HIE80" s="20"/>
      <c r="HIF80" s="20"/>
      <c r="HIG80" s="20"/>
      <c r="HIH80" s="20"/>
      <c r="HII80" s="20"/>
      <c r="HIJ80" s="20"/>
      <c r="HIK80" s="20"/>
      <c r="HIL80" s="20"/>
      <c r="HIM80" s="20"/>
      <c r="HIN80" s="20"/>
      <c r="HIO80" s="20"/>
      <c r="HIP80" s="20"/>
      <c r="HIQ80" s="20"/>
      <c r="HIR80" s="20"/>
      <c r="HIS80" s="20"/>
      <c r="HIT80" s="20"/>
      <c r="HIU80" s="20"/>
      <c r="HIV80" s="20"/>
      <c r="HIW80" s="20"/>
      <c r="HIX80" s="20"/>
      <c r="HIY80" s="20"/>
      <c r="HIZ80" s="20"/>
      <c r="HJA80" s="20"/>
      <c r="HJB80" s="20"/>
      <c r="HJC80" s="20"/>
      <c r="HJD80" s="20"/>
      <c r="HJE80" s="20"/>
      <c r="HJF80" s="20"/>
      <c r="HJG80" s="20"/>
      <c r="HJH80" s="20"/>
      <c r="HJI80" s="20"/>
      <c r="HJJ80" s="20"/>
      <c r="HJK80" s="20"/>
      <c r="HJL80" s="20"/>
      <c r="HJM80" s="20"/>
      <c r="HJN80" s="20"/>
      <c r="HJO80" s="20"/>
      <c r="HJP80" s="20"/>
      <c r="HJQ80" s="20"/>
      <c r="HJR80" s="20"/>
      <c r="HJS80" s="20"/>
      <c r="HJT80" s="20"/>
      <c r="HJU80" s="20"/>
      <c r="HJV80" s="20"/>
      <c r="HJW80" s="20"/>
      <c r="HJX80" s="20"/>
      <c r="HJY80" s="20"/>
      <c r="HJZ80" s="20"/>
      <c r="HKA80" s="20"/>
      <c r="HKB80" s="20"/>
      <c r="HKC80" s="20"/>
      <c r="HKD80" s="20"/>
      <c r="HKE80" s="20"/>
      <c r="HKF80" s="20"/>
      <c r="HKG80" s="20"/>
      <c r="HKH80" s="20"/>
      <c r="HKI80" s="20"/>
      <c r="HKJ80" s="20"/>
      <c r="HKK80" s="20"/>
      <c r="HKL80" s="20"/>
      <c r="HKM80" s="20"/>
      <c r="HKN80" s="20"/>
      <c r="HKO80" s="20"/>
      <c r="HKP80" s="20"/>
      <c r="HKQ80" s="20"/>
      <c r="HKR80" s="20"/>
      <c r="HKS80" s="20"/>
      <c r="HKT80" s="20"/>
      <c r="HKU80" s="20"/>
      <c r="HKV80" s="20"/>
      <c r="HKW80" s="20"/>
      <c r="HKX80" s="20"/>
      <c r="HKY80" s="20"/>
      <c r="HKZ80" s="20"/>
      <c r="HLA80" s="20"/>
      <c r="HLB80" s="20"/>
      <c r="HLC80" s="20"/>
      <c r="HLD80" s="20"/>
      <c r="HLE80" s="20"/>
      <c r="HLF80" s="20"/>
      <c r="HLG80" s="20"/>
      <c r="HLH80" s="20"/>
      <c r="HLI80" s="20"/>
      <c r="HLJ80" s="20"/>
      <c r="HLK80" s="20"/>
      <c r="HLL80" s="20"/>
      <c r="HLM80" s="20"/>
      <c r="HLN80" s="20"/>
      <c r="HLO80" s="20"/>
      <c r="HLP80" s="20"/>
      <c r="HLQ80" s="20"/>
      <c r="HLR80" s="20"/>
      <c r="HLS80" s="20"/>
      <c r="HLT80" s="20"/>
      <c r="HLU80" s="20"/>
      <c r="HLV80" s="20"/>
      <c r="HLW80" s="20"/>
      <c r="HLX80" s="20"/>
      <c r="HLY80" s="20"/>
      <c r="HLZ80" s="20"/>
      <c r="HMA80" s="20"/>
      <c r="HMB80" s="20"/>
      <c r="HMC80" s="20"/>
      <c r="HMD80" s="20"/>
      <c r="HME80" s="20"/>
      <c r="HMF80" s="20"/>
      <c r="HMG80" s="20"/>
      <c r="HMH80" s="20"/>
      <c r="HMI80" s="20"/>
      <c r="HMJ80" s="20"/>
      <c r="HMK80" s="20"/>
      <c r="HML80" s="20"/>
      <c r="HMM80" s="20"/>
      <c r="HMN80" s="20"/>
      <c r="HMO80" s="20"/>
      <c r="HMP80" s="20"/>
      <c r="HMQ80" s="20"/>
      <c r="HMR80" s="20"/>
      <c r="HMS80" s="20"/>
      <c r="HMT80" s="20"/>
      <c r="HMU80" s="20"/>
      <c r="HMV80" s="20"/>
      <c r="HMW80" s="20"/>
      <c r="HMX80" s="20"/>
      <c r="HMY80" s="20"/>
      <c r="HMZ80" s="20"/>
      <c r="HNA80" s="20"/>
      <c r="HNB80" s="20"/>
      <c r="HNC80" s="20"/>
      <c r="HND80" s="20"/>
      <c r="HNE80" s="20"/>
      <c r="HNF80" s="20"/>
      <c r="HNG80" s="20"/>
      <c r="HNH80" s="20"/>
      <c r="HNI80" s="20"/>
      <c r="HNJ80" s="20"/>
      <c r="HNK80" s="20"/>
      <c r="HNL80" s="20"/>
      <c r="HNM80" s="20"/>
      <c r="HNN80" s="20"/>
      <c r="HNO80" s="20"/>
      <c r="HNP80" s="20"/>
      <c r="HNQ80" s="20"/>
      <c r="HNR80" s="20"/>
      <c r="HNS80" s="20"/>
      <c r="HNT80" s="20"/>
      <c r="HNU80" s="20"/>
      <c r="HNV80" s="20"/>
      <c r="HNW80" s="20"/>
      <c r="HNX80" s="20"/>
      <c r="HNY80" s="20"/>
      <c r="HNZ80" s="20"/>
      <c r="HOA80" s="20"/>
      <c r="HOB80" s="20"/>
      <c r="HOC80" s="20"/>
      <c r="HOD80" s="20"/>
      <c r="HOE80" s="20"/>
      <c r="HOF80" s="20"/>
      <c r="HOG80" s="20"/>
      <c r="HOH80" s="20"/>
      <c r="HOI80" s="20"/>
      <c r="HOJ80" s="20"/>
      <c r="HOK80" s="20"/>
      <c r="HOL80" s="20"/>
      <c r="HOM80" s="20"/>
      <c r="HON80" s="20"/>
      <c r="HOO80" s="20"/>
      <c r="HOP80" s="20"/>
      <c r="HOQ80" s="20"/>
      <c r="HOR80" s="20"/>
      <c r="HOS80" s="20"/>
      <c r="HOT80" s="20"/>
      <c r="HOU80" s="20"/>
      <c r="HOV80" s="20"/>
      <c r="HOW80" s="20"/>
      <c r="HOX80" s="20"/>
      <c r="HOY80" s="20"/>
      <c r="HOZ80" s="20"/>
      <c r="HPA80" s="20"/>
      <c r="HPB80" s="20"/>
      <c r="HPC80" s="20"/>
      <c r="HPD80" s="20"/>
      <c r="HPE80" s="20"/>
      <c r="HPF80" s="20"/>
      <c r="HPG80" s="20"/>
      <c r="HPH80" s="20"/>
      <c r="HPI80" s="20"/>
      <c r="HPJ80" s="20"/>
      <c r="HPK80" s="20"/>
      <c r="HPL80" s="20"/>
      <c r="HPM80" s="20"/>
      <c r="HPN80" s="20"/>
      <c r="HPO80" s="20"/>
      <c r="HPP80" s="20"/>
      <c r="HPQ80" s="20"/>
      <c r="HPR80" s="20"/>
      <c r="HPS80" s="20"/>
      <c r="HPT80" s="20"/>
      <c r="HPU80" s="20"/>
      <c r="HPV80" s="20"/>
      <c r="HPW80" s="20"/>
      <c r="HPX80" s="20"/>
      <c r="HPY80" s="20"/>
      <c r="HPZ80" s="20"/>
      <c r="HQA80" s="20"/>
      <c r="HQB80" s="20"/>
      <c r="HQC80" s="20"/>
      <c r="HQD80" s="20"/>
      <c r="HQE80" s="20"/>
      <c r="HQF80" s="20"/>
      <c r="HQG80" s="20"/>
      <c r="HQH80" s="20"/>
      <c r="HQI80" s="20"/>
      <c r="HQJ80" s="20"/>
      <c r="HQK80" s="20"/>
      <c r="HQL80" s="20"/>
      <c r="HQM80" s="20"/>
      <c r="HQN80" s="20"/>
      <c r="HQO80" s="20"/>
      <c r="HQP80" s="20"/>
      <c r="HQQ80" s="20"/>
      <c r="HQR80" s="20"/>
      <c r="HQS80" s="20"/>
      <c r="HQT80" s="20"/>
      <c r="HQU80" s="20"/>
      <c r="HQV80" s="20"/>
      <c r="HQW80" s="20"/>
      <c r="HQX80" s="20"/>
      <c r="HQY80" s="20"/>
      <c r="HQZ80" s="20"/>
      <c r="HRA80" s="20"/>
      <c r="HRB80" s="20"/>
      <c r="HRC80" s="20"/>
      <c r="HRD80" s="20"/>
      <c r="HRE80" s="20"/>
      <c r="HRF80" s="20"/>
      <c r="HRG80" s="20"/>
      <c r="HRH80" s="20"/>
      <c r="HRI80" s="20"/>
      <c r="HRJ80" s="20"/>
      <c r="HRK80" s="20"/>
      <c r="HRL80" s="20"/>
      <c r="HRM80" s="20"/>
      <c r="HRN80" s="20"/>
      <c r="HRO80" s="20"/>
      <c r="HRP80" s="20"/>
      <c r="HRQ80" s="20"/>
      <c r="HRR80" s="20"/>
      <c r="HRS80" s="20"/>
      <c r="HRT80" s="20"/>
      <c r="HRU80" s="20"/>
      <c r="HRV80" s="20"/>
      <c r="HRW80" s="20"/>
      <c r="HRX80" s="20"/>
      <c r="HRY80" s="20"/>
      <c r="HRZ80" s="20"/>
      <c r="HSA80" s="20"/>
      <c r="HSB80" s="20"/>
      <c r="HSC80" s="20"/>
      <c r="HSD80" s="20"/>
      <c r="HSE80" s="20"/>
      <c r="HSF80" s="20"/>
      <c r="HSG80" s="20"/>
      <c r="HSH80" s="20"/>
      <c r="HSI80" s="20"/>
      <c r="HSJ80" s="20"/>
      <c r="HSK80" s="20"/>
      <c r="HSL80" s="20"/>
      <c r="HSM80" s="20"/>
      <c r="HSN80" s="20"/>
      <c r="HSO80" s="20"/>
      <c r="HSP80" s="20"/>
      <c r="HSQ80" s="20"/>
      <c r="HSR80" s="20"/>
      <c r="HSS80" s="20"/>
      <c r="HST80" s="20"/>
      <c r="HSU80" s="20"/>
      <c r="HSV80" s="20"/>
      <c r="HSW80" s="20"/>
      <c r="HSX80" s="20"/>
      <c r="HSY80" s="20"/>
      <c r="HSZ80" s="20"/>
      <c r="HTA80" s="20"/>
      <c r="HTB80" s="20"/>
      <c r="HTC80" s="20"/>
      <c r="HTD80" s="20"/>
      <c r="HTE80" s="20"/>
      <c r="HTF80" s="20"/>
      <c r="HTG80" s="20"/>
      <c r="HTH80" s="20"/>
      <c r="HTI80" s="20"/>
      <c r="HTJ80" s="20"/>
      <c r="HTK80" s="20"/>
      <c r="HTL80" s="20"/>
      <c r="HTM80" s="20"/>
      <c r="HTN80" s="20"/>
      <c r="HTO80" s="20"/>
      <c r="HTP80" s="20"/>
      <c r="HTQ80" s="20"/>
      <c r="HTR80" s="20"/>
      <c r="HTS80" s="20"/>
      <c r="HTT80" s="20"/>
      <c r="HTU80" s="20"/>
      <c r="HTV80" s="20"/>
      <c r="HTW80" s="20"/>
      <c r="HTX80" s="20"/>
      <c r="HTY80" s="20"/>
      <c r="HTZ80" s="20"/>
      <c r="HUA80" s="20"/>
      <c r="HUB80" s="20"/>
      <c r="HUC80" s="20"/>
      <c r="HUD80" s="20"/>
      <c r="HUE80" s="20"/>
      <c r="HUF80" s="20"/>
      <c r="HUG80" s="20"/>
      <c r="HUH80" s="20"/>
      <c r="HUI80" s="20"/>
      <c r="HUJ80" s="20"/>
      <c r="HUK80" s="20"/>
      <c r="HUL80" s="20"/>
      <c r="HUM80" s="20"/>
      <c r="HUN80" s="20"/>
      <c r="HUO80" s="20"/>
      <c r="HUP80" s="20"/>
      <c r="HUQ80" s="20"/>
      <c r="HUR80" s="20"/>
      <c r="HUS80" s="20"/>
      <c r="HUT80" s="20"/>
      <c r="HUU80" s="20"/>
      <c r="HUV80" s="20"/>
      <c r="HUW80" s="20"/>
      <c r="HUX80" s="20"/>
      <c r="HUY80" s="20"/>
      <c r="HUZ80" s="20"/>
      <c r="HVA80" s="20"/>
      <c r="HVB80" s="20"/>
      <c r="HVC80" s="20"/>
      <c r="HVD80" s="20"/>
      <c r="HVE80" s="20"/>
      <c r="HVF80" s="20"/>
      <c r="HVG80" s="20"/>
      <c r="HVH80" s="20"/>
      <c r="HVI80" s="20"/>
      <c r="HVJ80" s="20"/>
      <c r="HVK80" s="20"/>
      <c r="HVL80" s="20"/>
      <c r="HVM80" s="20"/>
      <c r="HVN80" s="20"/>
      <c r="HVO80" s="20"/>
      <c r="HVP80" s="20"/>
      <c r="HVQ80" s="20"/>
      <c r="HVR80" s="20"/>
      <c r="HVS80" s="20"/>
      <c r="HVT80" s="20"/>
      <c r="HVU80" s="20"/>
      <c r="HVV80" s="20"/>
      <c r="HVW80" s="20"/>
      <c r="HVX80" s="20"/>
      <c r="HVY80" s="20"/>
      <c r="HVZ80" s="20"/>
      <c r="HWA80" s="20"/>
      <c r="HWB80" s="20"/>
      <c r="HWC80" s="20"/>
      <c r="HWD80" s="20"/>
      <c r="HWE80" s="20"/>
      <c r="HWF80" s="20"/>
      <c r="HWG80" s="20"/>
      <c r="HWH80" s="20"/>
      <c r="HWI80" s="20"/>
      <c r="HWJ80" s="20"/>
      <c r="HWK80" s="20"/>
      <c r="HWL80" s="20"/>
      <c r="HWM80" s="20"/>
      <c r="HWN80" s="20"/>
      <c r="HWO80" s="20"/>
      <c r="HWP80" s="20"/>
      <c r="HWQ80" s="20"/>
      <c r="HWR80" s="20"/>
      <c r="HWS80" s="20"/>
      <c r="HWT80" s="20"/>
      <c r="HWU80" s="20"/>
      <c r="HWV80" s="20"/>
      <c r="HWW80" s="20"/>
      <c r="HWX80" s="20"/>
      <c r="HWY80" s="20"/>
      <c r="HWZ80" s="20"/>
      <c r="HXA80" s="20"/>
      <c r="HXB80" s="20"/>
      <c r="HXC80" s="20"/>
      <c r="HXD80" s="20"/>
      <c r="HXE80" s="20"/>
      <c r="HXF80" s="20"/>
      <c r="HXG80" s="20"/>
      <c r="HXH80" s="20"/>
      <c r="HXI80" s="20"/>
      <c r="HXJ80" s="20"/>
      <c r="HXK80" s="20"/>
      <c r="HXL80" s="20"/>
      <c r="HXM80" s="20"/>
      <c r="HXN80" s="20"/>
      <c r="HXO80" s="20"/>
      <c r="HXP80" s="20"/>
      <c r="HXQ80" s="20"/>
      <c r="HXR80" s="20"/>
      <c r="HXS80" s="20"/>
      <c r="HXT80" s="20"/>
      <c r="HXU80" s="20"/>
      <c r="HXV80" s="20"/>
      <c r="HXW80" s="20"/>
      <c r="HXX80" s="20"/>
      <c r="HXY80" s="20"/>
      <c r="HXZ80" s="20"/>
      <c r="HYA80" s="20"/>
      <c r="HYB80" s="20"/>
      <c r="HYC80" s="20"/>
      <c r="HYD80" s="20"/>
      <c r="HYE80" s="20"/>
      <c r="HYF80" s="20"/>
      <c r="HYG80" s="20"/>
      <c r="HYH80" s="20"/>
      <c r="HYI80" s="20"/>
      <c r="HYJ80" s="20"/>
      <c r="HYK80" s="20"/>
      <c r="HYL80" s="20"/>
      <c r="HYM80" s="20"/>
      <c r="HYN80" s="20"/>
      <c r="HYO80" s="20"/>
      <c r="HYP80" s="20"/>
      <c r="HYQ80" s="20"/>
      <c r="HYR80" s="20"/>
      <c r="HYS80" s="20"/>
      <c r="HYT80" s="20"/>
      <c r="HYU80" s="20"/>
      <c r="HYV80" s="20"/>
      <c r="HYW80" s="20"/>
      <c r="HYX80" s="20"/>
      <c r="HYY80" s="20"/>
      <c r="HYZ80" s="20"/>
      <c r="HZA80" s="20"/>
      <c r="HZB80" s="20"/>
      <c r="HZC80" s="20"/>
      <c r="HZD80" s="20"/>
      <c r="HZE80" s="20"/>
      <c r="HZF80" s="20"/>
      <c r="HZG80" s="20"/>
      <c r="HZH80" s="20"/>
      <c r="HZI80" s="20"/>
      <c r="HZJ80" s="20"/>
      <c r="HZK80" s="20"/>
      <c r="HZL80" s="20"/>
      <c r="HZM80" s="20"/>
      <c r="HZN80" s="20"/>
      <c r="HZO80" s="20"/>
      <c r="HZP80" s="20"/>
      <c r="HZQ80" s="20"/>
      <c r="HZR80" s="20"/>
      <c r="HZS80" s="20"/>
      <c r="HZT80" s="20"/>
      <c r="HZU80" s="20"/>
      <c r="HZV80" s="20"/>
      <c r="HZW80" s="20"/>
      <c r="HZX80" s="20"/>
      <c r="HZY80" s="20"/>
      <c r="HZZ80" s="20"/>
      <c r="IAA80" s="20"/>
      <c r="IAB80" s="20"/>
      <c r="IAC80" s="20"/>
      <c r="IAD80" s="20"/>
      <c r="IAE80" s="20"/>
      <c r="IAF80" s="20"/>
      <c r="IAG80" s="20"/>
      <c r="IAH80" s="20"/>
      <c r="IAI80" s="20"/>
      <c r="IAJ80" s="20"/>
      <c r="IAK80" s="20"/>
      <c r="IAL80" s="20"/>
      <c r="IAM80" s="20"/>
      <c r="IAN80" s="20"/>
      <c r="IAO80" s="20"/>
      <c r="IAP80" s="20"/>
      <c r="IAQ80" s="20"/>
      <c r="IAR80" s="20"/>
      <c r="IAS80" s="20"/>
      <c r="IAT80" s="20"/>
      <c r="IAU80" s="20"/>
      <c r="IAV80" s="20"/>
      <c r="IAW80" s="20"/>
      <c r="IAX80" s="20"/>
      <c r="IAY80" s="20"/>
      <c r="IAZ80" s="20"/>
      <c r="IBA80" s="20"/>
      <c r="IBB80" s="20"/>
      <c r="IBC80" s="20"/>
      <c r="IBD80" s="20"/>
      <c r="IBE80" s="20"/>
      <c r="IBF80" s="20"/>
      <c r="IBG80" s="20"/>
      <c r="IBH80" s="20"/>
      <c r="IBI80" s="20"/>
      <c r="IBJ80" s="20"/>
      <c r="IBK80" s="20"/>
      <c r="IBL80" s="20"/>
      <c r="IBM80" s="20"/>
      <c r="IBN80" s="20"/>
      <c r="IBO80" s="20"/>
      <c r="IBP80" s="20"/>
      <c r="IBQ80" s="20"/>
      <c r="IBR80" s="20"/>
      <c r="IBS80" s="20"/>
      <c r="IBT80" s="20"/>
      <c r="IBU80" s="20"/>
      <c r="IBV80" s="20"/>
      <c r="IBW80" s="20"/>
      <c r="IBX80" s="20"/>
      <c r="IBY80" s="20"/>
      <c r="IBZ80" s="20"/>
      <c r="ICA80" s="20"/>
      <c r="ICB80" s="20"/>
      <c r="ICC80" s="20"/>
      <c r="ICD80" s="20"/>
      <c r="ICE80" s="20"/>
      <c r="ICF80" s="20"/>
      <c r="ICG80" s="20"/>
      <c r="ICH80" s="20"/>
      <c r="ICI80" s="20"/>
      <c r="ICJ80" s="20"/>
      <c r="ICK80" s="20"/>
      <c r="ICL80" s="20"/>
      <c r="ICM80" s="20"/>
      <c r="ICN80" s="20"/>
      <c r="ICO80" s="20"/>
      <c r="ICP80" s="20"/>
      <c r="ICQ80" s="20"/>
      <c r="ICR80" s="20"/>
      <c r="ICS80" s="20"/>
      <c r="ICT80" s="20"/>
      <c r="ICU80" s="20"/>
      <c r="ICV80" s="20"/>
      <c r="ICW80" s="20"/>
      <c r="ICX80" s="20"/>
      <c r="ICY80" s="20"/>
      <c r="ICZ80" s="20"/>
      <c r="IDA80" s="20"/>
      <c r="IDB80" s="20"/>
      <c r="IDC80" s="20"/>
      <c r="IDD80" s="20"/>
      <c r="IDE80" s="20"/>
      <c r="IDF80" s="20"/>
      <c r="IDG80" s="20"/>
      <c r="IDH80" s="20"/>
      <c r="IDI80" s="20"/>
      <c r="IDJ80" s="20"/>
      <c r="IDK80" s="20"/>
      <c r="IDL80" s="20"/>
      <c r="IDM80" s="20"/>
      <c r="IDN80" s="20"/>
      <c r="IDO80" s="20"/>
      <c r="IDP80" s="20"/>
      <c r="IDQ80" s="20"/>
      <c r="IDR80" s="20"/>
      <c r="IDS80" s="20"/>
      <c r="IDT80" s="20"/>
      <c r="IDU80" s="20"/>
      <c r="IDV80" s="20"/>
      <c r="IDW80" s="20"/>
      <c r="IDX80" s="20"/>
      <c r="IDY80" s="20"/>
      <c r="IDZ80" s="20"/>
      <c r="IEA80" s="20"/>
      <c r="IEB80" s="20"/>
      <c r="IEC80" s="20"/>
      <c r="IED80" s="20"/>
      <c r="IEE80" s="20"/>
      <c r="IEF80" s="20"/>
      <c r="IEG80" s="20"/>
      <c r="IEH80" s="20"/>
      <c r="IEI80" s="20"/>
      <c r="IEJ80" s="20"/>
      <c r="IEK80" s="20"/>
      <c r="IEL80" s="20"/>
      <c r="IEM80" s="20"/>
      <c r="IEN80" s="20"/>
      <c r="IEO80" s="20"/>
      <c r="IEP80" s="20"/>
      <c r="IEQ80" s="20"/>
      <c r="IER80" s="20"/>
      <c r="IES80" s="20"/>
      <c r="IET80" s="20"/>
      <c r="IEU80" s="20"/>
      <c r="IEV80" s="20"/>
      <c r="IEW80" s="20"/>
      <c r="IEX80" s="20"/>
      <c r="IEY80" s="20"/>
      <c r="IEZ80" s="20"/>
      <c r="IFA80" s="20"/>
      <c r="IFB80" s="20"/>
      <c r="IFC80" s="20"/>
      <c r="IFD80" s="20"/>
      <c r="IFE80" s="20"/>
      <c r="IFF80" s="20"/>
      <c r="IFG80" s="20"/>
      <c r="IFH80" s="20"/>
      <c r="IFI80" s="20"/>
      <c r="IFJ80" s="20"/>
      <c r="IFK80" s="20"/>
      <c r="IFL80" s="20"/>
      <c r="IFM80" s="20"/>
      <c r="IFN80" s="20"/>
      <c r="IFO80" s="20"/>
      <c r="IFP80" s="20"/>
      <c r="IFQ80" s="20"/>
      <c r="IFR80" s="20"/>
      <c r="IFS80" s="20"/>
      <c r="IFT80" s="20"/>
      <c r="IFU80" s="20"/>
      <c r="IFV80" s="20"/>
      <c r="IFW80" s="20"/>
      <c r="IFX80" s="20"/>
      <c r="IFY80" s="20"/>
      <c r="IFZ80" s="20"/>
      <c r="IGA80" s="20"/>
      <c r="IGB80" s="20"/>
      <c r="IGC80" s="20"/>
      <c r="IGD80" s="20"/>
      <c r="IGE80" s="20"/>
      <c r="IGF80" s="20"/>
      <c r="IGG80" s="20"/>
      <c r="IGH80" s="20"/>
      <c r="IGI80" s="20"/>
      <c r="IGJ80" s="20"/>
      <c r="IGK80" s="20"/>
      <c r="IGL80" s="20"/>
      <c r="IGM80" s="20"/>
      <c r="IGN80" s="20"/>
      <c r="IGO80" s="20"/>
      <c r="IGP80" s="20"/>
      <c r="IGQ80" s="20"/>
      <c r="IGR80" s="20"/>
      <c r="IGS80" s="20"/>
      <c r="IGT80" s="20"/>
      <c r="IGU80" s="20"/>
      <c r="IGV80" s="20"/>
      <c r="IGW80" s="20"/>
      <c r="IGX80" s="20"/>
      <c r="IGY80" s="20"/>
      <c r="IGZ80" s="20"/>
      <c r="IHA80" s="20"/>
      <c r="IHB80" s="20"/>
      <c r="IHC80" s="20"/>
      <c r="IHD80" s="20"/>
      <c r="IHE80" s="20"/>
      <c r="IHF80" s="20"/>
      <c r="IHG80" s="20"/>
      <c r="IHH80" s="20"/>
      <c r="IHI80" s="20"/>
      <c r="IHJ80" s="20"/>
      <c r="IHK80" s="20"/>
      <c r="IHL80" s="20"/>
      <c r="IHM80" s="20"/>
      <c r="IHN80" s="20"/>
      <c r="IHO80" s="20"/>
      <c r="IHP80" s="20"/>
      <c r="IHQ80" s="20"/>
      <c r="IHR80" s="20"/>
      <c r="IHS80" s="20"/>
      <c r="IHT80" s="20"/>
      <c r="IHU80" s="20"/>
      <c r="IHV80" s="20"/>
      <c r="IHW80" s="20"/>
      <c r="IHX80" s="20"/>
      <c r="IHY80" s="20"/>
      <c r="IHZ80" s="20"/>
      <c r="IIA80" s="20"/>
      <c r="IIB80" s="20"/>
      <c r="IIC80" s="20"/>
      <c r="IID80" s="20"/>
      <c r="IIE80" s="20"/>
      <c r="IIF80" s="20"/>
      <c r="IIG80" s="20"/>
      <c r="IIH80" s="20"/>
      <c r="III80" s="20"/>
      <c r="IIJ80" s="20"/>
      <c r="IIK80" s="20"/>
      <c r="IIL80" s="20"/>
      <c r="IIM80" s="20"/>
      <c r="IIN80" s="20"/>
      <c r="IIO80" s="20"/>
      <c r="IIP80" s="20"/>
      <c r="IIQ80" s="20"/>
      <c r="IIR80" s="20"/>
      <c r="IIS80" s="20"/>
      <c r="IIT80" s="20"/>
      <c r="IIU80" s="20"/>
      <c r="IIV80" s="20"/>
      <c r="IIW80" s="20"/>
      <c r="IIX80" s="20"/>
      <c r="IIY80" s="20"/>
      <c r="IIZ80" s="20"/>
      <c r="IJA80" s="20"/>
      <c r="IJB80" s="20"/>
      <c r="IJC80" s="20"/>
      <c r="IJD80" s="20"/>
      <c r="IJE80" s="20"/>
      <c r="IJF80" s="20"/>
      <c r="IJG80" s="20"/>
      <c r="IJH80" s="20"/>
      <c r="IJI80" s="20"/>
      <c r="IJJ80" s="20"/>
      <c r="IJK80" s="20"/>
      <c r="IJL80" s="20"/>
      <c r="IJM80" s="20"/>
      <c r="IJN80" s="20"/>
      <c r="IJO80" s="20"/>
      <c r="IJP80" s="20"/>
      <c r="IJQ80" s="20"/>
      <c r="IJR80" s="20"/>
      <c r="IJS80" s="20"/>
      <c r="IJT80" s="20"/>
      <c r="IJU80" s="20"/>
      <c r="IJV80" s="20"/>
      <c r="IJW80" s="20"/>
      <c r="IJX80" s="20"/>
      <c r="IJY80" s="20"/>
      <c r="IJZ80" s="20"/>
      <c r="IKA80" s="20"/>
      <c r="IKB80" s="20"/>
      <c r="IKC80" s="20"/>
      <c r="IKD80" s="20"/>
      <c r="IKE80" s="20"/>
      <c r="IKF80" s="20"/>
      <c r="IKG80" s="20"/>
      <c r="IKH80" s="20"/>
      <c r="IKI80" s="20"/>
      <c r="IKJ80" s="20"/>
      <c r="IKK80" s="20"/>
      <c r="IKL80" s="20"/>
      <c r="IKM80" s="20"/>
      <c r="IKN80" s="20"/>
      <c r="IKO80" s="20"/>
      <c r="IKP80" s="20"/>
      <c r="IKQ80" s="20"/>
      <c r="IKR80" s="20"/>
      <c r="IKS80" s="20"/>
      <c r="IKT80" s="20"/>
      <c r="IKU80" s="20"/>
      <c r="IKV80" s="20"/>
      <c r="IKW80" s="20"/>
      <c r="IKX80" s="20"/>
      <c r="IKY80" s="20"/>
      <c r="IKZ80" s="20"/>
      <c r="ILA80" s="20"/>
      <c r="ILB80" s="20"/>
      <c r="ILC80" s="20"/>
      <c r="ILD80" s="20"/>
      <c r="ILE80" s="20"/>
      <c r="ILF80" s="20"/>
      <c r="ILG80" s="20"/>
      <c r="ILH80" s="20"/>
      <c r="ILI80" s="20"/>
      <c r="ILJ80" s="20"/>
      <c r="ILK80" s="20"/>
      <c r="ILL80" s="20"/>
      <c r="ILM80" s="20"/>
      <c r="ILN80" s="20"/>
      <c r="ILO80" s="20"/>
      <c r="ILP80" s="20"/>
      <c r="ILQ80" s="20"/>
      <c r="ILR80" s="20"/>
      <c r="ILS80" s="20"/>
      <c r="ILT80" s="20"/>
      <c r="ILU80" s="20"/>
      <c r="ILV80" s="20"/>
      <c r="ILW80" s="20"/>
      <c r="ILX80" s="20"/>
      <c r="ILY80" s="20"/>
      <c r="ILZ80" s="20"/>
      <c r="IMA80" s="20"/>
      <c r="IMB80" s="20"/>
      <c r="IMC80" s="20"/>
      <c r="IMD80" s="20"/>
      <c r="IME80" s="20"/>
      <c r="IMF80" s="20"/>
      <c r="IMG80" s="20"/>
      <c r="IMH80" s="20"/>
      <c r="IMI80" s="20"/>
      <c r="IMJ80" s="20"/>
      <c r="IMK80" s="20"/>
      <c r="IML80" s="20"/>
      <c r="IMM80" s="20"/>
      <c r="IMN80" s="20"/>
      <c r="IMO80" s="20"/>
      <c r="IMP80" s="20"/>
      <c r="IMQ80" s="20"/>
      <c r="IMR80" s="20"/>
      <c r="IMS80" s="20"/>
      <c r="IMT80" s="20"/>
      <c r="IMU80" s="20"/>
      <c r="IMV80" s="20"/>
      <c r="IMW80" s="20"/>
      <c r="IMX80" s="20"/>
      <c r="IMY80" s="20"/>
      <c r="IMZ80" s="20"/>
      <c r="INA80" s="20"/>
      <c r="INB80" s="20"/>
      <c r="INC80" s="20"/>
      <c r="IND80" s="20"/>
      <c r="INE80" s="20"/>
      <c r="INF80" s="20"/>
      <c r="ING80" s="20"/>
      <c r="INH80" s="20"/>
      <c r="INI80" s="20"/>
      <c r="INJ80" s="20"/>
      <c r="INK80" s="20"/>
      <c r="INL80" s="20"/>
      <c r="INM80" s="20"/>
      <c r="INN80" s="20"/>
      <c r="INO80" s="20"/>
      <c r="INP80" s="20"/>
      <c r="INQ80" s="20"/>
      <c r="INR80" s="20"/>
      <c r="INS80" s="20"/>
      <c r="INT80" s="20"/>
      <c r="INU80" s="20"/>
      <c r="INV80" s="20"/>
      <c r="INW80" s="20"/>
      <c r="INX80" s="20"/>
      <c r="INY80" s="20"/>
      <c r="INZ80" s="20"/>
      <c r="IOA80" s="20"/>
      <c r="IOB80" s="20"/>
      <c r="IOC80" s="20"/>
      <c r="IOD80" s="20"/>
      <c r="IOE80" s="20"/>
      <c r="IOF80" s="20"/>
      <c r="IOG80" s="20"/>
      <c r="IOH80" s="20"/>
      <c r="IOI80" s="20"/>
      <c r="IOJ80" s="20"/>
      <c r="IOK80" s="20"/>
      <c r="IOL80" s="20"/>
      <c r="IOM80" s="20"/>
      <c r="ION80" s="20"/>
      <c r="IOO80" s="20"/>
      <c r="IOP80" s="20"/>
      <c r="IOQ80" s="20"/>
      <c r="IOR80" s="20"/>
      <c r="IOS80" s="20"/>
      <c r="IOT80" s="20"/>
      <c r="IOU80" s="20"/>
      <c r="IOV80" s="20"/>
      <c r="IOW80" s="20"/>
      <c r="IOX80" s="20"/>
      <c r="IOY80" s="20"/>
      <c r="IOZ80" s="20"/>
      <c r="IPA80" s="20"/>
      <c r="IPB80" s="20"/>
      <c r="IPC80" s="20"/>
      <c r="IPD80" s="20"/>
      <c r="IPE80" s="20"/>
      <c r="IPF80" s="20"/>
      <c r="IPG80" s="20"/>
      <c r="IPH80" s="20"/>
      <c r="IPI80" s="20"/>
      <c r="IPJ80" s="20"/>
      <c r="IPK80" s="20"/>
      <c r="IPL80" s="20"/>
      <c r="IPM80" s="20"/>
      <c r="IPN80" s="20"/>
      <c r="IPO80" s="20"/>
      <c r="IPP80" s="20"/>
      <c r="IPQ80" s="20"/>
      <c r="IPR80" s="20"/>
      <c r="IPS80" s="20"/>
      <c r="IPT80" s="20"/>
      <c r="IPU80" s="20"/>
      <c r="IPV80" s="20"/>
      <c r="IPW80" s="20"/>
      <c r="IPX80" s="20"/>
      <c r="IPY80" s="20"/>
      <c r="IPZ80" s="20"/>
      <c r="IQA80" s="20"/>
      <c r="IQB80" s="20"/>
      <c r="IQC80" s="20"/>
      <c r="IQD80" s="20"/>
      <c r="IQE80" s="20"/>
      <c r="IQF80" s="20"/>
      <c r="IQG80" s="20"/>
      <c r="IQH80" s="20"/>
      <c r="IQI80" s="20"/>
      <c r="IQJ80" s="20"/>
      <c r="IQK80" s="20"/>
      <c r="IQL80" s="20"/>
      <c r="IQM80" s="20"/>
      <c r="IQN80" s="20"/>
      <c r="IQO80" s="20"/>
      <c r="IQP80" s="20"/>
      <c r="IQQ80" s="20"/>
      <c r="IQR80" s="20"/>
      <c r="IQS80" s="20"/>
      <c r="IQT80" s="20"/>
      <c r="IQU80" s="20"/>
      <c r="IQV80" s="20"/>
      <c r="IQW80" s="20"/>
      <c r="IQX80" s="20"/>
      <c r="IQY80" s="20"/>
      <c r="IQZ80" s="20"/>
      <c r="IRA80" s="20"/>
      <c r="IRB80" s="20"/>
      <c r="IRC80" s="20"/>
      <c r="IRD80" s="20"/>
      <c r="IRE80" s="20"/>
      <c r="IRF80" s="20"/>
      <c r="IRG80" s="20"/>
      <c r="IRH80" s="20"/>
      <c r="IRI80" s="20"/>
      <c r="IRJ80" s="20"/>
      <c r="IRK80" s="20"/>
      <c r="IRL80" s="20"/>
      <c r="IRM80" s="20"/>
      <c r="IRN80" s="20"/>
      <c r="IRO80" s="20"/>
      <c r="IRP80" s="20"/>
      <c r="IRQ80" s="20"/>
      <c r="IRR80" s="20"/>
      <c r="IRS80" s="20"/>
      <c r="IRT80" s="20"/>
      <c r="IRU80" s="20"/>
      <c r="IRV80" s="20"/>
      <c r="IRW80" s="20"/>
      <c r="IRX80" s="20"/>
      <c r="IRY80" s="20"/>
      <c r="IRZ80" s="20"/>
      <c r="ISA80" s="20"/>
      <c r="ISB80" s="20"/>
      <c r="ISC80" s="20"/>
      <c r="ISD80" s="20"/>
      <c r="ISE80" s="20"/>
      <c r="ISF80" s="20"/>
      <c r="ISG80" s="20"/>
      <c r="ISH80" s="20"/>
      <c r="ISI80" s="20"/>
      <c r="ISJ80" s="20"/>
      <c r="ISK80" s="20"/>
      <c r="ISL80" s="20"/>
      <c r="ISM80" s="20"/>
      <c r="ISN80" s="20"/>
      <c r="ISO80" s="20"/>
      <c r="ISP80" s="20"/>
      <c r="ISQ80" s="20"/>
      <c r="ISR80" s="20"/>
      <c r="ISS80" s="20"/>
      <c r="IST80" s="20"/>
      <c r="ISU80" s="20"/>
      <c r="ISV80" s="20"/>
      <c r="ISW80" s="20"/>
      <c r="ISX80" s="20"/>
      <c r="ISY80" s="20"/>
      <c r="ISZ80" s="20"/>
      <c r="ITA80" s="20"/>
      <c r="ITB80" s="20"/>
      <c r="ITC80" s="20"/>
      <c r="ITD80" s="20"/>
      <c r="ITE80" s="20"/>
      <c r="ITF80" s="20"/>
      <c r="ITG80" s="20"/>
      <c r="ITH80" s="20"/>
      <c r="ITI80" s="20"/>
      <c r="ITJ80" s="20"/>
      <c r="ITK80" s="20"/>
      <c r="ITL80" s="20"/>
      <c r="ITM80" s="20"/>
      <c r="ITN80" s="20"/>
      <c r="ITO80" s="20"/>
      <c r="ITP80" s="20"/>
      <c r="ITQ80" s="20"/>
      <c r="ITR80" s="20"/>
      <c r="ITS80" s="20"/>
      <c r="ITT80" s="20"/>
      <c r="ITU80" s="20"/>
      <c r="ITV80" s="20"/>
      <c r="ITW80" s="20"/>
      <c r="ITX80" s="20"/>
      <c r="ITY80" s="20"/>
      <c r="ITZ80" s="20"/>
      <c r="IUA80" s="20"/>
      <c r="IUB80" s="20"/>
      <c r="IUC80" s="20"/>
      <c r="IUD80" s="20"/>
      <c r="IUE80" s="20"/>
      <c r="IUF80" s="20"/>
      <c r="IUG80" s="20"/>
      <c r="IUH80" s="20"/>
      <c r="IUI80" s="20"/>
      <c r="IUJ80" s="20"/>
      <c r="IUK80" s="20"/>
      <c r="IUL80" s="20"/>
      <c r="IUM80" s="20"/>
      <c r="IUN80" s="20"/>
      <c r="IUO80" s="20"/>
      <c r="IUP80" s="20"/>
      <c r="IUQ80" s="20"/>
      <c r="IUR80" s="20"/>
      <c r="IUS80" s="20"/>
      <c r="IUT80" s="20"/>
      <c r="IUU80" s="20"/>
      <c r="IUV80" s="20"/>
      <c r="IUW80" s="20"/>
      <c r="IUX80" s="20"/>
      <c r="IUY80" s="20"/>
      <c r="IUZ80" s="20"/>
      <c r="IVA80" s="20"/>
      <c r="IVB80" s="20"/>
      <c r="IVC80" s="20"/>
      <c r="IVD80" s="20"/>
      <c r="IVE80" s="20"/>
      <c r="IVF80" s="20"/>
      <c r="IVG80" s="20"/>
      <c r="IVH80" s="20"/>
      <c r="IVI80" s="20"/>
      <c r="IVJ80" s="20"/>
      <c r="IVK80" s="20"/>
      <c r="IVL80" s="20"/>
      <c r="IVM80" s="20"/>
      <c r="IVN80" s="20"/>
      <c r="IVO80" s="20"/>
      <c r="IVP80" s="20"/>
      <c r="IVQ80" s="20"/>
      <c r="IVR80" s="20"/>
      <c r="IVS80" s="20"/>
      <c r="IVT80" s="20"/>
      <c r="IVU80" s="20"/>
      <c r="IVV80" s="20"/>
      <c r="IVW80" s="20"/>
      <c r="IVX80" s="20"/>
      <c r="IVY80" s="20"/>
      <c r="IVZ80" s="20"/>
      <c r="IWA80" s="20"/>
      <c r="IWB80" s="20"/>
      <c r="IWC80" s="20"/>
      <c r="IWD80" s="20"/>
      <c r="IWE80" s="20"/>
      <c r="IWF80" s="20"/>
      <c r="IWG80" s="20"/>
      <c r="IWH80" s="20"/>
      <c r="IWI80" s="20"/>
      <c r="IWJ80" s="20"/>
      <c r="IWK80" s="20"/>
      <c r="IWL80" s="20"/>
      <c r="IWM80" s="20"/>
      <c r="IWN80" s="20"/>
      <c r="IWO80" s="20"/>
      <c r="IWP80" s="20"/>
      <c r="IWQ80" s="20"/>
      <c r="IWR80" s="20"/>
      <c r="IWS80" s="20"/>
      <c r="IWT80" s="20"/>
      <c r="IWU80" s="20"/>
      <c r="IWV80" s="20"/>
      <c r="IWW80" s="20"/>
      <c r="IWX80" s="20"/>
      <c r="IWY80" s="20"/>
      <c r="IWZ80" s="20"/>
      <c r="IXA80" s="20"/>
      <c r="IXB80" s="20"/>
      <c r="IXC80" s="20"/>
      <c r="IXD80" s="20"/>
      <c r="IXE80" s="20"/>
      <c r="IXF80" s="20"/>
      <c r="IXG80" s="20"/>
      <c r="IXH80" s="20"/>
      <c r="IXI80" s="20"/>
      <c r="IXJ80" s="20"/>
      <c r="IXK80" s="20"/>
      <c r="IXL80" s="20"/>
      <c r="IXM80" s="20"/>
      <c r="IXN80" s="20"/>
      <c r="IXO80" s="20"/>
      <c r="IXP80" s="20"/>
      <c r="IXQ80" s="20"/>
      <c r="IXR80" s="20"/>
      <c r="IXS80" s="20"/>
      <c r="IXT80" s="20"/>
      <c r="IXU80" s="20"/>
      <c r="IXV80" s="20"/>
      <c r="IXW80" s="20"/>
      <c r="IXX80" s="20"/>
      <c r="IXY80" s="20"/>
      <c r="IXZ80" s="20"/>
      <c r="IYA80" s="20"/>
      <c r="IYB80" s="20"/>
      <c r="IYC80" s="20"/>
      <c r="IYD80" s="20"/>
      <c r="IYE80" s="20"/>
      <c r="IYF80" s="20"/>
      <c r="IYG80" s="20"/>
      <c r="IYH80" s="20"/>
      <c r="IYI80" s="20"/>
      <c r="IYJ80" s="20"/>
      <c r="IYK80" s="20"/>
      <c r="IYL80" s="20"/>
      <c r="IYM80" s="20"/>
      <c r="IYN80" s="20"/>
      <c r="IYO80" s="20"/>
      <c r="IYP80" s="20"/>
      <c r="IYQ80" s="20"/>
      <c r="IYR80" s="20"/>
      <c r="IYS80" s="20"/>
      <c r="IYT80" s="20"/>
      <c r="IYU80" s="20"/>
      <c r="IYV80" s="20"/>
      <c r="IYW80" s="20"/>
      <c r="IYX80" s="20"/>
      <c r="IYY80" s="20"/>
      <c r="IYZ80" s="20"/>
      <c r="IZA80" s="20"/>
      <c r="IZB80" s="20"/>
      <c r="IZC80" s="20"/>
      <c r="IZD80" s="20"/>
      <c r="IZE80" s="20"/>
      <c r="IZF80" s="20"/>
      <c r="IZG80" s="20"/>
      <c r="IZH80" s="20"/>
      <c r="IZI80" s="20"/>
      <c r="IZJ80" s="20"/>
      <c r="IZK80" s="20"/>
      <c r="IZL80" s="20"/>
      <c r="IZM80" s="20"/>
      <c r="IZN80" s="20"/>
      <c r="IZO80" s="20"/>
      <c r="IZP80" s="20"/>
      <c r="IZQ80" s="20"/>
      <c r="IZR80" s="20"/>
      <c r="IZS80" s="20"/>
      <c r="IZT80" s="20"/>
      <c r="IZU80" s="20"/>
      <c r="IZV80" s="20"/>
      <c r="IZW80" s="20"/>
      <c r="IZX80" s="20"/>
      <c r="IZY80" s="20"/>
      <c r="IZZ80" s="20"/>
      <c r="JAA80" s="20"/>
      <c r="JAB80" s="20"/>
      <c r="JAC80" s="20"/>
      <c r="JAD80" s="20"/>
      <c r="JAE80" s="20"/>
      <c r="JAF80" s="20"/>
      <c r="JAG80" s="20"/>
      <c r="JAH80" s="20"/>
      <c r="JAI80" s="20"/>
      <c r="JAJ80" s="20"/>
      <c r="JAK80" s="20"/>
      <c r="JAL80" s="20"/>
      <c r="JAM80" s="20"/>
      <c r="JAN80" s="20"/>
      <c r="JAO80" s="20"/>
      <c r="JAP80" s="20"/>
      <c r="JAQ80" s="20"/>
      <c r="JAR80" s="20"/>
      <c r="JAS80" s="20"/>
      <c r="JAT80" s="20"/>
      <c r="JAU80" s="20"/>
      <c r="JAV80" s="20"/>
      <c r="JAW80" s="20"/>
      <c r="JAX80" s="20"/>
      <c r="JAY80" s="20"/>
      <c r="JAZ80" s="20"/>
      <c r="JBA80" s="20"/>
      <c r="JBB80" s="20"/>
      <c r="JBC80" s="20"/>
      <c r="JBD80" s="20"/>
      <c r="JBE80" s="20"/>
      <c r="JBF80" s="20"/>
      <c r="JBG80" s="20"/>
      <c r="JBH80" s="20"/>
      <c r="JBI80" s="20"/>
      <c r="JBJ80" s="20"/>
      <c r="JBK80" s="20"/>
      <c r="JBL80" s="20"/>
      <c r="JBM80" s="20"/>
      <c r="JBN80" s="20"/>
      <c r="JBO80" s="20"/>
      <c r="JBP80" s="20"/>
      <c r="JBQ80" s="20"/>
      <c r="JBR80" s="20"/>
      <c r="JBS80" s="20"/>
      <c r="JBT80" s="20"/>
      <c r="JBU80" s="20"/>
      <c r="JBV80" s="20"/>
      <c r="JBW80" s="20"/>
      <c r="JBX80" s="20"/>
      <c r="JBY80" s="20"/>
      <c r="JBZ80" s="20"/>
      <c r="JCA80" s="20"/>
      <c r="JCB80" s="20"/>
      <c r="JCC80" s="20"/>
      <c r="JCD80" s="20"/>
      <c r="JCE80" s="20"/>
      <c r="JCF80" s="20"/>
      <c r="JCG80" s="20"/>
      <c r="JCH80" s="20"/>
      <c r="JCI80" s="20"/>
      <c r="JCJ80" s="20"/>
      <c r="JCK80" s="20"/>
      <c r="JCL80" s="20"/>
      <c r="JCM80" s="20"/>
      <c r="JCN80" s="20"/>
      <c r="JCO80" s="20"/>
      <c r="JCP80" s="20"/>
      <c r="JCQ80" s="20"/>
      <c r="JCR80" s="20"/>
      <c r="JCS80" s="20"/>
      <c r="JCT80" s="20"/>
      <c r="JCU80" s="20"/>
      <c r="JCV80" s="20"/>
      <c r="JCW80" s="20"/>
      <c r="JCX80" s="20"/>
      <c r="JCY80" s="20"/>
      <c r="JCZ80" s="20"/>
      <c r="JDA80" s="20"/>
      <c r="JDB80" s="20"/>
      <c r="JDC80" s="20"/>
      <c r="JDD80" s="20"/>
      <c r="JDE80" s="20"/>
      <c r="JDF80" s="20"/>
      <c r="JDG80" s="20"/>
      <c r="JDH80" s="20"/>
      <c r="JDI80" s="20"/>
      <c r="JDJ80" s="20"/>
      <c r="JDK80" s="20"/>
      <c r="JDL80" s="20"/>
      <c r="JDM80" s="20"/>
      <c r="JDN80" s="20"/>
      <c r="JDO80" s="20"/>
      <c r="JDP80" s="20"/>
      <c r="JDQ80" s="20"/>
      <c r="JDR80" s="20"/>
      <c r="JDS80" s="20"/>
      <c r="JDT80" s="20"/>
      <c r="JDU80" s="20"/>
      <c r="JDV80" s="20"/>
      <c r="JDW80" s="20"/>
      <c r="JDX80" s="20"/>
      <c r="JDY80" s="20"/>
      <c r="JDZ80" s="20"/>
      <c r="JEA80" s="20"/>
      <c r="JEB80" s="20"/>
      <c r="JEC80" s="20"/>
      <c r="JED80" s="20"/>
      <c r="JEE80" s="20"/>
      <c r="JEF80" s="20"/>
      <c r="JEG80" s="20"/>
      <c r="JEH80" s="20"/>
      <c r="JEI80" s="20"/>
      <c r="JEJ80" s="20"/>
      <c r="JEK80" s="20"/>
      <c r="JEL80" s="20"/>
      <c r="JEM80" s="20"/>
      <c r="JEN80" s="20"/>
      <c r="JEO80" s="20"/>
      <c r="JEP80" s="20"/>
      <c r="JEQ80" s="20"/>
      <c r="JER80" s="20"/>
      <c r="JES80" s="20"/>
      <c r="JET80" s="20"/>
      <c r="JEU80" s="20"/>
      <c r="JEV80" s="20"/>
      <c r="JEW80" s="20"/>
      <c r="JEX80" s="20"/>
      <c r="JEY80" s="20"/>
      <c r="JEZ80" s="20"/>
      <c r="JFA80" s="20"/>
      <c r="JFB80" s="20"/>
      <c r="JFC80" s="20"/>
      <c r="JFD80" s="20"/>
      <c r="JFE80" s="20"/>
      <c r="JFF80" s="20"/>
      <c r="JFG80" s="20"/>
      <c r="JFH80" s="20"/>
      <c r="JFI80" s="20"/>
      <c r="JFJ80" s="20"/>
      <c r="JFK80" s="20"/>
      <c r="JFL80" s="20"/>
      <c r="JFM80" s="20"/>
      <c r="JFN80" s="20"/>
      <c r="JFO80" s="20"/>
      <c r="JFP80" s="20"/>
      <c r="JFQ80" s="20"/>
      <c r="JFR80" s="20"/>
      <c r="JFS80" s="20"/>
      <c r="JFT80" s="20"/>
      <c r="JFU80" s="20"/>
      <c r="JFV80" s="20"/>
      <c r="JFW80" s="20"/>
      <c r="JFX80" s="20"/>
      <c r="JFY80" s="20"/>
      <c r="JFZ80" s="20"/>
      <c r="JGA80" s="20"/>
      <c r="JGB80" s="20"/>
      <c r="JGC80" s="20"/>
      <c r="JGD80" s="20"/>
      <c r="JGE80" s="20"/>
      <c r="JGF80" s="20"/>
      <c r="JGG80" s="20"/>
      <c r="JGH80" s="20"/>
      <c r="JGI80" s="20"/>
      <c r="JGJ80" s="20"/>
      <c r="JGK80" s="20"/>
      <c r="JGL80" s="20"/>
      <c r="JGM80" s="20"/>
      <c r="JGN80" s="20"/>
      <c r="JGO80" s="20"/>
      <c r="JGP80" s="20"/>
      <c r="JGQ80" s="20"/>
      <c r="JGR80" s="20"/>
      <c r="JGS80" s="20"/>
      <c r="JGT80" s="20"/>
      <c r="JGU80" s="20"/>
      <c r="JGV80" s="20"/>
      <c r="JGW80" s="20"/>
      <c r="JGX80" s="20"/>
      <c r="JGY80" s="20"/>
      <c r="JGZ80" s="20"/>
      <c r="JHA80" s="20"/>
      <c r="JHB80" s="20"/>
      <c r="JHC80" s="20"/>
      <c r="JHD80" s="20"/>
      <c r="JHE80" s="20"/>
      <c r="JHF80" s="20"/>
      <c r="JHG80" s="20"/>
      <c r="JHH80" s="20"/>
      <c r="JHI80" s="20"/>
      <c r="JHJ80" s="20"/>
      <c r="JHK80" s="20"/>
      <c r="JHL80" s="20"/>
      <c r="JHM80" s="20"/>
      <c r="JHN80" s="20"/>
      <c r="JHO80" s="20"/>
      <c r="JHP80" s="20"/>
      <c r="JHQ80" s="20"/>
      <c r="JHR80" s="20"/>
      <c r="JHS80" s="20"/>
      <c r="JHT80" s="20"/>
      <c r="JHU80" s="20"/>
      <c r="JHV80" s="20"/>
      <c r="JHW80" s="20"/>
      <c r="JHX80" s="20"/>
      <c r="JHY80" s="20"/>
      <c r="JHZ80" s="20"/>
      <c r="JIA80" s="20"/>
      <c r="JIB80" s="20"/>
      <c r="JIC80" s="20"/>
      <c r="JID80" s="20"/>
      <c r="JIE80" s="20"/>
      <c r="JIF80" s="20"/>
      <c r="JIG80" s="20"/>
      <c r="JIH80" s="20"/>
      <c r="JII80" s="20"/>
      <c r="JIJ80" s="20"/>
      <c r="JIK80" s="20"/>
      <c r="JIL80" s="20"/>
      <c r="JIM80" s="20"/>
      <c r="JIN80" s="20"/>
      <c r="JIO80" s="20"/>
      <c r="JIP80" s="20"/>
      <c r="JIQ80" s="20"/>
      <c r="JIR80" s="20"/>
      <c r="JIS80" s="20"/>
      <c r="JIT80" s="20"/>
      <c r="JIU80" s="20"/>
      <c r="JIV80" s="20"/>
      <c r="JIW80" s="20"/>
      <c r="JIX80" s="20"/>
      <c r="JIY80" s="20"/>
      <c r="JIZ80" s="20"/>
      <c r="JJA80" s="20"/>
      <c r="JJB80" s="20"/>
      <c r="JJC80" s="20"/>
      <c r="JJD80" s="20"/>
      <c r="JJE80" s="20"/>
      <c r="JJF80" s="20"/>
      <c r="JJG80" s="20"/>
      <c r="JJH80" s="20"/>
      <c r="JJI80" s="20"/>
      <c r="JJJ80" s="20"/>
      <c r="JJK80" s="20"/>
      <c r="JJL80" s="20"/>
      <c r="JJM80" s="20"/>
      <c r="JJN80" s="20"/>
      <c r="JJO80" s="20"/>
      <c r="JJP80" s="20"/>
      <c r="JJQ80" s="20"/>
      <c r="JJR80" s="20"/>
      <c r="JJS80" s="20"/>
      <c r="JJT80" s="20"/>
      <c r="JJU80" s="20"/>
      <c r="JJV80" s="20"/>
      <c r="JJW80" s="20"/>
      <c r="JJX80" s="20"/>
      <c r="JJY80" s="20"/>
      <c r="JJZ80" s="20"/>
      <c r="JKA80" s="20"/>
      <c r="JKB80" s="20"/>
      <c r="JKC80" s="20"/>
      <c r="JKD80" s="20"/>
      <c r="JKE80" s="20"/>
      <c r="JKF80" s="20"/>
      <c r="JKG80" s="20"/>
      <c r="JKH80" s="20"/>
      <c r="JKI80" s="20"/>
      <c r="JKJ80" s="20"/>
      <c r="JKK80" s="20"/>
      <c r="JKL80" s="20"/>
      <c r="JKM80" s="20"/>
      <c r="JKN80" s="20"/>
      <c r="JKO80" s="20"/>
      <c r="JKP80" s="20"/>
      <c r="JKQ80" s="20"/>
      <c r="JKR80" s="20"/>
      <c r="JKS80" s="20"/>
      <c r="JKT80" s="20"/>
      <c r="JKU80" s="20"/>
      <c r="JKV80" s="20"/>
      <c r="JKW80" s="20"/>
      <c r="JKX80" s="20"/>
      <c r="JKY80" s="20"/>
      <c r="JKZ80" s="20"/>
      <c r="JLA80" s="20"/>
      <c r="JLB80" s="20"/>
      <c r="JLC80" s="20"/>
      <c r="JLD80" s="20"/>
      <c r="JLE80" s="20"/>
      <c r="JLF80" s="20"/>
      <c r="JLG80" s="20"/>
      <c r="JLH80" s="20"/>
      <c r="JLI80" s="20"/>
      <c r="JLJ80" s="20"/>
      <c r="JLK80" s="20"/>
      <c r="JLL80" s="20"/>
      <c r="JLM80" s="20"/>
      <c r="JLN80" s="20"/>
      <c r="JLO80" s="20"/>
      <c r="JLP80" s="20"/>
      <c r="JLQ80" s="20"/>
      <c r="JLR80" s="20"/>
      <c r="JLS80" s="20"/>
      <c r="JLT80" s="20"/>
      <c r="JLU80" s="20"/>
      <c r="JLV80" s="20"/>
      <c r="JLW80" s="20"/>
      <c r="JLX80" s="20"/>
      <c r="JLY80" s="20"/>
      <c r="JLZ80" s="20"/>
      <c r="JMA80" s="20"/>
      <c r="JMB80" s="20"/>
      <c r="JMC80" s="20"/>
      <c r="JMD80" s="20"/>
      <c r="JME80" s="20"/>
      <c r="JMF80" s="20"/>
      <c r="JMG80" s="20"/>
      <c r="JMH80" s="20"/>
      <c r="JMI80" s="20"/>
      <c r="JMJ80" s="20"/>
      <c r="JMK80" s="20"/>
      <c r="JML80" s="20"/>
      <c r="JMM80" s="20"/>
      <c r="JMN80" s="20"/>
      <c r="JMO80" s="20"/>
      <c r="JMP80" s="20"/>
      <c r="JMQ80" s="20"/>
      <c r="JMR80" s="20"/>
      <c r="JMS80" s="20"/>
      <c r="JMT80" s="20"/>
      <c r="JMU80" s="20"/>
      <c r="JMV80" s="20"/>
      <c r="JMW80" s="20"/>
      <c r="JMX80" s="20"/>
      <c r="JMY80" s="20"/>
      <c r="JMZ80" s="20"/>
      <c r="JNA80" s="20"/>
      <c r="JNB80" s="20"/>
      <c r="JNC80" s="20"/>
      <c r="JND80" s="20"/>
      <c r="JNE80" s="20"/>
      <c r="JNF80" s="20"/>
      <c r="JNG80" s="20"/>
      <c r="JNH80" s="20"/>
      <c r="JNI80" s="20"/>
      <c r="JNJ80" s="20"/>
      <c r="JNK80" s="20"/>
      <c r="JNL80" s="20"/>
      <c r="JNM80" s="20"/>
      <c r="JNN80" s="20"/>
      <c r="JNO80" s="20"/>
      <c r="JNP80" s="20"/>
      <c r="JNQ80" s="20"/>
      <c r="JNR80" s="20"/>
      <c r="JNS80" s="20"/>
      <c r="JNT80" s="20"/>
      <c r="JNU80" s="20"/>
      <c r="JNV80" s="20"/>
      <c r="JNW80" s="20"/>
      <c r="JNX80" s="20"/>
      <c r="JNY80" s="20"/>
      <c r="JNZ80" s="20"/>
      <c r="JOA80" s="20"/>
      <c r="JOB80" s="20"/>
      <c r="JOC80" s="20"/>
      <c r="JOD80" s="20"/>
      <c r="JOE80" s="20"/>
      <c r="JOF80" s="20"/>
      <c r="JOG80" s="20"/>
      <c r="JOH80" s="20"/>
      <c r="JOI80" s="20"/>
      <c r="JOJ80" s="20"/>
      <c r="JOK80" s="20"/>
      <c r="JOL80" s="20"/>
      <c r="JOM80" s="20"/>
      <c r="JON80" s="20"/>
      <c r="JOO80" s="20"/>
      <c r="JOP80" s="20"/>
      <c r="JOQ80" s="20"/>
      <c r="JOR80" s="20"/>
      <c r="JOS80" s="20"/>
      <c r="JOT80" s="20"/>
      <c r="JOU80" s="20"/>
      <c r="JOV80" s="20"/>
      <c r="JOW80" s="20"/>
      <c r="JOX80" s="20"/>
      <c r="JOY80" s="20"/>
      <c r="JOZ80" s="20"/>
      <c r="JPA80" s="20"/>
      <c r="JPB80" s="20"/>
      <c r="JPC80" s="20"/>
      <c r="JPD80" s="20"/>
      <c r="JPE80" s="20"/>
      <c r="JPF80" s="20"/>
      <c r="JPG80" s="20"/>
      <c r="JPH80" s="20"/>
      <c r="JPI80" s="20"/>
      <c r="JPJ80" s="20"/>
      <c r="JPK80" s="20"/>
      <c r="JPL80" s="20"/>
      <c r="JPM80" s="20"/>
      <c r="JPN80" s="20"/>
      <c r="JPO80" s="20"/>
      <c r="JPP80" s="20"/>
      <c r="JPQ80" s="20"/>
      <c r="JPR80" s="20"/>
      <c r="JPS80" s="20"/>
      <c r="JPT80" s="20"/>
      <c r="JPU80" s="20"/>
      <c r="JPV80" s="20"/>
      <c r="JPW80" s="20"/>
      <c r="JPX80" s="20"/>
      <c r="JPY80" s="20"/>
      <c r="JPZ80" s="20"/>
      <c r="JQA80" s="20"/>
      <c r="JQB80" s="20"/>
      <c r="JQC80" s="20"/>
      <c r="JQD80" s="20"/>
      <c r="JQE80" s="20"/>
      <c r="JQF80" s="20"/>
      <c r="JQG80" s="20"/>
      <c r="JQH80" s="20"/>
      <c r="JQI80" s="20"/>
      <c r="JQJ80" s="20"/>
      <c r="JQK80" s="20"/>
      <c r="JQL80" s="20"/>
      <c r="JQM80" s="20"/>
      <c r="JQN80" s="20"/>
      <c r="JQO80" s="20"/>
      <c r="JQP80" s="20"/>
      <c r="JQQ80" s="20"/>
      <c r="JQR80" s="20"/>
      <c r="JQS80" s="20"/>
      <c r="JQT80" s="20"/>
      <c r="JQU80" s="20"/>
      <c r="JQV80" s="20"/>
      <c r="JQW80" s="20"/>
      <c r="JQX80" s="20"/>
      <c r="JQY80" s="20"/>
      <c r="JQZ80" s="20"/>
      <c r="JRA80" s="20"/>
      <c r="JRB80" s="20"/>
      <c r="JRC80" s="20"/>
      <c r="JRD80" s="20"/>
      <c r="JRE80" s="20"/>
      <c r="JRF80" s="20"/>
      <c r="JRG80" s="20"/>
      <c r="JRH80" s="20"/>
      <c r="JRI80" s="20"/>
      <c r="JRJ80" s="20"/>
      <c r="JRK80" s="20"/>
      <c r="JRL80" s="20"/>
      <c r="JRM80" s="20"/>
      <c r="JRN80" s="20"/>
      <c r="JRO80" s="20"/>
      <c r="JRP80" s="20"/>
      <c r="JRQ80" s="20"/>
      <c r="JRR80" s="20"/>
      <c r="JRS80" s="20"/>
      <c r="JRT80" s="20"/>
      <c r="JRU80" s="20"/>
      <c r="JRV80" s="20"/>
      <c r="JRW80" s="20"/>
      <c r="JRX80" s="20"/>
      <c r="JRY80" s="20"/>
      <c r="JRZ80" s="20"/>
      <c r="JSA80" s="20"/>
      <c r="JSB80" s="20"/>
      <c r="JSC80" s="20"/>
      <c r="JSD80" s="20"/>
      <c r="JSE80" s="20"/>
      <c r="JSF80" s="20"/>
      <c r="JSG80" s="20"/>
      <c r="JSH80" s="20"/>
      <c r="JSI80" s="20"/>
      <c r="JSJ80" s="20"/>
      <c r="JSK80" s="20"/>
      <c r="JSL80" s="20"/>
      <c r="JSM80" s="20"/>
      <c r="JSN80" s="20"/>
      <c r="JSO80" s="20"/>
      <c r="JSP80" s="20"/>
      <c r="JSQ80" s="20"/>
      <c r="JSR80" s="20"/>
      <c r="JSS80" s="20"/>
      <c r="JST80" s="20"/>
      <c r="JSU80" s="20"/>
      <c r="JSV80" s="20"/>
      <c r="JSW80" s="20"/>
      <c r="JSX80" s="20"/>
      <c r="JSY80" s="20"/>
      <c r="JSZ80" s="20"/>
      <c r="JTA80" s="20"/>
      <c r="JTB80" s="20"/>
      <c r="JTC80" s="20"/>
      <c r="JTD80" s="20"/>
      <c r="JTE80" s="20"/>
      <c r="JTF80" s="20"/>
      <c r="JTG80" s="20"/>
      <c r="JTH80" s="20"/>
      <c r="JTI80" s="20"/>
      <c r="JTJ80" s="20"/>
      <c r="JTK80" s="20"/>
      <c r="JTL80" s="20"/>
      <c r="JTM80" s="20"/>
      <c r="JTN80" s="20"/>
      <c r="JTO80" s="20"/>
      <c r="JTP80" s="20"/>
      <c r="JTQ80" s="20"/>
      <c r="JTR80" s="20"/>
      <c r="JTS80" s="20"/>
      <c r="JTT80" s="20"/>
      <c r="JTU80" s="20"/>
      <c r="JTV80" s="20"/>
      <c r="JTW80" s="20"/>
      <c r="JTX80" s="20"/>
      <c r="JTY80" s="20"/>
      <c r="JTZ80" s="20"/>
      <c r="JUA80" s="20"/>
      <c r="JUB80" s="20"/>
      <c r="JUC80" s="20"/>
      <c r="JUD80" s="20"/>
      <c r="JUE80" s="20"/>
      <c r="JUF80" s="20"/>
      <c r="JUG80" s="20"/>
      <c r="JUH80" s="20"/>
      <c r="JUI80" s="20"/>
      <c r="JUJ80" s="20"/>
      <c r="JUK80" s="20"/>
      <c r="JUL80" s="20"/>
      <c r="JUM80" s="20"/>
      <c r="JUN80" s="20"/>
      <c r="JUO80" s="20"/>
      <c r="JUP80" s="20"/>
      <c r="JUQ80" s="20"/>
      <c r="JUR80" s="20"/>
      <c r="JUS80" s="20"/>
      <c r="JUT80" s="20"/>
      <c r="JUU80" s="20"/>
      <c r="JUV80" s="20"/>
      <c r="JUW80" s="20"/>
      <c r="JUX80" s="20"/>
      <c r="JUY80" s="20"/>
      <c r="JUZ80" s="20"/>
      <c r="JVA80" s="20"/>
      <c r="JVB80" s="20"/>
      <c r="JVC80" s="20"/>
      <c r="JVD80" s="20"/>
      <c r="JVE80" s="20"/>
      <c r="JVF80" s="20"/>
      <c r="JVG80" s="20"/>
      <c r="JVH80" s="20"/>
      <c r="JVI80" s="20"/>
      <c r="JVJ80" s="20"/>
      <c r="JVK80" s="20"/>
      <c r="JVL80" s="20"/>
      <c r="JVM80" s="20"/>
      <c r="JVN80" s="20"/>
      <c r="JVO80" s="20"/>
      <c r="JVP80" s="20"/>
      <c r="JVQ80" s="20"/>
      <c r="JVR80" s="20"/>
      <c r="JVS80" s="20"/>
      <c r="JVT80" s="20"/>
      <c r="JVU80" s="20"/>
      <c r="JVV80" s="20"/>
      <c r="JVW80" s="20"/>
      <c r="JVX80" s="20"/>
      <c r="JVY80" s="20"/>
      <c r="JVZ80" s="20"/>
      <c r="JWA80" s="20"/>
      <c r="JWB80" s="20"/>
      <c r="JWC80" s="20"/>
      <c r="JWD80" s="20"/>
      <c r="JWE80" s="20"/>
      <c r="JWF80" s="20"/>
      <c r="JWG80" s="20"/>
      <c r="JWH80" s="20"/>
      <c r="JWI80" s="20"/>
      <c r="JWJ80" s="20"/>
      <c r="JWK80" s="20"/>
      <c r="JWL80" s="20"/>
      <c r="JWM80" s="20"/>
      <c r="JWN80" s="20"/>
      <c r="JWO80" s="20"/>
      <c r="JWP80" s="20"/>
      <c r="JWQ80" s="20"/>
      <c r="JWR80" s="20"/>
      <c r="JWS80" s="20"/>
      <c r="JWT80" s="20"/>
      <c r="JWU80" s="20"/>
      <c r="JWV80" s="20"/>
      <c r="JWW80" s="20"/>
      <c r="JWX80" s="20"/>
      <c r="JWY80" s="20"/>
      <c r="JWZ80" s="20"/>
      <c r="JXA80" s="20"/>
      <c r="JXB80" s="20"/>
      <c r="JXC80" s="20"/>
      <c r="JXD80" s="20"/>
      <c r="JXE80" s="20"/>
      <c r="JXF80" s="20"/>
      <c r="JXG80" s="20"/>
      <c r="JXH80" s="20"/>
      <c r="JXI80" s="20"/>
      <c r="JXJ80" s="20"/>
      <c r="JXK80" s="20"/>
      <c r="JXL80" s="20"/>
      <c r="JXM80" s="20"/>
      <c r="JXN80" s="20"/>
      <c r="JXO80" s="20"/>
      <c r="JXP80" s="20"/>
      <c r="JXQ80" s="20"/>
      <c r="JXR80" s="20"/>
      <c r="JXS80" s="20"/>
      <c r="JXT80" s="20"/>
      <c r="JXU80" s="20"/>
      <c r="JXV80" s="20"/>
      <c r="JXW80" s="20"/>
      <c r="JXX80" s="20"/>
      <c r="JXY80" s="20"/>
      <c r="JXZ80" s="20"/>
      <c r="JYA80" s="20"/>
      <c r="JYB80" s="20"/>
      <c r="JYC80" s="20"/>
      <c r="JYD80" s="20"/>
      <c r="JYE80" s="20"/>
      <c r="JYF80" s="20"/>
      <c r="JYG80" s="20"/>
      <c r="JYH80" s="20"/>
      <c r="JYI80" s="20"/>
      <c r="JYJ80" s="20"/>
      <c r="JYK80" s="20"/>
      <c r="JYL80" s="20"/>
      <c r="JYM80" s="20"/>
      <c r="JYN80" s="20"/>
      <c r="JYO80" s="20"/>
      <c r="JYP80" s="20"/>
      <c r="JYQ80" s="20"/>
      <c r="JYR80" s="20"/>
      <c r="JYS80" s="20"/>
      <c r="JYT80" s="20"/>
      <c r="JYU80" s="20"/>
      <c r="JYV80" s="20"/>
      <c r="JYW80" s="20"/>
      <c r="JYX80" s="20"/>
      <c r="JYY80" s="20"/>
      <c r="JYZ80" s="20"/>
      <c r="JZA80" s="20"/>
      <c r="JZB80" s="20"/>
      <c r="JZC80" s="20"/>
      <c r="JZD80" s="20"/>
      <c r="JZE80" s="20"/>
      <c r="JZF80" s="20"/>
      <c r="JZG80" s="20"/>
      <c r="JZH80" s="20"/>
      <c r="JZI80" s="20"/>
      <c r="JZJ80" s="20"/>
      <c r="JZK80" s="20"/>
      <c r="JZL80" s="20"/>
      <c r="JZM80" s="20"/>
      <c r="JZN80" s="20"/>
      <c r="JZO80" s="20"/>
      <c r="JZP80" s="20"/>
      <c r="JZQ80" s="20"/>
      <c r="JZR80" s="20"/>
      <c r="JZS80" s="20"/>
      <c r="JZT80" s="20"/>
      <c r="JZU80" s="20"/>
      <c r="JZV80" s="20"/>
      <c r="JZW80" s="20"/>
      <c r="JZX80" s="20"/>
      <c r="JZY80" s="20"/>
      <c r="JZZ80" s="20"/>
      <c r="KAA80" s="20"/>
      <c r="KAB80" s="20"/>
      <c r="KAC80" s="20"/>
      <c r="KAD80" s="20"/>
      <c r="KAE80" s="20"/>
      <c r="KAF80" s="20"/>
      <c r="KAG80" s="20"/>
      <c r="KAH80" s="20"/>
      <c r="KAI80" s="20"/>
      <c r="KAJ80" s="20"/>
      <c r="KAK80" s="20"/>
      <c r="KAL80" s="20"/>
      <c r="KAM80" s="20"/>
      <c r="KAN80" s="20"/>
      <c r="KAO80" s="20"/>
      <c r="KAP80" s="20"/>
      <c r="KAQ80" s="20"/>
      <c r="KAR80" s="20"/>
      <c r="KAS80" s="20"/>
      <c r="KAT80" s="20"/>
      <c r="KAU80" s="20"/>
      <c r="KAV80" s="20"/>
      <c r="KAW80" s="20"/>
      <c r="KAX80" s="20"/>
      <c r="KAY80" s="20"/>
      <c r="KAZ80" s="20"/>
      <c r="KBA80" s="20"/>
      <c r="KBB80" s="20"/>
      <c r="KBC80" s="20"/>
      <c r="KBD80" s="20"/>
      <c r="KBE80" s="20"/>
      <c r="KBF80" s="20"/>
      <c r="KBG80" s="20"/>
      <c r="KBH80" s="20"/>
      <c r="KBI80" s="20"/>
      <c r="KBJ80" s="20"/>
      <c r="KBK80" s="20"/>
      <c r="KBL80" s="20"/>
      <c r="KBM80" s="20"/>
      <c r="KBN80" s="20"/>
      <c r="KBO80" s="20"/>
      <c r="KBP80" s="20"/>
      <c r="KBQ80" s="20"/>
      <c r="KBR80" s="20"/>
      <c r="KBS80" s="20"/>
      <c r="KBT80" s="20"/>
      <c r="KBU80" s="20"/>
      <c r="KBV80" s="20"/>
      <c r="KBW80" s="20"/>
      <c r="KBX80" s="20"/>
      <c r="KBY80" s="20"/>
      <c r="KBZ80" s="20"/>
      <c r="KCA80" s="20"/>
      <c r="KCB80" s="20"/>
      <c r="KCC80" s="20"/>
      <c r="KCD80" s="20"/>
      <c r="KCE80" s="20"/>
      <c r="KCF80" s="20"/>
      <c r="KCG80" s="20"/>
      <c r="KCH80" s="20"/>
      <c r="KCI80" s="20"/>
      <c r="KCJ80" s="20"/>
      <c r="KCK80" s="20"/>
      <c r="KCL80" s="20"/>
      <c r="KCM80" s="20"/>
      <c r="KCN80" s="20"/>
      <c r="KCO80" s="20"/>
      <c r="KCP80" s="20"/>
      <c r="KCQ80" s="20"/>
      <c r="KCR80" s="20"/>
      <c r="KCS80" s="20"/>
      <c r="KCT80" s="20"/>
      <c r="KCU80" s="20"/>
      <c r="KCV80" s="20"/>
      <c r="KCW80" s="20"/>
      <c r="KCX80" s="20"/>
      <c r="KCY80" s="20"/>
      <c r="KCZ80" s="20"/>
      <c r="KDA80" s="20"/>
      <c r="KDB80" s="20"/>
      <c r="KDC80" s="20"/>
      <c r="KDD80" s="20"/>
      <c r="KDE80" s="20"/>
      <c r="KDF80" s="20"/>
      <c r="KDG80" s="20"/>
      <c r="KDH80" s="20"/>
      <c r="KDI80" s="20"/>
      <c r="KDJ80" s="20"/>
      <c r="KDK80" s="20"/>
      <c r="KDL80" s="20"/>
      <c r="KDM80" s="20"/>
      <c r="KDN80" s="20"/>
      <c r="KDO80" s="20"/>
      <c r="KDP80" s="20"/>
      <c r="KDQ80" s="20"/>
      <c r="KDR80" s="20"/>
      <c r="KDS80" s="20"/>
      <c r="KDT80" s="20"/>
      <c r="KDU80" s="20"/>
      <c r="KDV80" s="20"/>
      <c r="KDW80" s="20"/>
      <c r="KDX80" s="20"/>
      <c r="KDY80" s="20"/>
      <c r="KDZ80" s="20"/>
      <c r="KEA80" s="20"/>
      <c r="KEB80" s="20"/>
      <c r="KEC80" s="20"/>
      <c r="KED80" s="20"/>
      <c r="KEE80" s="20"/>
      <c r="KEF80" s="20"/>
      <c r="KEG80" s="20"/>
      <c r="KEH80" s="20"/>
      <c r="KEI80" s="20"/>
      <c r="KEJ80" s="20"/>
      <c r="KEK80" s="20"/>
      <c r="KEL80" s="20"/>
      <c r="KEM80" s="20"/>
      <c r="KEN80" s="20"/>
      <c r="KEO80" s="20"/>
      <c r="KEP80" s="20"/>
      <c r="KEQ80" s="20"/>
      <c r="KER80" s="20"/>
      <c r="KES80" s="20"/>
      <c r="KET80" s="20"/>
      <c r="KEU80" s="20"/>
      <c r="KEV80" s="20"/>
      <c r="KEW80" s="20"/>
      <c r="KEX80" s="20"/>
      <c r="KEY80" s="20"/>
      <c r="KEZ80" s="20"/>
      <c r="KFA80" s="20"/>
      <c r="KFB80" s="20"/>
      <c r="KFC80" s="20"/>
      <c r="KFD80" s="20"/>
      <c r="KFE80" s="20"/>
      <c r="KFF80" s="20"/>
      <c r="KFG80" s="20"/>
      <c r="KFH80" s="20"/>
      <c r="KFI80" s="20"/>
      <c r="KFJ80" s="20"/>
      <c r="KFK80" s="20"/>
      <c r="KFL80" s="20"/>
      <c r="KFM80" s="20"/>
      <c r="KFN80" s="20"/>
      <c r="KFO80" s="20"/>
      <c r="KFP80" s="20"/>
      <c r="KFQ80" s="20"/>
      <c r="KFR80" s="20"/>
      <c r="KFS80" s="20"/>
      <c r="KFT80" s="20"/>
      <c r="KFU80" s="20"/>
      <c r="KFV80" s="20"/>
      <c r="KFW80" s="20"/>
      <c r="KFX80" s="20"/>
      <c r="KFY80" s="20"/>
      <c r="KFZ80" s="20"/>
      <c r="KGA80" s="20"/>
      <c r="KGB80" s="20"/>
      <c r="KGC80" s="20"/>
      <c r="KGD80" s="20"/>
      <c r="KGE80" s="20"/>
      <c r="KGF80" s="20"/>
      <c r="KGG80" s="20"/>
      <c r="KGH80" s="20"/>
      <c r="KGI80" s="20"/>
      <c r="KGJ80" s="20"/>
      <c r="KGK80" s="20"/>
      <c r="KGL80" s="20"/>
      <c r="KGM80" s="20"/>
      <c r="KGN80" s="20"/>
      <c r="KGO80" s="20"/>
      <c r="KGP80" s="20"/>
      <c r="KGQ80" s="20"/>
      <c r="KGR80" s="20"/>
      <c r="KGS80" s="20"/>
      <c r="KGT80" s="20"/>
      <c r="KGU80" s="20"/>
      <c r="KGV80" s="20"/>
      <c r="KGW80" s="20"/>
      <c r="KGX80" s="20"/>
      <c r="KGY80" s="20"/>
      <c r="KGZ80" s="20"/>
      <c r="KHA80" s="20"/>
      <c r="KHB80" s="20"/>
      <c r="KHC80" s="20"/>
      <c r="KHD80" s="20"/>
      <c r="KHE80" s="20"/>
      <c r="KHF80" s="20"/>
      <c r="KHG80" s="20"/>
      <c r="KHH80" s="20"/>
      <c r="KHI80" s="20"/>
      <c r="KHJ80" s="20"/>
      <c r="KHK80" s="20"/>
      <c r="KHL80" s="20"/>
      <c r="KHM80" s="20"/>
      <c r="KHN80" s="20"/>
      <c r="KHO80" s="20"/>
      <c r="KHP80" s="20"/>
      <c r="KHQ80" s="20"/>
      <c r="KHR80" s="20"/>
      <c r="KHS80" s="20"/>
      <c r="KHT80" s="20"/>
      <c r="KHU80" s="20"/>
      <c r="KHV80" s="20"/>
      <c r="KHW80" s="20"/>
      <c r="KHX80" s="20"/>
      <c r="KHY80" s="20"/>
      <c r="KHZ80" s="20"/>
      <c r="KIA80" s="20"/>
      <c r="KIB80" s="20"/>
      <c r="KIC80" s="20"/>
      <c r="KID80" s="20"/>
      <c r="KIE80" s="20"/>
      <c r="KIF80" s="20"/>
      <c r="KIG80" s="20"/>
      <c r="KIH80" s="20"/>
      <c r="KII80" s="20"/>
      <c r="KIJ80" s="20"/>
      <c r="KIK80" s="20"/>
      <c r="KIL80" s="20"/>
      <c r="KIM80" s="20"/>
      <c r="KIN80" s="20"/>
      <c r="KIO80" s="20"/>
      <c r="KIP80" s="20"/>
      <c r="KIQ80" s="20"/>
      <c r="KIR80" s="20"/>
      <c r="KIS80" s="20"/>
      <c r="KIT80" s="20"/>
      <c r="KIU80" s="20"/>
      <c r="KIV80" s="20"/>
      <c r="KIW80" s="20"/>
      <c r="KIX80" s="20"/>
      <c r="KIY80" s="20"/>
      <c r="KIZ80" s="20"/>
      <c r="KJA80" s="20"/>
      <c r="KJB80" s="20"/>
      <c r="KJC80" s="20"/>
      <c r="KJD80" s="20"/>
      <c r="KJE80" s="20"/>
      <c r="KJF80" s="20"/>
      <c r="KJG80" s="20"/>
      <c r="KJH80" s="20"/>
      <c r="KJI80" s="20"/>
      <c r="KJJ80" s="20"/>
      <c r="KJK80" s="20"/>
      <c r="KJL80" s="20"/>
      <c r="KJM80" s="20"/>
      <c r="KJN80" s="20"/>
      <c r="KJO80" s="20"/>
      <c r="KJP80" s="20"/>
      <c r="KJQ80" s="20"/>
      <c r="KJR80" s="20"/>
      <c r="KJS80" s="20"/>
      <c r="KJT80" s="20"/>
      <c r="KJU80" s="20"/>
      <c r="KJV80" s="20"/>
      <c r="KJW80" s="20"/>
      <c r="KJX80" s="20"/>
      <c r="KJY80" s="20"/>
      <c r="KJZ80" s="20"/>
      <c r="KKA80" s="20"/>
      <c r="KKB80" s="20"/>
      <c r="KKC80" s="20"/>
      <c r="KKD80" s="20"/>
      <c r="KKE80" s="20"/>
      <c r="KKF80" s="20"/>
      <c r="KKG80" s="20"/>
      <c r="KKH80" s="20"/>
      <c r="KKI80" s="20"/>
      <c r="KKJ80" s="20"/>
      <c r="KKK80" s="20"/>
      <c r="KKL80" s="20"/>
      <c r="KKM80" s="20"/>
      <c r="KKN80" s="20"/>
      <c r="KKO80" s="20"/>
      <c r="KKP80" s="20"/>
      <c r="KKQ80" s="20"/>
      <c r="KKR80" s="20"/>
      <c r="KKS80" s="20"/>
      <c r="KKT80" s="20"/>
      <c r="KKU80" s="20"/>
      <c r="KKV80" s="20"/>
      <c r="KKW80" s="20"/>
      <c r="KKX80" s="20"/>
      <c r="KKY80" s="20"/>
      <c r="KKZ80" s="20"/>
      <c r="KLA80" s="20"/>
      <c r="KLB80" s="20"/>
      <c r="KLC80" s="20"/>
      <c r="KLD80" s="20"/>
      <c r="KLE80" s="20"/>
      <c r="KLF80" s="20"/>
      <c r="KLG80" s="20"/>
      <c r="KLH80" s="20"/>
      <c r="KLI80" s="20"/>
      <c r="KLJ80" s="20"/>
      <c r="KLK80" s="20"/>
      <c r="KLL80" s="20"/>
      <c r="KLM80" s="20"/>
      <c r="KLN80" s="20"/>
      <c r="KLO80" s="20"/>
      <c r="KLP80" s="20"/>
      <c r="KLQ80" s="20"/>
      <c r="KLR80" s="20"/>
      <c r="KLS80" s="20"/>
      <c r="KLT80" s="20"/>
      <c r="KLU80" s="20"/>
      <c r="KLV80" s="20"/>
      <c r="KLW80" s="20"/>
      <c r="KLX80" s="20"/>
      <c r="KLY80" s="20"/>
      <c r="KLZ80" s="20"/>
      <c r="KMA80" s="20"/>
      <c r="KMB80" s="20"/>
      <c r="KMC80" s="20"/>
      <c r="KMD80" s="20"/>
      <c r="KME80" s="20"/>
      <c r="KMF80" s="20"/>
      <c r="KMG80" s="20"/>
      <c r="KMH80" s="20"/>
      <c r="KMI80" s="20"/>
      <c r="KMJ80" s="20"/>
      <c r="KMK80" s="20"/>
      <c r="KML80" s="20"/>
      <c r="KMM80" s="20"/>
      <c r="KMN80" s="20"/>
      <c r="KMO80" s="20"/>
      <c r="KMP80" s="20"/>
      <c r="KMQ80" s="20"/>
      <c r="KMR80" s="20"/>
      <c r="KMS80" s="20"/>
      <c r="KMT80" s="20"/>
      <c r="KMU80" s="20"/>
      <c r="KMV80" s="20"/>
      <c r="KMW80" s="20"/>
      <c r="KMX80" s="20"/>
      <c r="KMY80" s="20"/>
      <c r="KMZ80" s="20"/>
      <c r="KNA80" s="20"/>
      <c r="KNB80" s="20"/>
      <c r="KNC80" s="20"/>
      <c r="KND80" s="20"/>
      <c r="KNE80" s="20"/>
      <c r="KNF80" s="20"/>
      <c r="KNG80" s="20"/>
      <c r="KNH80" s="20"/>
      <c r="KNI80" s="20"/>
      <c r="KNJ80" s="20"/>
      <c r="KNK80" s="20"/>
      <c r="KNL80" s="20"/>
      <c r="KNM80" s="20"/>
      <c r="KNN80" s="20"/>
      <c r="KNO80" s="20"/>
      <c r="KNP80" s="20"/>
      <c r="KNQ80" s="20"/>
      <c r="KNR80" s="20"/>
      <c r="KNS80" s="20"/>
      <c r="KNT80" s="20"/>
      <c r="KNU80" s="20"/>
      <c r="KNV80" s="20"/>
      <c r="KNW80" s="20"/>
      <c r="KNX80" s="20"/>
      <c r="KNY80" s="20"/>
      <c r="KNZ80" s="20"/>
      <c r="KOA80" s="20"/>
      <c r="KOB80" s="20"/>
      <c r="KOC80" s="20"/>
      <c r="KOD80" s="20"/>
      <c r="KOE80" s="20"/>
      <c r="KOF80" s="20"/>
      <c r="KOG80" s="20"/>
      <c r="KOH80" s="20"/>
      <c r="KOI80" s="20"/>
      <c r="KOJ80" s="20"/>
      <c r="KOK80" s="20"/>
      <c r="KOL80" s="20"/>
      <c r="KOM80" s="20"/>
      <c r="KON80" s="20"/>
      <c r="KOO80" s="20"/>
      <c r="KOP80" s="20"/>
      <c r="KOQ80" s="20"/>
      <c r="KOR80" s="20"/>
      <c r="KOS80" s="20"/>
      <c r="KOT80" s="20"/>
      <c r="KOU80" s="20"/>
      <c r="KOV80" s="20"/>
      <c r="KOW80" s="20"/>
      <c r="KOX80" s="20"/>
      <c r="KOY80" s="20"/>
      <c r="KOZ80" s="20"/>
      <c r="KPA80" s="20"/>
      <c r="KPB80" s="20"/>
      <c r="KPC80" s="20"/>
      <c r="KPD80" s="20"/>
      <c r="KPE80" s="20"/>
      <c r="KPF80" s="20"/>
      <c r="KPG80" s="20"/>
      <c r="KPH80" s="20"/>
      <c r="KPI80" s="20"/>
      <c r="KPJ80" s="20"/>
      <c r="KPK80" s="20"/>
      <c r="KPL80" s="20"/>
      <c r="KPM80" s="20"/>
      <c r="KPN80" s="20"/>
      <c r="KPO80" s="20"/>
      <c r="KPP80" s="20"/>
      <c r="KPQ80" s="20"/>
      <c r="KPR80" s="20"/>
      <c r="KPS80" s="20"/>
      <c r="KPT80" s="20"/>
      <c r="KPU80" s="20"/>
      <c r="KPV80" s="20"/>
      <c r="KPW80" s="20"/>
      <c r="KPX80" s="20"/>
      <c r="KPY80" s="20"/>
      <c r="KPZ80" s="20"/>
      <c r="KQA80" s="20"/>
      <c r="KQB80" s="20"/>
      <c r="KQC80" s="20"/>
      <c r="KQD80" s="20"/>
      <c r="KQE80" s="20"/>
      <c r="KQF80" s="20"/>
      <c r="KQG80" s="20"/>
      <c r="KQH80" s="20"/>
      <c r="KQI80" s="20"/>
      <c r="KQJ80" s="20"/>
      <c r="KQK80" s="20"/>
      <c r="KQL80" s="20"/>
      <c r="KQM80" s="20"/>
      <c r="KQN80" s="20"/>
      <c r="KQO80" s="20"/>
      <c r="KQP80" s="20"/>
      <c r="KQQ80" s="20"/>
      <c r="KQR80" s="20"/>
      <c r="KQS80" s="20"/>
      <c r="KQT80" s="20"/>
      <c r="KQU80" s="20"/>
      <c r="KQV80" s="20"/>
      <c r="KQW80" s="20"/>
      <c r="KQX80" s="20"/>
      <c r="KQY80" s="20"/>
      <c r="KQZ80" s="20"/>
      <c r="KRA80" s="20"/>
      <c r="KRB80" s="20"/>
      <c r="KRC80" s="20"/>
      <c r="KRD80" s="20"/>
      <c r="KRE80" s="20"/>
      <c r="KRF80" s="20"/>
      <c r="KRG80" s="20"/>
      <c r="KRH80" s="20"/>
      <c r="KRI80" s="20"/>
      <c r="KRJ80" s="20"/>
      <c r="KRK80" s="20"/>
      <c r="KRL80" s="20"/>
      <c r="KRM80" s="20"/>
      <c r="KRN80" s="20"/>
      <c r="KRO80" s="20"/>
      <c r="KRP80" s="20"/>
      <c r="KRQ80" s="20"/>
      <c r="KRR80" s="20"/>
      <c r="KRS80" s="20"/>
      <c r="KRT80" s="20"/>
      <c r="KRU80" s="20"/>
      <c r="KRV80" s="20"/>
      <c r="KRW80" s="20"/>
      <c r="KRX80" s="20"/>
      <c r="KRY80" s="20"/>
      <c r="KRZ80" s="20"/>
      <c r="KSA80" s="20"/>
      <c r="KSB80" s="20"/>
      <c r="KSC80" s="20"/>
      <c r="KSD80" s="20"/>
      <c r="KSE80" s="20"/>
      <c r="KSF80" s="20"/>
      <c r="KSG80" s="20"/>
      <c r="KSH80" s="20"/>
      <c r="KSI80" s="20"/>
      <c r="KSJ80" s="20"/>
      <c r="KSK80" s="20"/>
      <c r="KSL80" s="20"/>
      <c r="KSM80" s="20"/>
      <c r="KSN80" s="20"/>
      <c r="KSO80" s="20"/>
      <c r="KSP80" s="20"/>
      <c r="KSQ80" s="20"/>
      <c r="KSR80" s="20"/>
      <c r="KSS80" s="20"/>
      <c r="KST80" s="20"/>
      <c r="KSU80" s="20"/>
      <c r="KSV80" s="20"/>
      <c r="KSW80" s="20"/>
      <c r="KSX80" s="20"/>
      <c r="KSY80" s="20"/>
      <c r="KSZ80" s="20"/>
      <c r="KTA80" s="20"/>
      <c r="KTB80" s="20"/>
      <c r="KTC80" s="20"/>
      <c r="KTD80" s="20"/>
      <c r="KTE80" s="20"/>
      <c r="KTF80" s="20"/>
      <c r="KTG80" s="20"/>
      <c r="KTH80" s="20"/>
      <c r="KTI80" s="20"/>
      <c r="KTJ80" s="20"/>
      <c r="KTK80" s="20"/>
      <c r="KTL80" s="20"/>
      <c r="KTM80" s="20"/>
      <c r="KTN80" s="20"/>
      <c r="KTO80" s="20"/>
      <c r="KTP80" s="20"/>
      <c r="KTQ80" s="20"/>
      <c r="KTR80" s="20"/>
      <c r="KTS80" s="20"/>
      <c r="KTT80" s="20"/>
      <c r="KTU80" s="20"/>
      <c r="KTV80" s="20"/>
      <c r="KTW80" s="20"/>
      <c r="KTX80" s="20"/>
      <c r="KTY80" s="20"/>
      <c r="KTZ80" s="20"/>
      <c r="KUA80" s="20"/>
      <c r="KUB80" s="20"/>
      <c r="KUC80" s="20"/>
      <c r="KUD80" s="20"/>
      <c r="KUE80" s="20"/>
      <c r="KUF80" s="20"/>
      <c r="KUG80" s="20"/>
      <c r="KUH80" s="20"/>
      <c r="KUI80" s="20"/>
      <c r="KUJ80" s="20"/>
      <c r="KUK80" s="20"/>
      <c r="KUL80" s="20"/>
      <c r="KUM80" s="20"/>
      <c r="KUN80" s="20"/>
      <c r="KUO80" s="20"/>
      <c r="KUP80" s="20"/>
      <c r="KUQ80" s="20"/>
      <c r="KUR80" s="20"/>
      <c r="KUS80" s="20"/>
      <c r="KUT80" s="20"/>
      <c r="KUU80" s="20"/>
      <c r="KUV80" s="20"/>
      <c r="KUW80" s="20"/>
      <c r="KUX80" s="20"/>
      <c r="KUY80" s="20"/>
      <c r="KUZ80" s="20"/>
      <c r="KVA80" s="20"/>
      <c r="KVB80" s="20"/>
      <c r="KVC80" s="20"/>
      <c r="KVD80" s="20"/>
      <c r="KVE80" s="20"/>
      <c r="KVF80" s="20"/>
      <c r="KVG80" s="20"/>
      <c r="KVH80" s="20"/>
      <c r="KVI80" s="20"/>
      <c r="KVJ80" s="20"/>
      <c r="KVK80" s="20"/>
      <c r="KVL80" s="20"/>
      <c r="KVM80" s="20"/>
      <c r="KVN80" s="20"/>
      <c r="KVO80" s="20"/>
      <c r="KVP80" s="20"/>
      <c r="KVQ80" s="20"/>
      <c r="KVR80" s="20"/>
      <c r="KVS80" s="20"/>
      <c r="KVT80" s="20"/>
      <c r="KVU80" s="20"/>
      <c r="KVV80" s="20"/>
      <c r="KVW80" s="20"/>
      <c r="KVX80" s="20"/>
      <c r="KVY80" s="20"/>
      <c r="KVZ80" s="20"/>
      <c r="KWA80" s="20"/>
      <c r="KWB80" s="20"/>
      <c r="KWC80" s="20"/>
      <c r="KWD80" s="20"/>
      <c r="KWE80" s="20"/>
      <c r="KWF80" s="20"/>
      <c r="KWG80" s="20"/>
      <c r="KWH80" s="20"/>
      <c r="KWI80" s="20"/>
      <c r="KWJ80" s="20"/>
      <c r="KWK80" s="20"/>
      <c r="KWL80" s="20"/>
      <c r="KWM80" s="20"/>
      <c r="KWN80" s="20"/>
      <c r="KWO80" s="20"/>
      <c r="KWP80" s="20"/>
      <c r="KWQ80" s="20"/>
      <c r="KWR80" s="20"/>
      <c r="KWS80" s="20"/>
      <c r="KWT80" s="20"/>
      <c r="KWU80" s="20"/>
      <c r="KWV80" s="20"/>
      <c r="KWW80" s="20"/>
      <c r="KWX80" s="20"/>
      <c r="KWY80" s="20"/>
      <c r="KWZ80" s="20"/>
      <c r="KXA80" s="20"/>
      <c r="KXB80" s="20"/>
      <c r="KXC80" s="20"/>
      <c r="KXD80" s="20"/>
      <c r="KXE80" s="20"/>
      <c r="KXF80" s="20"/>
      <c r="KXG80" s="20"/>
      <c r="KXH80" s="20"/>
      <c r="KXI80" s="20"/>
      <c r="KXJ80" s="20"/>
      <c r="KXK80" s="20"/>
      <c r="KXL80" s="20"/>
      <c r="KXM80" s="20"/>
      <c r="KXN80" s="20"/>
      <c r="KXO80" s="20"/>
      <c r="KXP80" s="20"/>
      <c r="KXQ80" s="20"/>
      <c r="KXR80" s="20"/>
      <c r="KXS80" s="20"/>
      <c r="KXT80" s="20"/>
      <c r="KXU80" s="20"/>
      <c r="KXV80" s="20"/>
      <c r="KXW80" s="20"/>
      <c r="KXX80" s="20"/>
      <c r="KXY80" s="20"/>
      <c r="KXZ80" s="20"/>
      <c r="KYA80" s="20"/>
      <c r="KYB80" s="20"/>
      <c r="KYC80" s="20"/>
      <c r="KYD80" s="20"/>
      <c r="KYE80" s="20"/>
      <c r="KYF80" s="20"/>
      <c r="KYG80" s="20"/>
      <c r="KYH80" s="20"/>
      <c r="KYI80" s="20"/>
      <c r="KYJ80" s="20"/>
      <c r="KYK80" s="20"/>
      <c r="KYL80" s="20"/>
      <c r="KYM80" s="20"/>
      <c r="KYN80" s="20"/>
      <c r="KYO80" s="20"/>
      <c r="KYP80" s="20"/>
      <c r="KYQ80" s="20"/>
      <c r="KYR80" s="20"/>
      <c r="KYS80" s="20"/>
      <c r="KYT80" s="20"/>
      <c r="KYU80" s="20"/>
      <c r="KYV80" s="20"/>
      <c r="KYW80" s="20"/>
      <c r="KYX80" s="20"/>
      <c r="KYY80" s="20"/>
      <c r="KYZ80" s="20"/>
      <c r="KZA80" s="20"/>
      <c r="KZB80" s="20"/>
      <c r="KZC80" s="20"/>
      <c r="KZD80" s="20"/>
      <c r="KZE80" s="20"/>
      <c r="KZF80" s="20"/>
      <c r="KZG80" s="20"/>
      <c r="KZH80" s="20"/>
      <c r="KZI80" s="20"/>
      <c r="KZJ80" s="20"/>
      <c r="KZK80" s="20"/>
      <c r="KZL80" s="20"/>
      <c r="KZM80" s="20"/>
      <c r="KZN80" s="20"/>
      <c r="KZO80" s="20"/>
      <c r="KZP80" s="20"/>
      <c r="KZQ80" s="20"/>
      <c r="KZR80" s="20"/>
      <c r="KZS80" s="20"/>
      <c r="KZT80" s="20"/>
      <c r="KZU80" s="20"/>
      <c r="KZV80" s="20"/>
      <c r="KZW80" s="20"/>
      <c r="KZX80" s="20"/>
      <c r="KZY80" s="20"/>
      <c r="KZZ80" s="20"/>
      <c r="LAA80" s="20"/>
      <c r="LAB80" s="20"/>
      <c r="LAC80" s="20"/>
      <c r="LAD80" s="20"/>
      <c r="LAE80" s="20"/>
      <c r="LAF80" s="20"/>
      <c r="LAG80" s="20"/>
      <c r="LAH80" s="20"/>
      <c r="LAI80" s="20"/>
      <c r="LAJ80" s="20"/>
      <c r="LAK80" s="20"/>
      <c r="LAL80" s="20"/>
      <c r="LAM80" s="20"/>
      <c r="LAN80" s="20"/>
      <c r="LAO80" s="20"/>
      <c r="LAP80" s="20"/>
      <c r="LAQ80" s="20"/>
      <c r="LAR80" s="20"/>
      <c r="LAS80" s="20"/>
      <c r="LAT80" s="20"/>
      <c r="LAU80" s="20"/>
      <c r="LAV80" s="20"/>
      <c r="LAW80" s="20"/>
      <c r="LAX80" s="20"/>
      <c r="LAY80" s="20"/>
      <c r="LAZ80" s="20"/>
      <c r="LBA80" s="20"/>
      <c r="LBB80" s="20"/>
      <c r="LBC80" s="20"/>
      <c r="LBD80" s="20"/>
      <c r="LBE80" s="20"/>
      <c r="LBF80" s="20"/>
      <c r="LBG80" s="20"/>
      <c r="LBH80" s="20"/>
      <c r="LBI80" s="20"/>
      <c r="LBJ80" s="20"/>
      <c r="LBK80" s="20"/>
      <c r="LBL80" s="20"/>
      <c r="LBM80" s="20"/>
      <c r="LBN80" s="20"/>
      <c r="LBO80" s="20"/>
      <c r="LBP80" s="20"/>
      <c r="LBQ80" s="20"/>
      <c r="LBR80" s="20"/>
      <c r="LBS80" s="20"/>
      <c r="LBT80" s="20"/>
      <c r="LBU80" s="20"/>
      <c r="LBV80" s="20"/>
      <c r="LBW80" s="20"/>
      <c r="LBX80" s="20"/>
      <c r="LBY80" s="20"/>
      <c r="LBZ80" s="20"/>
      <c r="LCA80" s="20"/>
      <c r="LCB80" s="20"/>
      <c r="LCC80" s="20"/>
      <c r="LCD80" s="20"/>
      <c r="LCE80" s="20"/>
      <c r="LCF80" s="20"/>
      <c r="LCG80" s="20"/>
      <c r="LCH80" s="20"/>
      <c r="LCI80" s="20"/>
      <c r="LCJ80" s="20"/>
      <c r="LCK80" s="20"/>
      <c r="LCL80" s="20"/>
      <c r="LCM80" s="20"/>
      <c r="LCN80" s="20"/>
      <c r="LCO80" s="20"/>
      <c r="LCP80" s="20"/>
      <c r="LCQ80" s="20"/>
      <c r="LCR80" s="20"/>
      <c r="LCS80" s="20"/>
      <c r="LCT80" s="20"/>
      <c r="LCU80" s="20"/>
      <c r="LCV80" s="20"/>
      <c r="LCW80" s="20"/>
      <c r="LCX80" s="20"/>
      <c r="LCY80" s="20"/>
      <c r="LCZ80" s="20"/>
      <c r="LDA80" s="20"/>
      <c r="LDB80" s="20"/>
      <c r="LDC80" s="20"/>
      <c r="LDD80" s="20"/>
      <c r="LDE80" s="20"/>
      <c r="LDF80" s="20"/>
      <c r="LDG80" s="20"/>
      <c r="LDH80" s="20"/>
      <c r="LDI80" s="20"/>
      <c r="LDJ80" s="20"/>
      <c r="LDK80" s="20"/>
      <c r="LDL80" s="20"/>
      <c r="LDM80" s="20"/>
      <c r="LDN80" s="20"/>
      <c r="LDO80" s="20"/>
      <c r="LDP80" s="20"/>
      <c r="LDQ80" s="20"/>
      <c r="LDR80" s="20"/>
      <c r="LDS80" s="20"/>
      <c r="LDT80" s="20"/>
      <c r="LDU80" s="20"/>
      <c r="LDV80" s="20"/>
      <c r="LDW80" s="20"/>
      <c r="LDX80" s="20"/>
      <c r="LDY80" s="20"/>
      <c r="LDZ80" s="20"/>
      <c r="LEA80" s="20"/>
      <c r="LEB80" s="20"/>
      <c r="LEC80" s="20"/>
      <c r="LED80" s="20"/>
      <c r="LEE80" s="20"/>
      <c r="LEF80" s="20"/>
      <c r="LEG80" s="20"/>
      <c r="LEH80" s="20"/>
      <c r="LEI80" s="20"/>
      <c r="LEJ80" s="20"/>
      <c r="LEK80" s="20"/>
      <c r="LEL80" s="20"/>
      <c r="LEM80" s="20"/>
      <c r="LEN80" s="20"/>
      <c r="LEO80" s="20"/>
      <c r="LEP80" s="20"/>
      <c r="LEQ80" s="20"/>
      <c r="LER80" s="20"/>
      <c r="LES80" s="20"/>
      <c r="LET80" s="20"/>
      <c r="LEU80" s="20"/>
      <c r="LEV80" s="20"/>
      <c r="LEW80" s="20"/>
      <c r="LEX80" s="20"/>
      <c r="LEY80" s="20"/>
      <c r="LEZ80" s="20"/>
      <c r="LFA80" s="20"/>
      <c r="LFB80" s="20"/>
      <c r="LFC80" s="20"/>
      <c r="LFD80" s="20"/>
      <c r="LFE80" s="20"/>
      <c r="LFF80" s="20"/>
      <c r="LFG80" s="20"/>
      <c r="LFH80" s="20"/>
      <c r="LFI80" s="20"/>
      <c r="LFJ80" s="20"/>
      <c r="LFK80" s="20"/>
      <c r="LFL80" s="20"/>
      <c r="LFM80" s="20"/>
      <c r="LFN80" s="20"/>
      <c r="LFO80" s="20"/>
      <c r="LFP80" s="20"/>
      <c r="LFQ80" s="20"/>
      <c r="LFR80" s="20"/>
      <c r="LFS80" s="20"/>
      <c r="LFT80" s="20"/>
      <c r="LFU80" s="20"/>
      <c r="LFV80" s="20"/>
      <c r="LFW80" s="20"/>
      <c r="LFX80" s="20"/>
      <c r="LFY80" s="20"/>
      <c r="LFZ80" s="20"/>
      <c r="LGA80" s="20"/>
      <c r="LGB80" s="20"/>
      <c r="LGC80" s="20"/>
      <c r="LGD80" s="20"/>
      <c r="LGE80" s="20"/>
      <c r="LGF80" s="20"/>
      <c r="LGG80" s="20"/>
      <c r="LGH80" s="20"/>
      <c r="LGI80" s="20"/>
      <c r="LGJ80" s="20"/>
      <c r="LGK80" s="20"/>
      <c r="LGL80" s="20"/>
      <c r="LGM80" s="20"/>
      <c r="LGN80" s="20"/>
      <c r="LGO80" s="20"/>
      <c r="LGP80" s="20"/>
      <c r="LGQ80" s="20"/>
      <c r="LGR80" s="20"/>
      <c r="LGS80" s="20"/>
      <c r="LGT80" s="20"/>
      <c r="LGU80" s="20"/>
      <c r="LGV80" s="20"/>
      <c r="LGW80" s="20"/>
      <c r="LGX80" s="20"/>
      <c r="LGY80" s="20"/>
      <c r="LGZ80" s="20"/>
      <c r="LHA80" s="20"/>
      <c r="LHB80" s="20"/>
      <c r="LHC80" s="20"/>
      <c r="LHD80" s="20"/>
      <c r="LHE80" s="20"/>
      <c r="LHF80" s="20"/>
      <c r="LHG80" s="20"/>
      <c r="LHH80" s="20"/>
      <c r="LHI80" s="20"/>
      <c r="LHJ80" s="20"/>
      <c r="LHK80" s="20"/>
      <c r="LHL80" s="20"/>
      <c r="LHM80" s="20"/>
      <c r="LHN80" s="20"/>
      <c r="LHO80" s="20"/>
      <c r="LHP80" s="20"/>
      <c r="LHQ80" s="20"/>
      <c r="LHR80" s="20"/>
      <c r="LHS80" s="20"/>
      <c r="LHT80" s="20"/>
      <c r="LHU80" s="20"/>
      <c r="LHV80" s="20"/>
      <c r="LHW80" s="20"/>
      <c r="LHX80" s="20"/>
      <c r="LHY80" s="20"/>
      <c r="LHZ80" s="20"/>
      <c r="LIA80" s="20"/>
      <c r="LIB80" s="20"/>
      <c r="LIC80" s="20"/>
      <c r="LID80" s="20"/>
      <c r="LIE80" s="20"/>
      <c r="LIF80" s="20"/>
      <c r="LIG80" s="20"/>
      <c r="LIH80" s="20"/>
      <c r="LII80" s="20"/>
      <c r="LIJ80" s="20"/>
      <c r="LIK80" s="20"/>
      <c r="LIL80" s="20"/>
      <c r="LIM80" s="20"/>
      <c r="LIN80" s="20"/>
      <c r="LIO80" s="20"/>
      <c r="LIP80" s="20"/>
      <c r="LIQ80" s="20"/>
      <c r="LIR80" s="20"/>
      <c r="LIS80" s="20"/>
      <c r="LIT80" s="20"/>
      <c r="LIU80" s="20"/>
      <c r="LIV80" s="20"/>
      <c r="LIW80" s="20"/>
      <c r="LIX80" s="20"/>
      <c r="LIY80" s="20"/>
      <c r="LIZ80" s="20"/>
      <c r="LJA80" s="20"/>
      <c r="LJB80" s="20"/>
      <c r="LJC80" s="20"/>
      <c r="LJD80" s="20"/>
      <c r="LJE80" s="20"/>
      <c r="LJF80" s="20"/>
      <c r="LJG80" s="20"/>
      <c r="LJH80" s="20"/>
      <c r="LJI80" s="20"/>
      <c r="LJJ80" s="20"/>
      <c r="LJK80" s="20"/>
      <c r="LJL80" s="20"/>
      <c r="LJM80" s="20"/>
      <c r="LJN80" s="20"/>
      <c r="LJO80" s="20"/>
      <c r="LJP80" s="20"/>
      <c r="LJQ80" s="20"/>
      <c r="LJR80" s="20"/>
      <c r="LJS80" s="20"/>
      <c r="LJT80" s="20"/>
      <c r="LJU80" s="20"/>
      <c r="LJV80" s="20"/>
      <c r="LJW80" s="20"/>
      <c r="LJX80" s="20"/>
      <c r="LJY80" s="20"/>
      <c r="LJZ80" s="20"/>
      <c r="LKA80" s="20"/>
      <c r="LKB80" s="20"/>
      <c r="LKC80" s="20"/>
      <c r="LKD80" s="20"/>
      <c r="LKE80" s="20"/>
      <c r="LKF80" s="20"/>
      <c r="LKG80" s="20"/>
      <c r="LKH80" s="20"/>
      <c r="LKI80" s="20"/>
      <c r="LKJ80" s="20"/>
      <c r="LKK80" s="20"/>
      <c r="LKL80" s="20"/>
      <c r="LKM80" s="20"/>
      <c r="LKN80" s="20"/>
      <c r="LKO80" s="20"/>
      <c r="LKP80" s="20"/>
      <c r="LKQ80" s="20"/>
      <c r="LKR80" s="20"/>
      <c r="LKS80" s="20"/>
      <c r="LKT80" s="20"/>
      <c r="LKU80" s="20"/>
      <c r="LKV80" s="20"/>
      <c r="LKW80" s="20"/>
      <c r="LKX80" s="20"/>
      <c r="LKY80" s="20"/>
      <c r="LKZ80" s="20"/>
      <c r="LLA80" s="20"/>
      <c r="LLB80" s="20"/>
      <c r="LLC80" s="20"/>
      <c r="LLD80" s="20"/>
      <c r="LLE80" s="20"/>
      <c r="LLF80" s="20"/>
      <c r="LLG80" s="20"/>
      <c r="LLH80" s="20"/>
      <c r="LLI80" s="20"/>
      <c r="LLJ80" s="20"/>
      <c r="LLK80" s="20"/>
      <c r="LLL80" s="20"/>
      <c r="LLM80" s="20"/>
      <c r="LLN80" s="20"/>
      <c r="LLO80" s="20"/>
      <c r="LLP80" s="20"/>
      <c r="LLQ80" s="20"/>
      <c r="LLR80" s="20"/>
      <c r="LLS80" s="20"/>
      <c r="LLT80" s="20"/>
      <c r="LLU80" s="20"/>
      <c r="LLV80" s="20"/>
      <c r="LLW80" s="20"/>
      <c r="LLX80" s="20"/>
      <c r="LLY80" s="20"/>
      <c r="LLZ80" s="20"/>
      <c r="LMA80" s="20"/>
      <c r="LMB80" s="20"/>
      <c r="LMC80" s="20"/>
      <c r="LMD80" s="20"/>
      <c r="LME80" s="20"/>
      <c r="LMF80" s="20"/>
      <c r="LMG80" s="20"/>
      <c r="LMH80" s="20"/>
      <c r="LMI80" s="20"/>
      <c r="LMJ80" s="20"/>
      <c r="LMK80" s="20"/>
      <c r="LML80" s="20"/>
      <c r="LMM80" s="20"/>
      <c r="LMN80" s="20"/>
      <c r="LMO80" s="20"/>
      <c r="LMP80" s="20"/>
      <c r="LMQ80" s="20"/>
      <c r="LMR80" s="20"/>
      <c r="LMS80" s="20"/>
      <c r="LMT80" s="20"/>
      <c r="LMU80" s="20"/>
      <c r="LMV80" s="20"/>
      <c r="LMW80" s="20"/>
      <c r="LMX80" s="20"/>
      <c r="LMY80" s="20"/>
      <c r="LMZ80" s="20"/>
      <c r="LNA80" s="20"/>
      <c r="LNB80" s="20"/>
      <c r="LNC80" s="20"/>
      <c r="LND80" s="20"/>
      <c r="LNE80" s="20"/>
      <c r="LNF80" s="20"/>
      <c r="LNG80" s="20"/>
      <c r="LNH80" s="20"/>
      <c r="LNI80" s="20"/>
      <c r="LNJ80" s="20"/>
      <c r="LNK80" s="20"/>
      <c r="LNL80" s="20"/>
      <c r="LNM80" s="20"/>
      <c r="LNN80" s="20"/>
      <c r="LNO80" s="20"/>
      <c r="LNP80" s="20"/>
      <c r="LNQ80" s="20"/>
      <c r="LNR80" s="20"/>
      <c r="LNS80" s="20"/>
      <c r="LNT80" s="20"/>
      <c r="LNU80" s="20"/>
      <c r="LNV80" s="20"/>
      <c r="LNW80" s="20"/>
      <c r="LNX80" s="20"/>
      <c r="LNY80" s="20"/>
      <c r="LNZ80" s="20"/>
      <c r="LOA80" s="20"/>
      <c r="LOB80" s="20"/>
      <c r="LOC80" s="20"/>
      <c r="LOD80" s="20"/>
      <c r="LOE80" s="20"/>
      <c r="LOF80" s="20"/>
      <c r="LOG80" s="20"/>
      <c r="LOH80" s="20"/>
      <c r="LOI80" s="20"/>
      <c r="LOJ80" s="20"/>
      <c r="LOK80" s="20"/>
      <c r="LOL80" s="20"/>
      <c r="LOM80" s="20"/>
      <c r="LON80" s="20"/>
      <c r="LOO80" s="20"/>
      <c r="LOP80" s="20"/>
      <c r="LOQ80" s="20"/>
      <c r="LOR80" s="20"/>
      <c r="LOS80" s="20"/>
      <c r="LOT80" s="20"/>
      <c r="LOU80" s="20"/>
      <c r="LOV80" s="20"/>
      <c r="LOW80" s="20"/>
      <c r="LOX80" s="20"/>
      <c r="LOY80" s="20"/>
      <c r="LOZ80" s="20"/>
      <c r="LPA80" s="20"/>
      <c r="LPB80" s="20"/>
      <c r="LPC80" s="20"/>
      <c r="LPD80" s="20"/>
      <c r="LPE80" s="20"/>
      <c r="LPF80" s="20"/>
      <c r="LPG80" s="20"/>
      <c r="LPH80" s="20"/>
      <c r="LPI80" s="20"/>
      <c r="LPJ80" s="20"/>
      <c r="LPK80" s="20"/>
      <c r="LPL80" s="20"/>
      <c r="LPM80" s="20"/>
      <c r="LPN80" s="20"/>
      <c r="LPO80" s="20"/>
      <c r="LPP80" s="20"/>
      <c r="LPQ80" s="20"/>
      <c r="LPR80" s="20"/>
      <c r="LPS80" s="20"/>
      <c r="LPT80" s="20"/>
      <c r="LPU80" s="20"/>
      <c r="LPV80" s="20"/>
      <c r="LPW80" s="20"/>
      <c r="LPX80" s="20"/>
      <c r="LPY80" s="20"/>
      <c r="LPZ80" s="20"/>
      <c r="LQA80" s="20"/>
      <c r="LQB80" s="20"/>
      <c r="LQC80" s="20"/>
      <c r="LQD80" s="20"/>
      <c r="LQE80" s="20"/>
      <c r="LQF80" s="20"/>
      <c r="LQG80" s="20"/>
      <c r="LQH80" s="20"/>
      <c r="LQI80" s="20"/>
      <c r="LQJ80" s="20"/>
      <c r="LQK80" s="20"/>
      <c r="LQL80" s="20"/>
      <c r="LQM80" s="20"/>
      <c r="LQN80" s="20"/>
      <c r="LQO80" s="20"/>
      <c r="LQP80" s="20"/>
      <c r="LQQ80" s="20"/>
      <c r="LQR80" s="20"/>
      <c r="LQS80" s="20"/>
      <c r="LQT80" s="20"/>
      <c r="LQU80" s="20"/>
      <c r="LQV80" s="20"/>
      <c r="LQW80" s="20"/>
      <c r="LQX80" s="20"/>
      <c r="LQY80" s="20"/>
      <c r="LQZ80" s="20"/>
      <c r="LRA80" s="20"/>
      <c r="LRB80" s="20"/>
      <c r="LRC80" s="20"/>
      <c r="LRD80" s="20"/>
      <c r="LRE80" s="20"/>
      <c r="LRF80" s="20"/>
      <c r="LRG80" s="20"/>
      <c r="LRH80" s="20"/>
      <c r="LRI80" s="20"/>
      <c r="LRJ80" s="20"/>
      <c r="LRK80" s="20"/>
      <c r="LRL80" s="20"/>
      <c r="LRM80" s="20"/>
      <c r="LRN80" s="20"/>
      <c r="LRO80" s="20"/>
      <c r="LRP80" s="20"/>
      <c r="LRQ80" s="20"/>
      <c r="LRR80" s="20"/>
      <c r="LRS80" s="20"/>
      <c r="LRT80" s="20"/>
      <c r="LRU80" s="20"/>
      <c r="LRV80" s="20"/>
      <c r="LRW80" s="20"/>
      <c r="LRX80" s="20"/>
      <c r="LRY80" s="20"/>
      <c r="LRZ80" s="20"/>
      <c r="LSA80" s="20"/>
      <c r="LSB80" s="20"/>
      <c r="LSC80" s="20"/>
      <c r="LSD80" s="20"/>
      <c r="LSE80" s="20"/>
      <c r="LSF80" s="20"/>
      <c r="LSG80" s="20"/>
      <c r="LSH80" s="20"/>
      <c r="LSI80" s="20"/>
      <c r="LSJ80" s="20"/>
      <c r="LSK80" s="20"/>
      <c r="LSL80" s="20"/>
      <c r="LSM80" s="20"/>
      <c r="LSN80" s="20"/>
      <c r="LSO80" s="20"/>
      <c r="LSP80" s="20"/>
      <c r="LSQ80" s="20"/>
      <c r="LSR80" s="20"/>
      <c r="LSS80" s="20"/>
      <c r="LST80" s="20"/>
      <c r="LSU80" s="20"/>
      <c r="LSV80" s="20"/>
      <c r="LSW80" s="20"/>
      <c r="LSX80" s="20"/>
      <c r="LSY80" s="20"/>
      <c r="LSZ80" s="20"/>
      <c r="LTA80" s="20"/>
      <c r="LTB80" s="20"/>
      <c r="LTC80" s="20"/>
      <c r="LTD80" s="20"/>
      <c r="LTE80" s="20"/>
      <c r="LTF80" s="20"/>
      <c r="LTG80" s="20"/>
      <c r="LTH80" s="20"/>
      <c r="LTI80" s="20"/>
      <c r="LTJ80" s="20"/>
      <c r="LTK80" s="20"/>
      <c r="LTL80" s="20"/>
      <c r="LTM80" s="20"/>
      <c r="LTN80" s="20"/>
      <c r="LTO80" s="20"/>
      <c r="LTP80" s="20"/>
      <c r="LTQ80" s="20"/>
      <c r="LTR80" s="20"/>
      <c r="LTS80" s="20"/>
      <c r="LTT80" s="20"/>
      <c r="LTU80" s="20"/>
      <c r="LTV80" s="20"/>
      <c r="LTW80" s="20"/>
      <c r="LTX80" s="20"/>
      <c r="LTY80" s="20"/>
      <c r="LTZ80" s="20"/>
      <c r="LUA80" s="20"/>
      <c r="LUB80" s="20"/>
      <c r="LUC80" s="20"/>
      <c r="LUD80" s="20"/>
      <c r="LUE80" s="20"/>
      <c r="LUF80" s="20"/>
      <c r="LUG80" s="20"/>
      <c r="LUH80" s="20"/>
      <c r="LUI80" s="20"/>
      <c r="LUJ80" s="20"/>
      <c r="LUK80" s="20"/>
      <c r="LUL80" s="20"/>
      <c r="LUM80" s="20"/>
      <c r="LUN80" s="20"/>
      <c r="LUO80" s="20"/>
      <c r="LUP80" s="20"/>
      <c r="LUQ80" s="20"/>
      <c r="LUR80" s="20"/>
      <c r="LUS80" s="20"/>
      <c r="LUT80" s="20"/>
      <c r="LUU80" s="20"/>
      <c r="LUV80" s="20"/>
      <c r="LUW80" s="20"/>
      <c r="LUX80" s="20"/>
      <c r="LUY80" s="20"/>
      <c r="LUZ80" s="20"/>
      <c r="LVA80" s="20"/>
      <c r="LVB80" s="20"/>
      <c r="LVC80" s="20"/>
      <c r="LVD80" s="20"/>
      <c r="LVE80" s="20"/>
      <c r="LVF80" s="20"/>
      <c r="LVG80" s="20"/>
      <c r="LVH80" s="20"/>
      <c r="LVI80" s="20"/>
      <c r="LVJ80" s="20"/>
      <c r="LVK80" s="20"/>
      <c r="LVL80" s="20"/>
      <c r="LVM80" s="20"/>
      <c r="LVN80" s="20"/>
      <c r="LVO80" s="20"/>
      <c r="LVP80" s="20"/>
      <c r="LVQ80" s="20"/>
      <c r="LVR80" s="20"/>
      <c r="LVS80" s="20"/>
      <c r="LVT80" s="20"/>
      <c r="LVU80" s="20"/>
      <c r="LVV80" s="20"/>
      <c r="LVW80" s="20"/>
      <c r="LVX80" s="20"/>
      <c r="LVY80" s="20"/>
      <c r="LVZ80" s="20"/>
      <c r="LWA80" s="20"/>
      <c r="LWB80" s="20"/>
      <c r="LWC80" s="20"/>
      <c r="LWD80" s="20"/>
      <c r="LWE80" s="20"/>
      <c r="LWF80" s="20"/>
      <c r="LWG80" s="20"/>
      <c r="LWH80" s="20"/>
      <c r="LWI80" s="20"/>
      <c r="LWJ80" s="20"/>
      <c r="LWK80" s="20"/>
      <c r="LWL80" s="20"/>
      <c r="LWM80" s="20"/>
      <c r="LWN80" s="20"/>
      <c r="LWO80" s="20"/>
      <c r="LWP80" s="20"/>
      <c r="LWQ80" s="20"/>
      <c r="LWR80" s="20"/>
      <c r="LWS80" s="20"/>
      <c r="LWT80" s="20"/>
      <c r="LWU80" s="20"/>
      <c r="LWV80" s="20"/>
      <c r="LWW80" s="20"/>
      <c r="LWX80" s="20"/>
      <c r="LWY80" s="20"/>
      <c r="LWZ80" s="20"/>
      <c r="LXA80" s="20"/>
      <c r="LXB80" s="20"/>
      <c r="LXC80" s="20"/>
      <c r="LXD80" s="20"/>
      <c r="LXE80" s="20"/>
      <c r="LXF80" s="20"/>
      <c r="LXG80" s="20"/>
      <c r="LXH80" s="20"/>
      <c r="LXI80" s="20"/>
      <c r="LXJ80" s="20"/>
      <c r="LXK80" s="20"/>
      <c r="LXL80" s="20"/>
      <c r="LXM80" s="20"/>
      <c r="LXN80" s="20"/>
      <c r="LXO80" s="20"/>
      <c r="LXP80" s="20"/>
      <c r="LXQ80" s="20"/>
      <c r="LXR80" s="20"/>
      <c r="LXS80" s="20"/>
      <c r="LXT80" s="20"/>
      <c r="LXU80" s="20"/>
      <c r="LXV80" s="20"/>
      <c r="LXW80" s="20"/>
      <c r="LXX80" s="20"/>
      <c r="LXY80" s="20"/>
      <c r="LXZ80" s="20"/>
      <c r="LYA80" s="20"/>
      <c r="LYB80" s="20"/>
      <c r="LYC80" s="20"/>
      <c r="LYD80" s="20"/>
      <c r="LYE80" s="20"/>
      <c r="LYF80" s="20"/>
      <c r="LYG80" s="20"/>
      <c r="LYH80" s="20"/>
      <c r="LYI80" s="20"/>
      <c r="LYJ80" s="20"/>
      <c r="LYK80" s="20"/>
      <c r="LYL80" s="20"/>
      <c r="LYM80" s="20"/>
      <c r="LYN80" s="20"/>
      <c r="LYO80" s="20"/>
      <c r="LYP80" s="20"/>
      <c r="LYQ80" s="20"/>
      <c r="LYR80" s="20"/>
      <c r="LYS80" s="20"/>
      <c r="LYT80" s="20"/>
      <c r="LYU80" s="20"/>
      <c r="LYV80" s="20"/>
      <c r="LYW80" s="20"/>
      <c r="LYX80" s="20"/>
      <c r="LYY80" s="20"/>
      <c r="LYZ80" s="20"/>
      <c r="LZA80" s="20"/>
      <c r="LZB80" s="20"/>
      <c r="LZC80" s="20"/>
      <c r="LZD80" s="20"/>
      <c r="LZE80" s="20"/>
      <c r="LZF80" s="20"/>
      <c r="LZG80" s="20"/>
      <c r="LZH80" s="20"/>
      <c r="LZI80" s="20"/>
      <c r="LZJ80" s="20"/>
      <c r="LZK80" s="20"/>
      <c r="LZL80" s="20"/>
      <c r="LZM80" s="20"/>
      <c r="LZN80" s="20"/>
      <c r="LZO80" s="20"/>
      <c r="LZP80" s="20"/>
      <c r="LZQ80" s="20"/>
      <c r="LZR80" s="20"/>
      <c r="LZS80" s="20"/>
      <c r="LZT80" s="20"/>
      <c r="LZU80" s="20"/>
      <c r="LZV80" s="20"/>
      <c r="LZW80" s="20"/>
      <c r="LZX80" s="20"/>
      <c r="LZY80" s="20"/>
      <c r="LZZ80" s="20"/>
      <c r="MAA80" s="20"/>
      <c r="MAB80" s="20"/>
      <c r="MAC80" s="20"/>
      <c r="MAD80" s="20"/>
      <c r="MAE80" s="20"/>
      <c r="MAF80" s="20"/>
      <c r="MAG80" s="20"/>
      <c r="MAH80" s="20"/>
      <c r="MAI80" s="20"/>
      <c r="MAJ80" s="20"/>
      <c r="MAK80" s="20"/>
      <c r="MAL80" s="20"/>
      <c r="MAM80" s="20"/>
      <c r="MAN80" s="20"/>
      <c r="MAO80" s="20"/>
      <c r="MAP80" s="20"/>
      <c r="MAQ80" s="20"/>
      <c r="MAR80" s="20"/>
      <c r="MAS80" s="20"/>
      <c r="MAT80" s="20"/>
      <c r="MAU80" s="20"/>
      <c r="MAV80" s="20"/>
      <c r="MAW80" s="20"/>
      <c r="MAX80" s="20"/>
      <c r="MAY80" s="20"/>
      <c r="MAZ80" s="20"/>
      <c r="MBA80" s="20"/>
      <c r="MBB80" s="20"/>
      <c r="MBC80" s="20"/>
      <c r="MBD80" s="20"/>
      <c r="MBE80" s="20"/>
      <c r="MBF80" s="20"/>
      <c r="MBG80" s="20"/>
      <c r="MBH80" s="20"/>
      <c r="MBI80" s="20"/>
      <c r="MBJ80" s="20"/>
      <c r="MBK80" s="20"/>
      <c r="MBL80" s="20"/>
      <c r="MBM80" s="20"/>
      <c r="MBN80" s="20"/>
      <c r="MBO80" s="20"/>
      <c r="MBP80" s="20"/>
      <c r="MBQ80" s="20"/>
      <c r="MBR80" s="20"/>
      <c r="MBS80" s="20"/>
      <c r="MBT80" s="20"/>
      <c r="MBU80" s="20"/>
      <c r="MBV80" s="20"/>
      <c r="MBW80" s="20"/>
      <c r="MBX80" s="20"/>
      <c r="MBY80" s="20"/>
      <c r="MBZ80" s="20"/>
      <c r="MCA80" s="20"/>
      <c r="MCB80" s="20"/>
      <c r="MCC80" s="20"/>
      <c r="MCD80" s="20"/>
      <c r="MCE80" s="20"/>
      <c r="MCF80" s="20"/>
      <c r="MCG80" s="20"/>
      <c r="MCH80" s="20"/>
      <c r="MCI80" s="20"/>
      <c r="MCJ80" s="20"/>
      <c r="MCK80" s="20"/>
      <c r="MCL80" s="20"/>
      <c r="MCM80" s="20"/>
      <c r="MCN80" s="20"/>
      <c r="MCO80" s="20"/>
      <c r="MCP80" s="20"/>
      <c r="MCQ80" s="20"/>
      <c r="MCR80" s="20"/>
      <c r="MCS80" s="20"/>
      <c r="MCT80" s="20"/>
      <c r="MCU80" s="20"/>
      <c r="MCV80" s="20"/>
      <c r="MCW80" s="20"/>
      <c r="MCX80" s="20"/>
      <c r="MCY80" s="20"/>
      <c r="MCZ80" s="20"/>
      <c r="MDA80" s="20"/>
      <c r="MDB80" s="20"/>
      <c r="MDC80" s="20"/>
      <c r="MDD80" s="20"/>
      <c r="MDE80" s="20"/>
      <c r="MDF80" s="20"/>
      <c r="MDG80" s="20"/>
      <c r="MDH80" s="20"/>
      <c r="MDI80" s="20"/>
      <c r="MDJ80" s="20"/>
      <c r="MDK80" s="20"/>
      <c r="MDL80" s="20"/>
      <c r="MDM80" s="20"/>
      <c r="MDN80" s="20"/>
      <c r="MDO80" s="20"/>
      <c r="MDP80" s="20"/>
      <c r="MDQ80" s="20"/>
      <c r="MDR80" s="20"/>
      <c r="MDS80" s="20"/>
      <c r="MDT80" s="20"/>
      <c r="MDU80" s="20"/>
      <c r="MDV80" s="20"/>
      <c r="MDW80" s="20"/>
      <c r="MDX80" s="20"/>
      <c r="MDY80" s="20"/>
      <c r="MDZ80" s="20"/>
      <c r="MEA80" s="20"/>
      <c r="MEB80" s="20"/>
      <c r="MEC80" s="20"/>
      <c r="MED80" s="20"/>
      <c r="MEE80" s="20"/>
      <c r="MEF80" s="20"/>
      <c r="MEG80" s="20"/>
      <c r="MEH80" s="20"/>
      <c r="MEI80" s="20"/>
      <c r="MEJ80" s="20"/>
      <c r="MEK80" s="20"/>
      <c r="MEL80" s="20"/>
      <c r="MEM80" s="20"/>
      <c r="MEN80" s="20"/>
      <c r="MEO80" s="20"/>
      <c r="MEP80" s="20"/>
      <c r="MEQ80" s="20"/>
      <c r="MER80" s="20"/>
      <c r="MES80" s="20"/>
      <c r="MET80" s="20"/>
      <c r="MEU80" s="20"/>
      <c r="MEV80" s="20"/>
      <c r="MEW80" s="20"/>
      <c r="MEX80" s="20"/>
      <c r="MEY80" s="20"/>
      <c r="MEZ80" s="20"/>
      <c r="MFA80" s="20"/>
      <c r="MFB80" s="20"/>
      <c r="MFC80" s="20"/>
      <c r="MFD80" s="20"/>
      <c r="MFE80" s="20"/>
      <c r="MFF80" s="20"/>
      <c r="MFG80" s="20"/>
      <c r="MFH80" s="20"/>
      <c r="MFI80" s="20"/>
      <c r="MFJ80" s="20"/>
      <c r="MFK80" s="20"/>
      <c r="MFL80" s="20"/>
      <c r="MFM80" s="20"/>
      <c r="MFN80" s="20"/>
      <c r="MFO80" s="20"/>
      <c r="MFP80" s="20"/>
      <c r="MFQ80" s="20"/>
      <c r="MFR80" s="20"/>
      <c r="MFS80" s="20"/>
      <c r="MFT80" s="20"/>
      <c r="MFU80" s="20"/>
      <c r="MFV80" s="20"/>
      <c r="MFW80" s="20"/>
      <c r="MFX80" s="20"/>
      <c r="MFY80" s="20"/>
      <c r="MFZ80" s="20"/>
      <c r="MGA80" s="20"/>
      <c r="MGB80" s="20"/>
      <c r="MGC80" s="20"/>
      <c r="MGD80" s="20"/>
      <c r="MGE80" s="20"/>
      <c r="MGF80" s="20"/>
      <c r="MGG80" s="20"/>
      <c r="MGH80" s="20"/>
      <c r="MGI80" s="20"/>
      <c r="MGJ80" s="20"/>
      <c r="MGK80" s="20"/>
      <c r="MGL80" s="20"/>
      <c r="MGM80" s="20"/>
      <c r="MGN80" s="20"/>
      <c r="MGO80" s="20"/>
      <c r="MGP80" s="20"/>
      <c r="MGQ80" s="20"/>
      <c r="MGR80" s="20"/>
      <c r="MGS80" s="20"/>
      <c r="MGT80" s="20"/>
      <c r="MGU80" s="20"/>
      <c r="MGV80" s="20"/>
      <c r="MGW80" s="20"/>
      <c r="MGX80" s="20"/>
      <c r="MGY80" s="20"/>
      <c r="MGZ80" s="20"/>
      <c r="MHA80" s="20"/>
      <c r="MHB80" s="20"/>
      <c r="MHC80" s="20"/>
      <c r="MHD80" s="20"/>
      <c r="MHE80" s="20"/>
      <c r="MHF80" s="20"/>
      <c r="MHG80" s="20"/>
      <c r="MHH80" s="20"/>
      <c r="MHI80" s="20"/>
      <c r="MHJ80" s="20"/>
      <c r="MHK80" s="20"/>
      <c r="MHL80" s="20"/>
      <c r="MHM80" s="20"/>
      <c r="MHN80" s="20"/>
      <c r="MHO80" s="20"/>
      <c r="MHP80" s="20"/>
      <c r="MHQ80" s="20"/>
      <c r="MHR80" s="20"/>
      <c r="MHS80" s="20"/>
      <c r="MHT80" s="20"/>
      <c r="MHU80" s="20"/>
      <c r="MHV80" s="20"/>
      <c r="MHW80" s="20"/>
      <c r="MHX80" s="20"/>
      <c r="MHY80" s="20"/>
      <c r="MHZ80" s="20"/>
      <c r="MIA80" s="20"/>
      <c r="MIB80" s="20"/>
      <c r="MIC80" s="20"/>
      <c r="MID80" s="20"/>
      <c r="MIE80" s="20"/>
      <c r="MIF80" s="20"/>
      <c r="MIG80" s="20"/>
      <c r="MIH80" s="20"/>
      <c r="MII80" s="20"/>
      <c r="MIJ80" s="20"/>
      <c r="MIK80" s="20"/>
      <c r="MIL80" s="20"/>
      <c r="MIM80" s="20"/>
      <c r="MIN80" s="20"/>
      <c r="MIO80" s="20"/>
      <c r="MIP80" s="20"/>
      <c r="MIQ80" s="20"/>
      <c r="MIR80" s="20"/>
      <c r="MIS80" s="20"/>
      <c r="MIT80" s="20"/>
      <c r="MIU80" s="20"/>
      <c r="MIV80" s="20"/>
      <c r="MIW80" s="20"/>
      <c r="MIX80" s="20"/>
      <c r="MIY80" s="20"/>
      <c r="MIZ80" s="20"/>
      <c r="MJA80" s="20"/>
      <c r="MJB80" s="20"/>
      <c r="MJC80" s="20"/>
      <c r="MJD80" s="20"/>
      <c r="MJE80" s="20"/>
      <c r="MJF80" s="20"/>
      <c r="MJG80" s="20"/>
      <c r="MJH80" s="20"/>
      <c r="MJI80" s="20"/>
      <c r="MJJ80" s="20"/>
      <c r="MJK80" s="20"/>
      <c r="MJL80" s="20"/>
      <c r="MJM80" s="20"/>
      <c r="MJN80" s="20"/>
      <c r="MJO80" s="20"/>
      <c r="MJP80" s="20"/>
      <c r="MJQ80" s="20"/>
      <c r="MJR80" s="20"/>
      <c r="MJS80" s="20"/>
      <c r="MJT80" s="20"/>
      <c r="MJU80" s="20"/>
      <c r="MJV80" s="20"/>
      <c r="MJW80" s="20"/>
      <c r="MJX80" s="20"/>
      <c r="MJY80" s="20"/>
      <c r="MJZ80" s="20"/>
      <c r="MKA80" s="20"/>
      <c r="MKB80" s="20"/>
      <c r="MKC80" s="20"/>
      <c r="MKD80" s="20"/>
      <c r="MKE80" s="20"/>
      <c r="MKF80" s="20"/>
      <c r="MKG80" s="20"/>
      <c r="MKH80" s="20"/>
      <c r="MKI80" s="20"/>
      <c r="MKJ80" s="20"/>
      <c r="MKK80" s="20"/>
      <c r="MKL80" s="20"/>
      <c r="MKM80" s="20"/>
      <c r="MKN80" s="20"/>
      <c r="MKO80" s="20"/>
      <c r="MKP80" s="20"/>
      <c r="MKQ80" s="20"/>
      <c r="MKR80" s="20"/>
      <c r="MKS80" s="20"/>
      <c r="MKT80" s="20"/>
      <c r="MKU80" s="20"/>
      <c r="MKV80" s="20"/>
      <c r="MKW80" s="20"/>
      <c r="MKX80" s="20"/>
      <c r="MKY80" s="20"/>
      <c r="MKZ80" s="20"/>
      <c r="MLA80" s="20"/>
      <c r="MLB80" s="20"/>
      <c r="MLC80" s="20"/>
      <c r="MLD80" s="20"/>
      <c r="MLE80" s="20"/>
      <c r="MLF80" s="20"/>
      <c r="MLG80" s="20"/>
      <c r="MLH80" s="20"/>
      <c r="MLI80" s="20"/>
      <c r="MLJ80" s="20"/>
      <c r="MLK80" s="20"/>
      <c r="MLL80" s="20"/>
      <c r="MLM80" s="20"/>
      <c r="MLN80" s="20"/>
      <c r="MLO80" s="20"/>
      <c r="MLP80" s="20"/>
      <c r="MLQ80" s="20"/>
      <c r="MLR80" s="20"/>
      <c r="MLS80" s="20"/>
      <c r="MLT80" s="20"/>
      <c r="MLU80" s="20"/>
      <c r="MLV80" s="20"/>
      <c r="MLW80" s="20"/>
      <c r="MLX80" s="20"/>
      <c r="MLY80" s="20"/>
      <c r="MLZ80" s="20"/>
      <c r="MMA80" s="20"/>
      <c r="MMB80" s="20"/>
      <c r="MMC80" s="20"/>
      <c r="MMD80" s="20"/>
      <c r="MME80" s="20"/>
      <c r="MMF80" s="20"/>
      <c r="MMG80" s="20"/>
      <c r="MMH80" s="20"/>
      <c r="MMI80" s="20"/>
      <c r="MMJ80" s="20"/>
      <c r="MMK80" s="20"/>
      <c r="MML80" s="20"/>
      <c r="MMM80" s="20"/>
      <c r="MMN80" s="20"/>
      <c r="MMO80" s="20"/>
      <c r="MMP80" s="20"/>
      <c r="MMQ80" s="20"/>
      <c r="MMR80" s="20"/>
      <c r="MMS80" s="20"/>
      <c r="MMT80" s="20"/>
      <c r="MMU80" s="20"/>
      <c r="MMV80" s="20"/>
      <c r="MMW80" s="20"/>
      <c r="MMX80" s="20"/>
      <c r="MMY80" s="20"/>
      <c r="MMZ80" s="20"/>
      <c r="MNA80" s="20"/>
      <c r="MNB80" s="20"/>
      <c r="MNC80" s="20"/>
      <c r="MND80" s="20"/>
      <c r="MNE80" s="20"/>
      <c r="MNF80" s="20"/>
      <c r="MNG80" s="20"/>
      <c r="MNH80" s="20"/>
      <c r="MNI80" s="20"/>
      <c r="MNJ80" s="20"/>
      <c r="MNK80" s="20"/>
      <c r="MNL80" s="20"/>
      <c r="MNM80" s="20"/>
      <c r="MNN80" s="20"/>
      <c r="MNO80" s="20"/>
      <c r="MNP80" s="20"/>
      <c r="MNQ80" s="20"/>
      <c r="MNR80" s="20"/>
      <c r="MNS80" s="20"/>
      <c r="MNT80" s="20"/>
      <c r="MNU80" s="20"/>
      <c r="MNV80" s="20"/>
      <c r="MNW80" s="20"/>
      <c r="MNX80" s="20"/>
      <c r="MNY80" s="20"/>
      <c r="MNZ80" s="20"/>
      <c r="MOA80" s="20"/>
      <c r="MOB80" s="20"/>
      <c r="MOC80" s="20"/>
      <c r="MOD80" s="20"/>
      <c r="MOE80" s="20"/>
      <c r="MOF80" s="20"/>
      <c r="MOG80" s="20"/>
      <c r="MOH80" s="20"/>
      <c r="MOI80" s="20"/>
      <c r="MOJ80" s="20"/>
      <c r="MOK80" s="20"/>
      <c r="MOL80" s="20"/>
      <c r="MOM80" s="20"/>
      <c r="MON80" s="20"/>
      <c r="MOO80" s="20"/>
      <c r="MOP80" s="20"/>
      <c r="MOQ80" s="20"/>
      <c r="MOR80" s="20"/>
      <c r="MOS80" s="20"/>
      <c r="MOT80" s="20"/>
      <c r="MOU80" s="20"/>
      <c r="MOV80" s="20"/>
      <c r="MOW80" s="20"/>
      <c r="MOX80" s="20"/>
      <c r="MOY80" s="20"/>
      <c r="MOZ80" s="20"/>
      <c r="MPA80" s="20"/>
      <c r="MPB80" s="20"/>
      <c r="MPC80" s="20"/>
      <c r="MPD80" s="20"/>
      <c r="MPE80" s="20"/>
      <c r="MPF80" s="20"/>
      <c r="MPG80" s="20"/>
      <c r="MPH80" s="20"/>
      <c r="MPI80" s="20"/>
      <c r="MPJ80" s="20"/>
      <c r="MPK80" s="20"/>
      <c r="MPL80" s="20"/>
      <c r="MPM80" s="20"/>
      <c r="MPN80" s="20"/>
      <c r="MPO80" s="20"/>
      <c r="MPP80" s="20"/>
      <c r="MPQ80" s="20"/>
      <c r="MPR80" s="20"/>
      <c r="MPS80" s="20"/>
      <c r="MPT80" s="20"/>
      <c r="MPU80" s="20"/>
      <c r="MPV80" s="20"/>
      <c r="MPW80" s="20"/>
      <c r="MPX80" s="20"/>
      <c r="MPY80" s="20"/>
      <c r="MPZ80" s="20"/>
      <c r="MQA80" s="20"/>
      <c r="MQB80" s="20"/>
      <c r="MQC80" s="20"/>
      <c r="MQD80" s="20"/>
      <c r="MQE80" s="20"/>
      <c r="MQF80" s="20"/>
      <c r="MQG80" s="20"/>
      <c r="MQH80" s="20"/>
      <c r="MQI80" s="20"/>
      <c r="MQJ80" s="20"/>
      <c r="MQK80" s="20"/>
      <c r="MQL80" s="20"/>
      <c r="MQM80" s="20"/>
      <c r="MQN80" s="20"/>
      <c r="MQO80" s="20"/>
      <c r="MQP80" s="20"/>
      <c r="MQQ80" s="20"/>
      <c r="MQR80" s="20"/>
      <c r="MQS80" s="20"/>
      <c r="MQT80" s="20"/>
      <c r="MQU80" s="20"/>
      <c r="MQV80" s="20"/>
      <c r="MQW80" s="20"/>
      <c r="MQX80" s="20"/>
      <c r="MQY80" s="20"/>
      <c r="MQZ80" s="20"/>
      <c r="MRA80" s="20"/>
      <c r="MRB80" s="20"/>
      <c r="MRC80" s="20"/>
      <c r="MRD80" s="20"/>
      <c r="MRE80" s="20"/>
      <c r="MRF80" s="20"/>
      <c r="MRG80" s="20"/>
      <c r="MRH80" s="20"/>
      <c r="MRI80" s="20"/>
      <c r="MRJ80" s="20"/>
      <c r="MRK80" s="20"/>
      <c r="MRL80" s="20"/>
      <c r="MRM80" s="20"/>
      <c r="MRN80" s="20"/>
      <c r="MRO80" s="20"/>
      <c r="MRP80" s="20"/>
      <c r="MRQ80" s="20"/>
      <c r="MRR80" s="20"/>
      <c r="MRS80" s="20"/>
      <c r="MRT80" s="20"/>
      <c r="MRU80" s="20"/>
      <c r="MRV80" s="20"/>
      <c r="MRW80" s="20"/>
      <c r="MRX80" s="20"/>
      <c r="MRY80" s="20"/>
      <c r="MRZ80" s="20"/>
      <c r="MSA80" s="20"/>
      <c r="MSB80" s="20"/>
      <c r="MSC80" s="20"/>
      <c r="MSD80" s="20"/>
      <c r="MSE80" s="20"/>
      <c r="MSF80" s="20"/>
      <c r="MSG80" s="20"/>
      <c r="MSH80" s="20"/>
      <c r="MSI80" s="20"/>
      <c r="MSJ80" s="20"/>
      <c r="MSK80" s="20"/>
      <c r="MSL80" s="20"/>
      <c r="MSM80" s="20"/>
      <c r="MSN80" s="20"/>
      <c r="MSO80" s="20"/>
      <c r="MSP80" s="20"/>
      <c r="MSQ80" s="20"/>
      <c r="MSR80" s="20"/>
      <c r="MSS80" s="20"/>
      <c r="MST80" s="20"/>
      <c r="MSU80" s="20"/>
      <c r="MSV80" s="20"/>
      <c r="MSW80" s="20"/>
      <c r="MSX80" s="20"/>
      <c r="MSY80" s="20"/>
      <c r="MSZ80" s="20"/>
      <c r="MTA80" s="20"/>
      <c r="MTB80" s="20"/>
      <c r="MTC80" s="20"/>
      <c r="MTD80" s="20"/>
      <c r="MTE80" s="20"/>
      <c r="MTF80" s="20"/>
      <c r="MTG80" s="20"/>
      <c r="MTH80" s="20"/>
      <c r="MTI80" s="20"/>
      <c r="MTJ80" s="20"/>
      <c r="MTK80" s="20"/>
      <c r="MTL80" s="20"/>
      <c r="MTM80" s="20"/>
      <c r="MTN80" s="20"/>
      <c r="MTO80" s="20"/>
      <c r="MTP80" s="20"/>
      <c r="MTQ80" s="20"/>
      <c r="MTR80" s="20"/>
      <c r="MTS80" s="20"/>
      <c r="MTT80" s="20"/>
      <c r="MTU80" s="20"/>
      <c r="MTV80" s="20"/>
      <c r="MTW80" s="20"/>
      <c r="MTX80" s="20"/>
      <c r="MTY80" s="20"/>
      <c r="MTZ80" s="20"/>
      <c r="MUA80" s="20"/>
      <c r="MUB80" s="20"/>
      <c r="MUC80" s="20"/>
      <c r="MUD80" s="20"/>
      <c r="MUE80" s="20"/>
      <c r="MUF80" s="20"/>
      <c r="MUG80" s="20"/>
      <c r="MUH80" s="20"/>
      <c r="MUI80" s="20"/>
      <c r="MUJ80" s="20"/>
      <c r="MUK80" s="20"/>
      <c r="MUL80" s="20"/>
      <c r="MUM80" s="20"/>
      <c r="MUN80" s="20"/>
      <c r="MUO80" s="20"/>
      <c r="MUP80" s="20"/>
      <c r="MUQ80" s="20"/>
      <c r="MUR80" s="20"/>
      <c r="MUS80" s="20"/>
      <c r="MUT80" s="20"/>
      <c r="MUU80" s="20"/>
      <c r="MUV80" s="20"/>
      <c r="MUW80" s="20"/>
      <c r="MUX80" s="20"/>
      <c r="MUY80" s="20"/>
      <c r="MUZ80" s="20"/>
      <c r="MVA80" s="20"/>
      <c r="MVB80" s="20"/>
      <c r="MVC80" s="20"/>
      <c r="MVD80" s="20"/>
      <c r="MVE80" s="20"/>
      <c r="MVF80" s="20"/>
      <c r="MVG80" s="20"/>
      <c r="MVH80" s="20"/>
      <c r="MVI80" s="20"/>
      <c r="MVJ80" s="20"/>
      <c r="MVK80" s="20"/>
      <c r="MVL80" s="20"/>
      <c r="MVM80" s="20"/>
      <c r="MVN80" s="20"/>
      <c r="MVO80" s="20"/>
      <c r="MVP80" s="20"/>
      <c r="MVQ80" s="20"/>
      <c r="MVR80" s="20"/>
      <c r="MVS80" s="20"/>
      <c r="MVT80" s="20"/>
      <c r="MVU80" s="20"/>
      <c r="MVV80" s="20"/>
      <c r="MVW80" s="20"/>
      <c r="MVX80" s="20"/>
      <c r="MVY80" s="20"/>
      <c r="MVZ80" s="20"/>
      <c r="MWA80" s="20"/>
      <c r="MWB80" s="20"/>
      <c r="MWC80" s="20"/>
      <c r="MWD80" s="20"/>
      <c r="MWE80" s="20"/>
      <c r="MWF80" s="20"/>
      <c r="MWG80" s="20"/>
      <c r="MWH80" s="20"/>
      <c r="MWI80" s="20"/>
      <c r="MWJ80" s="20"/>
      <c r="MWK80" s="20"/>
      <c r="MWL80" s="20"/>
      <c r="MWM80" s="20"/>
      <c r="MWN80" s="20"/>
      <c r="MWO80" s="20"/>
      <c r="MWP80" s="20"/>
      <c r="MWQ80" s="20"/>
      <c r="MWR80" s="20"/>
      <c r="MWS80" s="20"/>
      <c r="MWT80" s="20"/>
      <c r="MWU80" s="20"/>
      <c r="MWV80" s="20"/>
      <c r="MWW80" s="20"/>
      <c r="MWX80" s="20"/>
      <c r="MWY80" s="20"/>
      <c r="MWZ80" s="20"/>
      <c r="MXA80" s="20"/>
      <c r="MXB80" s="20"/>
      <c r="MXC80" s="20"/>
      <c r="MXD80" s="20"/>
      <c r="MXE80" s="20"/>
      <c r="MXF80" s="20"/>
      <c r="MXG80" s="20"/>
      <c r="MXH80" s="20"/>
      <c r="MXI80" s="20"/>
      <c r="MXJ80" s="20"/>
      <c r="MXK80" s="20"/>
      <c r="MXL80" s="20"/>
      <c r="MXM80" s="20"/>
      <c r="MXN80" s="20"/>
      <c r="MXO80" s="20"/>
      <c r="MXP80" s="20"/>
      <c r="MXQ80" s="20"/>
      <c r="MXR80" s="20"/>
      <c r="MXS80" s="20"/>
      <c r="MXT80" s="20"/>
      <c r="MXU80" s="20"/>
      <c r="MXV80" s="20"/>
      <c r="MXW80" s="20"/>
      <c r="MXX80" s="20"/>
      <c r="MXY80" s="20"/>
      <c r="MXZ80" s="20"/>
      <c r="MYA80" s="20"/>
      <c r="MYB80" s="20"/>
      <c r="MYC80" s="20"/>
      <c r="MYD80" s="20"/>
      <c r="MYE80" s="20"/>
      <c r="MYF80" s="20"/>
      <c r="MYG80" s="20"/>
      <c r="MYH80" s="20"/>
      <c r="MYI80" s="20"/>
      <c r="MYJ80" s="20"/>
      <c r="MYK80" s="20"/>
      <c r="MYL80" s="20"/>
      <c r="MYM80" s="20"/>
      <c r="MYN80" s="20"/>
      <c r="MYO80" s="20"/>
      <c r="MYP80" s="20"/>
      <c r="MYQ80" s="20"/>
      <c r="MYR80" s="20"/>
      <c r="MYS80" s="20"/>
      <c r="MYT80" s="20"/>
      <c r="MYU80" s="20"/>
      <c r="MYV80" s="20"/>
      <c r="MYW80" s="20"/>
      <c r="MYX80" s="20"/>
      <c r="MYY80" s="20"/>
      <c r="MYZ80" s="20"/>
      <c r="MZA80" s="20"/>
      <c r="MZB80" s="20"/>
      <c r="MZC80" s="20"/>
      <c r="MZD80" s="20"/>
      <c r="MZE80" s="20"/>
      <c r="MZF80" s="20"/>
      <c r="MZG80" s="20"/>
      <c r="MZH80" s="20"/>
      <c r="MZI80" s="20"/>
      <c r="MZJ80" s="20"/>
      <c r="MZK80" s="20"/>
      <c r="MZL80" s="20"/>
      <c r="MZM80" s="20"/>
      <c r="MZN80" s="20"/>
      <c r="MZO80" s="20"/>
      <c r="MZP80" s="20"/>
      <c r="MZQ80" s="20"/>
      <c r="MZR80" s="20"/>
      <c r="MZS80" s="20"/>
      <c r="MZT80" s="20"/>
      <c r="MZU80" s="20"/>
      <c r="MZV80" s="20"/>
      <c r="MZW80" s="20"/>
      <c r="MZX80" s="20"/>
      <c r="MZY80" s="20"/>
      <c r="MZZ80" s="20"/>
      <c r="NAA80" s="20"/>
      <c r="NAB80" s="20"/>
      <c r="NAC80" s="20"/>
      <c r="NAD80" s="20"/>
      <c r="NAE80" s="20"/>
      <c r="NAF80" s="20"/>
      <c r="NAG80" s="20"/>
      <c r="NAH80" s="20"/>
      <c r="NAI80" s="20"/>
      <c r="NAJ80" s="20"/>
      <c r="NAK80" s="20"/>
      <c r="NAL80" s="20"/>
      <c r="NAM80" s="20"/>
      <c r="NAN80" s="20"/>
      <c r="NAO80" s="20"/>
      <c r="NAP80" s="20"/>
      <c r="NAQ80" s="20"/>
      <c r="NAR80" s="20"/>
      <c r="NAS80" s="20"/>
      <c r="NAT80" s="20"/>
      <c r="NAU80" s="20"/>
      <c r="NAV80" s="20"/>
      <c r="NAW80" s="20"/>
      <c r="NAX80" s="20"/>
      <c r="NAY80" s="20"/>
      <c r="NAZ80" s="20"/>
      <c r="NBA80" s="20"/>
      <c r="NBB80" s="20"/>
      <c r="NBC80" s="20"/>
      <c r="NBD80" s="20"/>
      <c r="NBE80" s="20"/>
      <c r="NBF80" s="20"/>
      <c r="NBG80" s="20"/>
      <c r="NBH80" s="20"/>
      <c r="NBI80" s="20"/>
      <c r="NBJ80" s="20"/>
      <c r="NBK80" s="20"/>
      <c r="NBL80" s="20"/>
      <c r="NBM80" s="20"/>
      <c r="NBN80" s="20"/>
      <c r="NBO80" s="20"/>
      <c r="NBP80" s="20"/>
      <c r="NBQ80" s="20"/>
      <c r="NBR80" s="20"/>
      <c r="NBS80" s="20"/>
      <c r="NBT80" s="20"/>
      <c r="NBU80" s="20"/>
      <c r="NBV80" s="20"/>
      <c r="NBW80" s="20"/>
      <c r="NBX80" s="20"/>
      <c r="NBY80" s="20"/>
      <c r="NBZ80" s="20"/>
      <c r="NCA80" s="20"/>
      <c r="NCB80" s="20"/>
      <c r="NCC80" s="20"/>
      <c r="NCD80" s="20"/>
      <c r="NCE80" s="20"/>
      <c r="NCF80" s="20"/>
      <c r="NCG80" s="20"/>
      <c r="NCH80" s="20"/>
      <c r="NCI80" s="20"/>
      <c r="NCJ80" s="20"/>
      <c r="NCK80" s="20"/>
      <c r="NCL80" s="20"/>
      <c r="NCM80" s="20"/>
      <c r="NCN80" s="20"/>
      <c r="NCO80" s="20"/>
      <c r="NCP80" s="20"/>
      <c r="NCQ80" s="20"/>
      <c r="NCR80" s="20"/>
      <c r="NCS80" s="20"/>
      <c r="NCT80" s="20"/>
      <c r="NCU80" s="20"/>
      <c r="NCV80" s="20"/>
      <c r="NCW80" s="20"/>
      <c r="NCX80" s="20"/>
      <c r="NCY80" s="20"/>
      <c r="NCZ80" s="20"/>
      <c r="NDA80" s="20"/>
      <c r="NDB80" s="20"/>
      <c r="NDC80" s="20"/>
      <c r="NDD80" s="20"/>
      <c r="NDE80" s="20"/>
      <c r="NDF80" s="20"/>
      <c r="NDG80" s="20"/>
      <c r="NDH80" s="20"/>
      <c r="NDI80" s="20"/>
      <c r="NDJ80" s="20"/>
      <c r="NDK80" s="20"/>
      <c r="NDL80" s="20"/>
      <c r="NDM80" s="20"/>
      <c r="NDN80" s="20"/>
      <c r="NDO80" s="20"/>
      <c r="NDP80" s="20"/>
      <c r="NDQ80" s="20"/>
      <c r="NDR80" s="20"/>
      <c r="NDS80" s="20"/>
      <c r="NDT80" s="20"/>
      <c r="NDU80" s="20"/>
      <c r="NDV80" s="20"/>
      <c r="NDW80" s="20"/>
      <c r="NDX80" s="20"/>
      <c r="NDY80" s="20"/>
      <c r="NDZ80" s="20"/>
      <c r="NEA80" s="20"/>
      <c r="NEB80" s="20"/>
      <c r="NEC80" s="20"/>
      <c r="NED80" s="20"/>
      <c r="NEE80" s="20"/>
      <c r="NEF80" s="20"/>
      <c r="NEG80" s="20"/>
      <c r="NEH80" s="20"/>
      <c r="NEI80" s="20"/>
      <c r="NEJ80" s="20"/>
      <c r="NEK80" s="20"/>
      <c r="NEL80" s="20"/>
      <c r="NEM80" s="20"/>
      <c r="NEN80" s="20"/>
      <c r="NEO80" s="20"/>
      <c r="NEP80" s="20"/>
      <c r="NEQ80" s="20"/>
      <c r="NER80" s="20"/>
      <c r="NES80" s="20"/>
      <c r="NET80" s="20"/>
      <c r="NEU80" s="20"/>
      <c r="NEV80" s="20"/>
      <c r="NEW80" s="20"/>
      <c r="NEX80" s="20"/>
      <c r="NEY80" s="20"/>
      <c r="NEZ80" s="20"/>
      <c r="NFA80" s="20"/>
      <c r="NFB80" s="20"/>
      <c r="NFC80" s="20"/>
      <c r="NFD80" s="20"/>
      <c r="NFE80" s="20"/>
      <c r="NFF80" s="20"/>
      <c r="NFG80" s="20"/>
      <c r="NFH80" s="20"/>
      <c r="NFI80" s="20"/>
      <c r="NFJ80" s="20"/>
      <c r="NFK80" s="20"/>
      <c r="NFL80" s="20"/>
      <c r="NFM80" s="20"/>
      <c r="NFN80" s="20"/>
      <c r="NFO80" s="20"/>
      <c r="NFP80" s="20"/>
      <c r="NFQ80" s="20"/>
      <c r="NFR80" s="20"/>
      <c r="NFS80" s="20"/>
      <c r="NFT80" s="20"/>
      <c r="NFU80" s="20"/>
      <c r="NFV80" s="20"/>
      <c r="NFW80" s="20"/>
      <c r="NFX80" s="20"/>
      <c r="NFY80" s="20"/>
      <c r="NFZ80" s="20"/>
      <c r="NGA80" s="20"/>
      <c r="NGB80" s="20"/>
      <c r="NGC80" s="20"/>
      <c r="NGD80" s="20"/>
      <c r="NGE80" s="20"/>
      <c r="NGF80" s="20"/>
      <c r="NGG80" s="20"/>
      <c r="NGH80" s="20"/>
      <c r="NGI80" s="20"/>
      <c r="NGJ80" s="20"/>
      <c r="NGK80" s="20"/>
      <c r="NGL80" s="20"/>
      <c r="NGM80" s="20"/>
      <c r="NGN80" s="20"/>
      <c r="NGO80" s="20"/>
      <c r="NGP80" s="20"/>
      <c r="NGQ80" s="20"/>
      <c r="NGR80" s="20"/>
      <c r="NGS80" s="20"/>
      <c r="NGT80" s="20"/>
      <c r="NGU80" s="20"/>
      <c r="NGV80" s="20"/>
      <c r="NGW80" s="20"/>
      <c r="NGX80" s="20"/>
      <c r="NGY80" s="20"/>
      <c r="NGZ80" s="20"/>
      <c r="NHA80" s="20"/>
      <c r="NHB80" s="20"/>
      <c r="NHC80" s="20"/>
      <c r="NHD80" s="20"/>
      <c r="NHE80" s="20"/>
      <c r="NHF80" s="20"/>
      <c r="NHG80" s="20"/>
      <c r="NHH80" s="20"/>
      <c r="NHI80" s="20"/>
      <c r="NHJ80" s="20"/>
      <c r="NHK80" s="20"/>
      <c r="NHL80" s="20"/>
      <c r="NHM80" s="20"/>
      <c r="NHN80" s="20"/>
      <c r="NHO80" s="20"/>
      <c r="NHP80" s="20"/>
      <c r="NHQ80" s="20"/>
      <c r="NHR80" s="20"/>
      <c r="NHS80" s="20"/>
      <c r="NHT80" s="20"/>
      <c r="NHU80" s="20"/>
      <c r="NHV80" s="20"/>
      <c r="NHW80" s="20"/>
      <c r="NHX80" s="20"/>
      <c r="NHY80" s="20"/>
      <c r="NHZ80" s="20"/>
      <c r="NIA80" s="20"/>
      <c r="NIB80" s="20"/>
      <c r="NIC80" s="20"/>
      <c r="NID80" s="20"/>
      <c r="NIE80" s="20"/>
      <c r="NIF80" s="20"/>
      <c r="NIG80" s="20"/>
      <c r="NIH80" s="20"/>
      <c r="NII80" s="20"/>
      <c r="NIJ80" s="20"/>
      <c r="NIK80" s="20"/>
      <c r="NIL80" s="20"/>
      <c r="NIM80" s="20"/>
      <c r="NIN80" s="20"/>
      <c r="NIO80" s="20"/>
      <c r="NIP80" s="20"/>
      <c r="NIQ80" s="20"/>
      <c r="NIR80" s="20"/>
      <c r="NIS80" s="20"/>
      <c r="NIT80" s="20"/>
      <c r="NIU80" s="20"/>
      <c r="NIV80" s="20"/>
      <c r="NIW80" s="20"/>
      <c r="NIX80" s="20"/>
      <c r="NIY80" s="20"/>
      <c r="NIZ80" s="20"/>
      <c r="NJA80" s="20"/>
      <c r="NJB80" s="20"/>
      <c r="NJC80" s="20"/>
      <c r="NJD80" s="20"/>
      <c r="NJE80" s="20"/>
      <c r="NJF80" s="20"/>
      <c r="NJG80" s="20"/>
      <c r="NJH80" s="20"/>
      <c r="NJI80" s="20"/>
      <c r="NJJ80" s="20"/>
      <c r="NJK80" s="20"/>
      <c r="NJL80" s="20"/>
      <c r="NJM80" s="20"/>
      <c r="NJN80" s="20"/>
      <c r="NJO80" s="20"/>
      <c r="NJP80" s="20"/>
      <c r="NJQ80" s="20"/>
      <c r="NJR80" s="20"/>
      <c r="NJS80" s="20"/>
      <c r="NJT80" s="20"/>
      <c r="NJU80" s="20"/>
      <c r="NJV80" s="20"/>
      <c r="NJW80" s="20"/>
      <c r="NJX80" s="20"/>
      <c r="NJY80" s="20"/>
      <c r="NJZ80" s="20"/>
      <c r="NKA80" s="20"/>
      <c r="NKB80" s="20"/>
      <c r="NKC80" s="20"/>
      <c r="NKD80" s="20"/>
      <c r="NKE80" s="20"/>
      <c r="NKF80" s="20"/>
      <c r="NKG80" s="20"/>
      <c r="NKH80" s="20"/>
      <c r="NKI80" s="20"/>
      <c r="NKJ80" s="20"/>
      <c r="NKK80" s="20"/>
      <c r="NKL80" s="20"/>
      <c r="NKM80" s="20"/>
      <c r="NKN80" s="20"/>
      <c r="NKO80" s="20"/>
      <c r="NKP80" s="20"/>
      <c r="NKQ80" s="20"/>
      <c r="NKR80" s="20"/>
      <c r="NKS80" s="20"/>
      <c r="NKT80" s="20"/>
      <c r="NKU80" s="20"/>
      <c r="NKV80" s="20"/>
      <c r="NKW80" s="20"/>
      <c r="NKX80" s="20"/>
      <c r="NKY80" s="20"/>
      <c r="NKZ80" s="20"/>
      <c r="NLA80" s="20"/>
      <c r="NLB80" s="20"/>
      <c r="NLC80" s="20"/>
      <c r="NLD80" s="20"/>
      <c r="NLE80" s="20"/>
      <c r="NLF80" s="20"/>
      <c r="NLG80" s="20"/>
      <c r="NLH80" s="20"/>
      <c r="NLI80" s="20"/>
      <c r="NLJ80" s="20"/>
      <c r="NLK80" s="20"/>
      <c r="NLL80" s="20"/>
      <c r="NLM80" s="20"/>
      <c r="NLN80" s="20"/>
      <c r="NLO80" s="20"/>
      <c r="NLP80" s="20"/>
      <c r="NLQ80" s="20"/>
      <c r="NLR80" s="20"/>
      <c r="NLS80" s="20"/>
      <c r="NLT80" s="20"/>
      <c r="NLU80" s="20"/>
      <c r="NLV80" s="20"/>
      <c r="NLW80" s="20"/>
      <c r="NLX80" s="20"/>
      <c r="NLY80" s="20"/>
      <c r="NLZ80" s="20"/>
      <c r="NMA80" s="20"/>
      <c r="NMB80" s="20"/>
      <c r="NMC80" s="20"/>
      <c r="NMD80" s="20"/>
      <c r="NME80" s="20"/>
      <c r="NMF80" s="20"/>
      <c r="NMG80" s="20"/>
      <c r="NMH80" s="20"/>
      <c r="NMI80" s="20"/>
      <c r="NMJ80" s="20"/>
      <c r="NMK80" s="20"/>
      <c r="NML80" s="20"/>
      <c r="NMM80" s="20"/>
      <c r="NMN80" s="20"/>
      <c r="NMO80" s="20"/>
      <c r="NMP80" s="20"/>
      <c r="NMQ80" s="20"/>
      <c r="NMR80" s="20"/>
      <c r="NMS80" s="20"/>
      <c r="NMT80" s="20"/>
      <c r="NMU80" s="20"/>
      <c r="NMV80" s="20"/>
      <c r="NMW80" s="20"/>
      <c r="NMX80" s="20"/>
      <c r="NMY80" s="20"/>
      <c r="NMZ80" s="20"/>
      <c r="NNA80" s="20"/>
      <c r="NNB80" s="20"/>
      <c r="NNC80" s="20"/>
      <c r="NND80" s="20"/>
      <c r="NNE80" s="20"/>
      <c r="NNF80" s="20"/>
      <c r="NNG80" s="20"/>
      <c r="NNH80" s="20"/>
      <c r="NNI80" s="20"/>
      <c r="NNJ80" s="20"/>
      <c r="NNK80" s="20"/>
      <c r="NNL80" s="20"/>
      <c r="NNM80" s="20"/>
      <c r="NNN80" s="20"/>
      <c r="NNO80" s="20"/>
      <c r="NNP80" s="20"/>
      <c r="NNQ80" s="20"/>
      <c r="NNR80" s="20"/>
      <c r="NNS80" s="20"/>
      <c r="NNT80" s="20"/>
      <c r="NNU80" s="20"/>
      <c r="NNV80" s="20"/>
      <c r="NNW80" s="20"/>
      <c r="NNX80" s="20"/>
      <c r="NNY80" s="20"/>
      <c r="NNZ80" s="20"/>
      <c r="NOA80" s="20"/>
      <c r="NOB80" s="20"/>
      <c r="NOC80" s="20"/>
      <c r="NOD80" s="20"/>
      <c r="NOE80" s="20"/>
      <c r="NOF80" s="20"/>
      <c r="NOG80" s="20"/>
      <c r="NOH80" s="20"/>
      <c r="NOI80" s="20"/>
      <c r="NOJ80" s="20"/>
      <c r="NOK80" s="20"/>
      <c r="NOL80" s="20"/>
      <c r="NOM80" s="20"/>
      <c r="NON80" s="20"/>
      <c r="NOO80" s="20"/>
      <c r="NOP80" s="20"/>
      <c r="NOQ80" s="20"/>
      <c r="NOR80" s="20"/>
      <c r="NOS80" s="20"/>
      <c r="NOT80" s="20"/>
      <c r="NOU80" s="20"/>
      <c r="NOV80" s="20"/>
      <c r="NOW80" s="20"/>
      <c r="NOX80" s="20"/>
      <c r="NOY80" s="20"/>
      <c r="NOZ80" s="20"/>
      <c r="NPA80" s="20"/>
      <c r="NPB80" s="20"/>
      <c r="NPC80" s="20"/>
      <c r="NPD80" s="20"/>
      <c r="NPE80" s="20"/>
      <c r="NPF80" s="20"/>
      <c r="NPG80" s="20"/>
      <c r="NPH80" s="20"/>
      <c r="NPI80" s="20"/>
      <c r="NPJ80" s="20"/>
      <c r="NPK80" s="20"/>
      <c r="NPL80" s="20"/>
      <c r="NPM80" s="20"/>
      <c r="NPN80" s="20"/>
      <c r="NPO80" s="20"/>
      <c r="NPP80" s="20"/>
      <c r="NPQ80" s="20"/>
      <c r="NPR80" s="20"/>
      <c r="NPS80" s="20"/>
      <c r="NPT80" s="20"/>
      <c r="NPU80" s="20"/>
      <c r="NPV80" s="20"/>
      <c r="NPW80" s="20"/>
      <c r="NPX80" s="20"/>
      <c r="NPY80" s="20"/>
      <c r="NPZ80" s="20"/>
      <c r="NQA80" s="20"/>
      <c r="NQB80" s="20"/>
      <c r="NQC80" s="20"/>
      <c r="NQD80" s="20"/>
      <c r="NQE80" s="20"/>
      <c r="NQF80" s="20"/>
      <c r="NQG80" s="20"/>
      <c r="NQH80" s="20"/>
      <c r="NQI80" s="20"/>
      <c r="NQJ80" s="20"/>
      <c r="NQK80" s="20"/>
      <c r="NQL80" s="20"/>
      <c r="NQM80" s="20"/>
      <c r="NQN80" s="20"/>
      <c r="NQO80" s="20"/>
      <c r="NQP80" s="20"/>
      <c r="NQQ80" s="20"/>
      <c r="NQR80" s="20"/>
      <c r="NQS80" s="20"/>
      <c r="NQT80" s="20"/>
      <c r="NQU80" s="20"/>
      <c r="NQV80" s="20"/>
      <c r="NQW80" s="20"/>
      <c r="NQX80" s="20"/>
      <c r="NQY80" s="20"/>
      <c r="NQZ80" s="20"/>
      <c r="NRA80" s="20"/>
      <c r="NRB80" s="20"/>
      <c r="NRC80" s="20"/>
      <c r="NRD80" s="20"/>
      <c r="NRE80" s="20"/>
      <c r="NRF80" s="20"/>
      <c r="NRG80" s="20"/>
      <c r="NRH80" s="20"/>
      <c r="NRI80" s="20"/>
      <c r="NRJ80" s="20"/>
      <c r="NRK80" s="20"/>
      <c r="NRL80" s="20"/>
      <c r="NRM80" s="20"/>
      <c r="NRN80" s="20"/>
      <c r="NRO80" s="20"/>
      <c r="NRP80" s="20"/>
      <c r="NRQ80" s="20"/>
      <c r="NRR80" s="20"/>
      <c r="NRS80" s="20"/>
      <c r="NRT80" s="20"/>
      <c r="NRU80" s="20"/>
      <c r="NRV80" s="20"/>
      <c r="NRW80" s="20"/>
      <c r="NRX80" s="20"/>
      <c r="NRY80" s="20"/>
      <c r="NRZ80" s="20"/>
      <c r="NSA80" s="20"/>
      <c r="NSB80" s="20"/>
      <c r="NSC80" s="20"/>
      <c r="NSD80" s="20"/>
      <c r="NSE80" s="20"/>
      <c r="NSF80" s="20"/>
      <c r="NSG80" s="20"/>
      <c r="NSH80" s="20"/>
      <c r="NSI80" s="20"/>
      <c r="NSJ80" s="20"/>
      <c r="NSK80" s="20"/>
      <c r="NSL80" s="20"/>
      <c r="NSM80" s="20"/>
      <c r="NSN80" s="20"/>
      <c r="NSO80" s="20"/>
      <c r="NSP80" s="20"/>
      <c r="NSQ80" s="20"/>
      <c r="NSR80" s="20"/>
      <c r="NSS80" s="20"/>
      <c r="NST80" s="20"/>
      <c r="NSU80" s="20"/>
      <c r="NSV80" s="20"/>
      <c r="NSW80" s="20"/>
      <c r="NSX80" s="20"/>
      <c r="NSY80" s="20"/>
      <c r="NSZ80" s="20"/>
      <c r="NTA80" s="20"/>
      <c r="NTB80" s="20"/>
      <c r="NTC80" s="20"/>
      <c r="NTD80" s="20"/>
      <c r="NTE80" s="20"/>
      <c r="NTF80" s="20"/>
      <c r="NTG80" s="20"/>
      <c r="NTH80" s="20"/>
      <c r="NTI80" s="20"/>
      <c r="NTJ80" s="20"/>
      <c r="NTK80" s="20"/>
      <c r="NTL80" s="20"/>
      <c r="NTM80" s="20"/>
      <c r="NTN80" s="20"/>
      <c r="NTO80" s="20"/>
      <c r="NTP80" s="20"/>
      <c r="NTQ80" s="20"/>
      <c r="NTR80" s="20"/>
      <c r="NTS80" s="20"/>
      <c r="NTT80" s="20"/>
      <c r="NTU80" s="20"/>
      <c r="NTV80" s="20"/>
      <c r="NTW80" s="20"/>
      <c r="NTX80" s="20"/>
      <c r="NTY80" s="20"/>
      <c r="NTZ80" s="20"/>
      <c r="NUA80" s="20"/>
      <c r="NUB80" s="20"/>
      <c r="NUC80" s="20"/>
      <c r="NUD80" s="20"/>
      <c r="NUE80" s="20"/>
      <c r="NUF80" s="20"/>
      <c r="NUG80" s="20"/>
      <c r="NUH80" s="20"/>
      <c r="NUI80" s="20"/>
      <c r="NUJ80" s="20"/>
      <c r="NUK80" s="20"/>
      <c r="NUL80" s="20"/>
      <c r="NUM80" s="20"/>
      <c r="NUN80" s="20"/>
      <c r="NUO80" s="20"/>
      <c r="NUP80" s="20"/>
      <c r="NUQ80" s="20"/>
      <c r="NUR80" s="20"/>
      <c r="NUS80" s="20"/>
      <c r="NUT80" s="20"/>
      <c r="NUU80" s="20"/>
      <c r="NUV80" s="20"/>
      <c r="NUW80" s="20"/>
      <c r="NUX80" s="20"/>
      <c r="NUY80" s="20"/>
      <c r="NUZ80" s="20"/>
      <c r="NVA80" s="20"/>
      <c r="NVB80" s="20"/>
      <c r="NVC80" s="20"/>
      <c r="NVD80" s="20"/>
      <c r="NVE80" s="20"/>
      <c r="NVF80" s="20"/>
      <c r="NVG80" s="20"/>
      <c r="NVH80" s="20"/>
      <c r="NVI80" s="20"/>
      <c r="NVJ80" s="20"/>
      <c r="NVK80" s="20"/>
      <c r="NVL80" s="20"/>
      <c r="NVM80" s="20"/>
      <c r="NVN80" s="20"/>
      <c r="NVO80" s="20"/>
      <c r="NVP80" s="20"/>
      <c r="NVQ80" s="20"/>
      <c r="NVR80" s="20"/>
      <c r="NVS80" s="20"/>
      <c r="NVT80" s="20"/>
      <c r="NVU80" s="20"/>
      <c r="NVV80" s="20"/>
      <c r="NVW80" s="20"/>
      <c r="NVX80" s="20"/>
      <c r="NVY80" s="20"/>
      <c r="NVZ80" s="20"/>
      <c r="NWA80" s="20"/>
      <c r="NWB80" s="20"/>
      <c r="NWC80" s="20"/>
      <c r="NWD80" s="20"/>
      <c r="NWE80" s="20"/>
      <c r="NWF80" s="20"/>
      <c r="NWG80" s="20"/>
      <c r="NWH80" s="20"/>
      <c r="NWI80" s="20"/>
      <c r="NWJ80" s="20"/>
      <c r="NWK80" s="20"/>
      <c r="NWL80" s="20"/>
      <c r="NWM80" s="20"/>
      <c r="NWN80" s="20"/>
      <c r="NWO80" s="20"/>
      <c r="NWP80" s="20"/>
      <c r="NWQ80" s="20"/>
      <c r="NWR80" s="20"/>
      <c r="NWS80" s="20"/>
      <c r="NWT80" s="20"/>
      <c r="NWU80" s="20"/>
      <c r="NWV80" s="20"/>
      <c r="NWW80" s="20"/>
      <c r="NWX80" s="20"/>
      <c r="NWY80" s="20"/>
      <c r="NWZ80" s="20"/>
      <c r="NXA80" s="20"/>
      <c r="NXB80" s="20"/>
      <c r="NXC80" s="20"/>
      <c r="NXD80" s="20"/>
      <c r="NXE80" s="20"/>
      <c r="NXF80" s="20"/>
      <c r="NXG80" s="20"/>
      <c r="NXH80" s="20"/>
      <c r="NXI80" s="20"/>
      <c r="NXJ80" s="20"/>
      <c r="NXK80" s="20"/>
      <c r="NXL80" s="20"/>
      <c r="NXM80" s="20"/>
      <c r="NXN80" s="20"/>
      <c r="NXO80" s="20"/>
      <c r="NXP80" s="20"/>
      <c r="NXQ80" s="20"/>
      <c r="NXR80" s="20"/>
      <c r="NXS80" s="20"/>
      <c r="NXT80" s="20"/>
      <c r="NXU80" s="20"/>
      <c r="NXV80" s="20"/>
      <c r="NXW80" s="20"/>
      <c r="NXX80" s="20"/>
      <c r="NXY80" s="20"/>
      <c r="NXZ80" s="20"/>
      <c r="NYA80" s="20"/>
      <c r="NYB80" s="20"/>
      <c r="NYC80" s="20"/>
      <c r="NYD80" s="20"/>
      <c r="NYE80" s="20"/>
      <c r="NYF80" s="20"/>
      <c r="NYG80" s="20"/>
      <c r="NYH80" s="20"/>
      <c r="NYI80" s="20"/>
      <c r="NYJ80" s="20"/>
      <c r="NYK80" s="20"/>
      <c r="NYL80" s="20"/>
      <c r="NYM80" s="20"/>
      <c r="NYN80" s="20"/>
      <c r="NYO80" s="20"/>
      <c r="NYP80" s="20"/>
      <c r="NYQ80" s="20"/>
      <c r="NYR80" s="20"/>
      <c r="NYS80" s="20"/>
      <c r="NYT80" s="20"/>
      <c r="NYU80" s="20"/>
      <c r="NYV80" s="20"/>
      <c r="NYW80" s="20"/>
      <c r="NYX80" s="20"/>
      <c r="NYY80" s="20"/>
      <c r="NYZ80" s="20"/>
      <c r="NZA80" s="20"/>
      <c r="NZB80" s="20"/>
      <c r="NZC80" s="20"/>
      <c r="NZD80" s="20"/>
      <c r="NZE80" s="20"/>
      <c r="NZF80" s="20"/>
      <c r="NZG80" s="20"/>
      <c r="NZH80" s="20"/>
      <c r="NZI80" s="20"/>
      <c r="NZJ80" s="20"/>
      <c r="NZK80" s="20"/>
      <c r="NZL80" s="20"/>
      <c r="NZM80" s="20"/>
      <c r="NZN80" s="20"/>
      <c r="NZO80" s="20"/>
      <c r="NZP80" s="20"/>
      <c r="NZQ80" s="20"/>
      <c r="NZR80" s="20"/>
      <c r="NZS80" s="20"/>
      <c r="NZT80" s="20"/>
      <c r="NZU80" s="20"/>
      <c r="NZV80" s="20"/>
      <c r="NZW80" s="20"/>
      <c r="NZX80" s="20"/>
      <c r="NZY80" s="20"/>
      <c r="NZZ80" s="20"/>
      <c r="OAA80" s="20"/>
      <c r="OAB80" s="20"/>
      <c r="OAC80" s="20"/>
      <c r="OAD80" s="20"/>
      <c r="OAE80" s="20"/>
      <c r="OAF80" s="20"/>
      <c r="OAG80" s="20"/>
      <c r="OAH80" s="20"/>
      <c r="OAI80" s="20"/>
      <c r="OAJ80" s="20"/>
      <c r="OAK80" s="20"/>
      <c r="OAL80" s="20"/>
      <c r="OAM80" s="20"/>
      <c r="OAN80" s="20"/>
      <c r="OAO80" s="20"/>
      <c r="OAP80" s="20"/>
      <c r="OAQ80" s="20"/>
      <c r="OAR80" s="20"/>
      <c r="OAS80" s="20"/>
      <c r="OAT80" s="20"/>
      <c r="OAU80" s="20"/>
      <c r="OAV80" s="20"/>
      <c r="OAW80" s="20"/>
      <c r="OAX80" s="20"/>
      <c r="OAY80" s="20"/>
      <c r="OAZ80" s="20"/>
      <c r="OBA80" s="20"/>
      <c r="OBB80" s="20"/>
      <c r="OBC80" s="20"/>
      <c r="OBD80" s="20"/>
      <c r="OBE80" s="20"/>
      <c r="OBF80" s="20"/>
      <c r="OBG80" s="20"/>
      <c r="OBH80" s="20"/>
      <c r="OBI80" s="20"/>
      <c r="OBJ80" s="20"/>
      <c r="OBK80" s="20"/>
      <c r="OBL80" s="20"/>
      <c r="OBM80" s="20"/>
      <c r="OBN80" s="20"/>
      <c r="OBO80" s="20"/>
      <c r="OBP80" s="20"/>
      <c r="OBQ80" s="20"/>
      <c r="OBR80" s="20"/>
      <c r="OBS80" s="20"/>
      <c r="OBT80" s="20"/>
      <c r="OBU80" s="20"/>
      <c r="OBV80" s="20"/>
      <c r="OBW80" s="20"/>
      <c r="OBX80" s="20"/>
      <c r="OBY80" s="20"/>
      <c r="OBZ80" s="20"/>
      <c r="OCA80" s="20"/>
      <c r="OCB80" s="20"/>
      <c r="OCC80" s="20"/>
      <c r="OCD80" s="20"/>
      <c r="OCE80" s="20"/>
      <c r="OCF80" s="20"/>
      <c r="OCG80" s="20"/>
      <c r="OCH80" s="20"/>
      <c r="OCI80" s="20"/>
      <c r="OCJ80" s="20"/>
      <c r="OCK80" s="20"/>
      <c r="OCL80" s="20"/>
      <c r="OCM80" s="20"/>
      <c r="OCN80" s="20"/>
      <c r="OCO80" s="20"/>
      <c r="OCP80" s="20"/>
      <c r="OCQ80" s="20"/>
      <c r="OCR80" s="20"/>
      <c r="OCS80" s="20"/>
      <c r="OCT80" s="20"/>
      <c r="OCU80" s="20"/>
      <c r="OCV80" s="20"/>
      <c r="OCW80" s="20"/>
      <c r="OCX80" s="20"/>
      <c r="OCY80" s="20"/>
      <c r="OCZ80" s="20"/>
      <c r="ODA80" s="20"/>
      <c r="ODB80" s="20"/>
      <c r="ODC80" s="20"/>
      <c r="ODD80" s="20"/>
      <c r="ODE80" s="20"/>
      <c r="ODF80" s="20"/>
      <c r="ODG80" s="20"/>
      <c r="ODH80" s="20"/>
      <c r="ODI80" s="20"/>
      <c r="ODJ80" s="20"/>
      <c r="ODK80" s="20"/>
      <c r="ODL80" s="20"/>
      <c r="ODM80" s="20"/>
      <c r="ODN80" s="20"/>
      <c r="ODO80" s="20"/>
      <c r="ODP80" s="20"/>
      <c r="ODQ80" s="20"/>
      <c r="ODR80" s="20"/>
      <c r="ODS80" s="20"/>
      <c r="ODT80" s="20"/>
      <c r="ODU80" s="20"/>
      <c r="ODV80" s="20"/>
      <c r="ODW80" s="20"/>
      <c r="ODX80" s="20"/>
      <c r="ODY80" s="20"/>
      <c r="ODZ80" s="20"/>
      <c r="OEA80" s="20"/>
      <c r="OEB80" s="20"/>
      <c r="OEC80" s="20"/>
      <c r="OED80" s="20"/>
      <c r="OEE80" s="20"/>
      <c r="OEF80" s="20"/>
      <c r="OEG80" s="20"/>
      <c r="OEH80" s="20"/>
      <c r="OEI80" s="20"/>
      <c r="OEJ80" s="20"/>
      <c r="OEK80" s="20"/>
      <c r="OEL80" s="20"/>
      <c r="OEM80" s="20"/>
      <c r="OEN80" s="20"/>
      <c r="OEO80" s="20"/>
      <c r="OEP80" s="20"/>
      <c r="OEQ80" s="20"/>
      <c r="OER80" s="20"/>
      <c r="OES80" s="20"/>
      <c r="OET80" s="20"/>
      <c r="OEU80" s="20"/>
      <c r="OEV80" s="20"/>
      <c r="OEW80" s="20"/>
      <c r="OEX80" s="20"/>
      <c r="OEY80" s="20"/>
      <c r="OEZ80" s="20"/>
      <c r="OFA80" s="20"/>
      <c r="OFB80" s="20"/>
      <c r="OFC80" s="20"/>
      <c r="OFD80" s="20"/>
      <c r="OFE80" s="20"/>
      <c r="OFF80" s="20"/>
      <c r="OFG80" s="20"/>
      <c r="OFH80" s="20"/>
      <c r="OFI80" s="20"/>
      <c r="OFJ80" s="20"/>
      <c r="OFK80" s="20"/>
      <c r="OFL80" s="20"/>
      <c r="OFM80" s="20"/>
      <c r="OFN80" s="20"/>
      <c r="OFO80" s="20"/>
      <c r="OFP80" s="20"/>
      <c r="OFQ80" s="20"/>
      <c r="OFR80" s="20"/>
      <c r="OFS80" s="20"/>
      <c r="OFT80" s="20"/>
      <c r="OFU80" s="20"/>
      <c r="OFV80" s="20"/>
      <c r="OFW80" s="20"/>
      <c r="OFX80" s="20"/>
      <c r="OFY80" s="20"/>
      <c r="OFZ80" s="20"/>
      <c r="OGA80" s="20"/>
      <c r="OGB80" s="20"/>
      <c r="OGC80" s="20"/>
      <c r="OGD80" s="20"/>
      <c r="OGE80" s="20"/>
      <c r="OGF80" s="20"/>
      <c r="OGG80" s="20"/>
      <c r="OGH80" s="20"/>
      <c r="OGI80" s="20"/>
      <c r="OGJ80" s="20"/>
      <c r="OGK80" s="20"/>
      <c r="OGL80" s="20"/>
      <c r="OGM80" s="20"/>
      <c r="OGN80" s="20"/>
      <c r="OGO80" s="20"/>
      <c r="OGP80" s="20"/>
      <c r="OGQ80" s="20"/>
      <c r="OGR80" s="20"/>
      <c r="OGS80" s="20"/>
      <c r="OGT80" s="20"/>
      <c r="OGU80" s="20"/>
      <c r="OGV80" s="20"/>
      <c r="OGW80" s="20"/>
      <c r="OGX80" s="20"/>
      <c r="OGY80" s="20"/>
      <c r="OGZ80" s="20"/>
      <c r="OHA80" s="20"/>
      <c r="OHB80" s="20"/>
      <c r="OHC80" s="20"/>
      <c r="OHD80" s="20"/>
      <c r="OHE80" s="20"/>
      <c r="OHF80" s="20"/>
      <c r="OHG80" s="20"/>
      <c r="OHH80" s="20"/>
      <c r="OHI80" s="20"/>
      <c r="OHJ80" s="20"/>
      <c r="OHK80" s="20"/>
      <c r="OHL80" s="20"/>
      <c r="OHM80" s="20"/>
      <c r="OHN80" s="20"/>
      <c r="OHO80" s="20"/>
      <c r="OHP80" s="20"/>
      <c r="OHQ80" s="20"/>
      <c r="OHR80" s="20"/>
      <c r="OHS80" s="20"/>
      <c r="OHT80" s="20"/>
      <c r="OHU80" s="20"/>
      <c r="OHV80" s="20"/>
      <c r="OHW80" s="20"/>
      <c r="OHX80" s="20"/>
      <c r="OHY80" s="20"/>
      <c r="OHZ80" s="20"/>
      <c r="OIA80" s="20"/>
      <c r="OIB80" s="20"/>
      <c r="OIC80" s="20"/>
      <c r="OID80" s="20"/>
      <c r="OIE80" s="20"/>
      <c r="OIF80" s="20"/>
      <c r="OIG80" s="20"/>
      <c r="OIH80" s="20"/>
      <c r="OII80" s="20"/>
      <c r="OIJ80" s="20"/>
      <c r="OIK80" s="20"/>
      <c r="OIL80" s="20"/>
      <c r="OIM80" s="20"/>
      <c r="OIN80" s="20"/>
      <c r="OIO80" s="20"/>
      <c r="OIP80" s="20"/>
      <c r="OIQ80" s="20"/>
      <c r="OIR80" s="20"/>
      <c r="OIS80" s="20"/>
      <c r="OIT80" s="20"/>
      <c r="OIU80" s="20"/>
      <c r="OIV80" s="20"/>
      <c r="OIW80" s="20"/>
      <c r="OIX80" s="20"/>
      <c r="OIY80" s="20"/>
      <c r="OIZ80" s="20"/>
      <c r="OJA80" s="20"/>
      <c r="OJB80" s="20"/>
      <c r="OJC80" s="20"/>
      <c r="OJD80" s="20"/>
      <c r="OJE80" s="20"/>
      <c r="OJF80" s="20"/>
      <c r="OJG80" s="20"/>
      <c r="OJH80" s="20"/>
      <c r="OJI80" s="20"/>
      <c r="OJJ80" s="20"/>
      <c r="OJK80" s="20"/>
      <c r="OJL80" s="20"/>
      <c r="OJM80" s="20"/>
      <c r="OJN80" s="20"/>
      <c r="OJO80" s="20"/>
      <c r="OJP80" s="20"/>
      <c r="OJQ80" s="20"/>
      <c r="OJR80" s="20"/>
      <c r="OJS80" s="20"/>
      <c r="OJT80" s="20"/>
      <c r="OJU80" s="20"/>
      <c r="OJV80" s="20"/>
      <c r="OJW80" s="20"/>
      <c r="OJX80" s="20"/>
      <c r="OJY80" s="20"/>
      <c r="OJZ80" s="20"/>
      <c r="OKA80" s="20"/>
      <c r="OKB80" s="20"/>
      <c r="OKC80" s="20"/>
      <c r="OKD80" s="20"/>
      <c r="OKE80" s="20"/>
      <c r="OKF80" s="20"/>
      <c r="OKG80" s="20"/>
      <c r="OKH80" s="20"/>
      <c r="OKI80" s="20"/>
      <c r="OKJ80" s="20"/>
      <c r="OKK80" s="20"/>
      <c r="OKL80" s="20"/>
      <c r="OKM80" s="20"/>
      <c r="OKN80" s="20"/>
      <c r="OKO80" s="20"/>
      <c r="OKP80" s="20"/>
      <c r="OKQ80" s="20"/>
      <c r="OKR80" s="20"/>
      <c r="OKS80" s="20"/>
      <c r="OKT80" s="20"/>
      <c r="OKU80" s="20"/>
      <c r="OKV80" s="20"/>
      <c r="OKW80" s="20"/>
      <c r="OKX80" s="20"/>
      <c r="OKY80" s="20"/>
      <c r="OKZ80" s="20"/>
      <c r="OLA80" s="20"/>
      <c r="OLB80" s="20"/>
      <c r="OLC80" s="20"/>
      <c r="OLD80" s="20"/>
      <c r="OLE80" s="20"/>
      <c r="OLF80" s="20"/>
      <c r="OLG80" s="20"/>
      <c r="OLH80" s="20"/>
      <c r="OLI80" s="20"/>
      <c r="OLJ80" s="20"/>
      <c r="OLK80" s="20"/>
      <c r="OLL80" s="20"/>
      <c r="OLM80" s="20"/>
      <c r="OLN80" s="20"/>
      <c r="OLO80" s="20"/>
      <c r="OLP80" s="20"/>
      <c r="OLQ80" s="20"/>
      <c r="OLR80" s="20"/>
      <c r="OLS80" s="20"/>
      <c r="OLT80" s="20"/>
      <c r="OLU80" s="20"/>
      <c r="OLV80" s="20"/>
      <c r="OLW80" s="20"/>
      <c r="OLX80" s="20"/>
      <c r="OLY80" s="20"/>
      <c r="OLZ80" s="20"/>
      <c r="OMA80" s="20"/>
      <c r="OMB80" s="20"/>
      <c r="OMC80" s="20"/>
      <c r="OMD80" s="20"/>
      <c r="OME80" s="20"/>
      <c r="OMF80" s="20"/>
      <c r="OMG80" s="20"/>
      <c r="OMH80" s="20"/>
      <c r="OMI80" s="20"/>
      <c r="OMJ80" s="20"/>
      <c r="OMK80" s="20"/>
      <c r="OML80" s="20"/>
      <c r="OMM80" s="20"/>
      <c r="OMN80" s="20"/>
      <c r="OMO80" s="20"/>
      <c r="OMP80" s="20"/>
      <c r="OMQ80" s="20"/>
      <c r="OMR80" s="20"/>
      <c r="OMS80" s="20"/>
      <c r="OMT80" s="20"/>
      <c r="OMU80" s="20"/>
      <c r="OMV80" s="20"/>
      <c r="OMW80" s="20"/>
      <c r="OMX80" s="20"/>
      <c r="OMY80" s="20"/>
      <c r="OMZ80" s="20"/>
      <c r="ONA80" s="20"/>
      <c r="ONB80" s="20"/>
      <c r="ONC80" s="20"/>
      <c r="OND80" s="20"/>
      <c r="ONE80" s="20"/>
      <c r="ONF80" s="20"/>
      <c r="ONG80" s="20"/>
      <c r="ONH80" s="20"/>
      <c r="ONI80" s="20"/>
      <c r="ONJ80" s="20"/>
      <c r="ONK80" s="20"/>
      <c r="ONL80" s="20"/>
      <c r="ONM80" s="20"/>
      <c r="ONN80" s="20"/>
      <c r="ONO80" s="20"/>
      <c r="ONP80" s="20"/>
      <c r="ONQ80" s="20"/>
      <c r="ONR80" s="20"/>
      <c r="ONS80" s="20"/>
      <c r="ONT80" s="20"/>
      <c r="ONU80" s="20"/>
      <c r="ONV80" s="20"/>
      <c r="ONW80" s="20"/>
      <c r="ONX80" s="20"/>
      <c r="ONY80" s="20"/>
      <c r="ONZ80" s="20"/>
      <c r="OOA80" s="20"/>
      <c r="OOB80" s="20"/>
      <c r="OOC80" s="20"/>
      <c r="OOD80" s="20"/>
      <c r="OOE80" s="20"/>
      <c r="OOF80" s="20"/>
      <c r="OOG80" s="20"/>
      <c r="OOH80" s="20"/>
      <c r="OOI80" s="20"/>
      <c r="OOJ80" s="20"/>
      <c r="OOK80" s="20"/>
      <c r="OOL80" s="20"/>
      <c r="OOM80" s="20"/>
      <c r="OON80" s="20"/>
      <c r="OOO80" s="20"/>
      <c r="OOP80" s="20"/>
      <c r="OOQ80" s="20"/>
      <c r="OOR80" s="20"/>
      <c r="OOS80" s="20"/>
      <c r="OOT80" s="20"/>
      <c r="OOU80" s="20"/>
      <c r="OOV80" s="20"/>
      <c r="OOW80" s="20"/>
      <c r="OOX80" s="20"/>
      <c r="OOY80" s="20"/>
      <c r="OOZ80" s="20"/>
      <c r="OPA80" s="20"/>
      <c r="OPB80" s="20"/>
      <c r="OPC80" s="20"/>
      <c r="OPD80" s="20"/>
      <c r="OPE80" s="20"/>
      <c r="OPF80" s="20"/>
      <c r="OPG80" s="20"/>
      <c r="OPH80" s="20"/>
      <c r="OPI80" s="20"/>
      <c r="OPJ80" s="20"/>
      <c r="OPK80" s="20"/>
      <c r="OPL80" s="20"/>
      <c r="OPM80" s="20"/>
      <c r="OPN80" s="20"/>
      <c r="OPO80" s="20"/>
      <c r="OPP80" s="20"/>
      <c r="OPQ80" s="20"/>
      <c r="OPR80" s="20"/>
      <c r="OPS80" s="20"/>
      <c r="OPT80" s="20"/>
      <c r="OPU80" s="20"/>
      <c r="OPV80" s="20"/>
      <c r="OPW80" s="20"/>
      <c r="OPX80" s="20"/>
      <c r="OPY80" s="20"/>
      <c r="OPZ80" s="20"/>
      <c r="OQA80" s="20"/>
      <c r="OQB80" s="20"/>
      <c r="OQC80" s="20"/>
      <c r="OQD80" s="20"/>
      <c r="OQE80" s="20"/>
      <c r="OQF80" s="20"/>
      <c r="OQG80" s="20"/>
      <c r="OQH80" s="20"/>
      <c r="OQI80" s="20"/>
      <c r="OQJ80" s="20"/>
      <c r="OQK80" s="20"/>
      <c r="OQL80" s="20"/>
      <c r="OQM80" s="20"/>
      <c r="OQN80" s="20"/>
      <c r="OQO80" s="20"/>
      <c r="OQP80" s="20"/>
      <c r="OQQ80" s="20"/>
      <c r="OQR80" s="20"/>
      <c r="OQS80" s="20"/>
      <c r="OQT80" s="20"/>
      <c r="OQU80" s="20"/>
      <c r="OQV80" s="20"/>
      <c r="OQW80" s="20"/>
      <c r="OQX80" s="20"/>
      <c r="OQY80" s="20"/>
      <c r="OQZ80" s="20"/>
      <c r="ORA80" s="20"/>
      <c r="ORB80" s="20"/>
      <c r="ORC80" s="20"/>
      <c r="ORD80" s="20"/>
      <c r="ORE80" s="20"/>
      <c r="ORF80" s="20"/>
      <c r="ORG80" s="20"/>
      <c r="ORH80" s="20"/>
      <c r="ORI80" s="20"/>
      <c r="ORJ80" s="20"/>
      <c r="ORK80" s="20"/>
      <c r="ORL80" s="20"/>
      <c r="ORM80" s="20"/>
      <c r="ORN80" s="20"/>
      <c r="ORO80" s="20"/>
      <c r="ORP80" s="20"/>
      <c r="ORQ80" s="20"/>
      <c r="ORR80" s="20"/>
      <c r="ORS80" s="20"/>
      <c r="ORT80" s="20"/>
      <c r="ORU80" s="20"/>
      <c r="ORV80" s="20"/>
      <c r="ORW80" s="20"/>
      <c r="ORX80" s="20"/>
      <c r="ORY80" s="20"/>
      <c r="ORZ80" s="20"/>
      <c r="OSA80" s="20"/>
      <c r="OSB80" s="20"/>
      <c r="OSC80" s="20"/>
      <c r="OSD80" s="20"/>
      <c r="OSE80" s="20"/>
      <c r="OSF80" s="20"/>
      <c r="OSG80" s="20"/>
      <c r="OSH80" s="20"/>
      <c r="OSI80" s="20"/>
      <c r="OSJ80" s="20"/>
      <c r="OSK80" s="20"/>
      <c r="OSL80" s="20"/>
      <c r="OSM80" s="20"/>
      <c r="OSN80" s="20"/>
      <c r="OSO80" s="20"/>
      <c r="OSP80" s="20"/>
      <c r="OSQ80" s="20"/>
      <c r="OSR80" s="20"/>
      <c r="OSS80" s="20"/>
      <c r="OST80" s="20"/>
      <c r="OSU80" s="20"/>
      <c r="OSV80" s="20"/>
      <c r="OSW80" s="20"/>
      <c r="OSX80" s="20"/>
      <c r="OSY80" s="20"/>
      <c r="OSZ80" s="20"/>
      <c r="OTA80" s="20"/>
      <c r="OTB80" s="20"/>
      <c r="OTC80" s="20"/>
      <c r="OTD80" s="20"/>
      <c r="OTE80" s="20"/>
      <c r="OTF80" s="20"/>
      <c r="OTG80" s="20"/>
      <c r="OTH80" s="20"/>
      <c r="OTI80" s="20"/>
      <c r="OTJ80" s="20"/>
      <c r="OTK80" s="20"/>
      <c r="OTL80" s="20"/>
      <c r="OTM80" s="20"/>
      <c r="OTN80" s="20"/>
      <c r="OTO80" s="20"/>
      <c r="OTP80" s="20"/>
      <c r="OTQ80" s="20"/>
      <c r="OTR80" s="20"/>
      <c r="OTS80" s="20"/>
      <c r="OTT80" s="20"/>
      <c r="OTU80" s="20"/>
      <c r="OTV80" s="20"/>
      <c r="OTW80" s="20"/>
      <c r="OTX80" s="20"/>
      <c r="OTY80" s="20"/>
      <c r="OTZ80" s="20"/>
      <c r="OUA80" s="20"/>
      <c r="OUB80" s="20"/>
      <c r="OUC80" s="20"/>
      <c r="OUD80" s="20"/>
      <c r="OUE80" s="20"/>
      <c r="OUF80" s="20"/>
      <c r="OUG80" s="20"/>
      <c r="OUH80" s="20"/>
      <c r="OUI80" s="20"/>
      <c r="OUJ80" s="20"/>
      <c r="OUK80" s="20"/>
      <c r="OUL80" s="20"/>
      <c r="OUM80" s="20"/>
      <c r="OUN80" s="20"/>
      <c r="OUO80" s="20"/>
      <c r="OUP80" s="20"/>
      <c r="OUQ80" s="20"/>
      <c r="OUR80" s="20"/>
      <c r="OUS80" s="20"/>
      <c r="OUT80" s="20"/>
      <c r="OUU80" s="20"/>
      <c r="OUV80" s="20"/>
      <c r="OUW80" s="20"/>
      <c r="OUX80" s="20"/>
      <c r="OUY80" s="20"/>
      <c r="OUZ80" s="20"/>
      <c r="OVA80" s="20"/>
      <c r="OVB80" s="20"/>
      <c r="OVC80" s="20"/>
      <c r="OVD80" s="20"/>
      <c r="OVE80" s="20"/>
      <c r="OVF80" s="20"/>
      <c r="OVG80" s="20"/>
      <c r="OVH80" s="20"/>
      <c r="OVI80" s="20"/>
      <c r="OVJ80" s="20"/>
      <c r="OVK80" s="20"/>
      <c r="OVL80" s="20"/>
      <c r="OVM80" s="20"/>
      <c r="OVN80" s="20"/>
      <c r="OVO80" s="20"/>
      <c r="OVP80" s="20"/>
      <c r="OVQ80" s="20"/>
      <c r="OVR80" s="20"/>
      <c r="OVS80" s="20"/>
      <c r="OVT80" s="20"/>
      <c r="OVU80" s="20"/>
      <c r="OVV80" s="20"/>
      <c r="OVW80" s="20"/>
      <c r="OVX80" s="20"/>
      <c r="OVY80" s="20"/>
      <c r="OVZ80" s="20"/>
      <c r="OWA80" s="20"/>
      <c r="OWB80" s="20"/>
      <c r="OWC80" s="20"/>
      <c r="OWD80" s="20"/>
      <c r="OWE80" s="20"/>
      <c r="OWF80" s="20"/>
      <c r="OWG80" s="20"/>
      <c r="OWH80" s="20"/>
      <c r="OWI80" s="20"/>
      <c r="OWJ80" s="20"/>
      <c r="OWK80" s="20"/>
      <c r="OWL80" s="20"/>
      <c r="OWM80" s="20"/>
      <c r="OWN80" s="20"/>
      <c r="OWO80" s="20"/>
      <c r="OWP80" s="20"/>
      <c r="OWQ80" s="20"/>
      <c r="OWR80" s="20"/>
      <c r="OWS80" s="20"/>
      <c r="OWT80" s="20"/>
      <c r="OWU80" s="20"/>
      <c r="OWV80" s="20"/>
      <c r="OWW80" s="20"/>
      <c r="OWX80" s="20"/>
      <c r="OWY80" s="20"/>
      <c r="OWZ80" s="20"/>
      <c r="OXA80" s="20"/>
      <c r="OXB80" s="20"/>
      <c r="OXC80" s="20"/>
      <c r="OXD80" s="20"/>
      <c r="OXE80" s="20"/>
      <c r="OXF80" s="20"/>
      <c r="OXG80" s="20"/>
      <c r="OXH80" s="20"/>
      <c r="OXI80" s="20"/>
      <c r="OXJ80" s="20"/>
      <c r="OXK80" s="20"/>
      <c r="OXL80" s="20"/>
      <c r="OXM80" s="20"/>
      <c r="OXN80" s="20"/>
      <c r="OXO80" s="20"/>
      <c r="OXP80" s="20"/>
      <c r="OXQ80" s="20"/>
      <c r="OXR80" s="20"/>
      <c r="OXS80" s="20"/>
      <c r="OXT80" s="20"/>
      <c r="OXU80" s="20"/>
      <c r="OXV80" s="20"/>
      <c r="OXW80" s="20"/>
      <c r="OXX80" s="20"/>
      <c r="OXY80" s="20"/>
      <c r="OXZ80" s="20"/>
      <c r="OYA80" s="20"/>
      <c r="OYB80" s="20"/>
      <c r="OYC80" s="20"/>
      <c r="OYD80" s="20"/>
      <c r="OYE80" s="20"/>
      <c r="OYF80" s="20"/>
      <c r="OYG80" s="20"/>
      <c r="OYH80" s="20"/>
      <c r="OYI80" s="20"/>
      <c r="OYJ80" s="20"/>
      <c r="OYK80" s="20"/>
      <c r="OYL80" s="20"/>
      <c r="OYM80" s="20"/>
      <c r="OYN80" s="20"/>
      <c r="OYO80" s="20"/>
      <c r="OYP80" s="20"/>
      <c r="OYQ80" s="20"/>
      <c r="OYR80" s="20"/>
      <c r="OYS80" s="20"/>
      <c r="OYT80" s="20"/>
      <c r="OYU80" s="20"/>
      <c r="OYV80" s="20"/>
      <c r="OYW80" s="20"/>
      <c r="OYX80" s="20"/>
      <c r="OYY80" s="20"/>
      <c r="OYZ80" s="20"/>
      <c r="OZA80" s="20"/>
      <c r="OZB80" s="20"/>
      <c r="OZC80" s="20"/>
      <c r="OZD80" s="20"/>
      <c r="OZE80" s="20"/>
      <c r="OZF80" s="20"/>
      <c r="OZG80" s="20"/>
      <c r="OZH80" s="20"/>
      <c r="OZI80" s="20"/>
      <c r="OZJ80" s="20"/>
      <c r="OZK80" s="20"/>
      <c r="OZL80" s="20"/>
      <c r="OZM80" s="20"/>
      <c r="OZN80" s="20"/>
      <c r="OZO80" s="20"/>
      <c r="OZP80" s="20"/>
      <c r="OZQ80" s="20"/>
      <c r="OZR80" s="20"/>
      <c r="OZS80" s="20"/>
      <c r="OZT80" s="20"/>
      <c r="OZU80" s="20"/>
      <c r="OZV80" s="20"/>
      <c r="OZW80" s="20"/>
      <c r="OZX80" s="20"/>
      <c r="OZY80" s="20"/>
      <c r="OZZ80" s="20"/>
      <c r="PAA80" s="20"/>
      <c r="PAB80" s="20"/>
      <c r="PAC80" s="20"/>
      <c r="PAD80" s="20"/>
      <c r="PAE80" s="20"/>
      <c r="PAF80" s="20"/>
      <c r="PAG80" s="20"/>
      <c r="PAH80" s="20"/>
      <c r="PAI80" s="20"/>
      <c r="PAJ80" s="20"/>
      <c r="PAK80" s="20"/>
      <c r="PAL80" s="20"/>
      <c r="PAM80" s="20"/>
      <c r="PAN80" s="20"/>
      <c r="PAO80" s="20"/>
      <c r="PAP80" s="20"/>
      <c r="PAQ80" s="20"/>
      <c r="PAR80" s="20"/>
      <c r="PAS80" s="20"/>
      <c r="PAT80" s="20"/>
      <c r="PAU80" s="20"/>
      <c r="PAV80" s="20"/>
      <c r="PAW80" s="20"/>
      <c r="PAX80" s="20"/>
      <c r="PAY80" s="20"/>
      <c r="PAZ80" s="20"/>
      <c r="PBA80" s="20"/>
      <c r="PBB80" s="20"/>
      <c r="PBC80" s="20"/>
      <c r="PBD80" s="20"/>
      <c r="PBE80" s="20"/>
      <c r="PBF80" s="20"/>
      <c r="PBG80" s="20"/>
      <c r="PBH80" s="20"/>
      <c r="PBI80" s="20"/>
      <c r="PBJ80" s="20"/>
      <c r="PBK80" s="20"/>
      <c r="PBL80" s="20"/>
      <c r="PBM80" s="20"/>
      <c r="PBN80" s="20"/>
      <c r="PBO80" s="20"/>
      <c r="PBP80" s="20"/>
      <c r="PBQ80" s="20"/>
      <c r="PBR80" s="20"/>
      <c r="PBS80" s="20"/>
      <c r="PBT80" s="20"/>
      <c r="PBU80" s="20"/>
      <c r="PBV80" s="20"/>
      <c r="PBW80" s="20"/>
      <c r="PBX80" s="20"/>
      <c r="PBY80" s="20"/>
      <c r="PBZ80" s="20"/>
      <c r="PCA80" s="20"/>
      <c r="PCB80" s="20"/>
      <c r="PCC80" s="20"/>
      <c r="PCD80" s="20"/>
      <c r="PCE80" s="20"/>
      <c r="PCF80" s="20"/>
      <c r="PCG80" s="20"/>
      <c r="PCH80" s="20"/>
      <c r="PCI80" s="20"/>
      <c r="PCJ80" s="20"/>
      <c r="PCK80" s="20"/>
      <c r="PCL80" s="20"/>
      <c r="PCM80" s="20"/>
      <c r="PCN80" s="20"/>
      <c r="PCO80" s="20"/>
      <c r="PCP80" s="20"/>
      <c r="PCQ80" s="20"/>
      <c r="PCR80" s="20"/>
      <c r="PCS80" s="20"/>
      <c r="PCT80" s="20"/>
      <c r="PCU80" s="20"/>
      <c r="PCV80" s="20"/>
      <c r="PCW80" s="20"/>
      <c r="PCX80" s="20"/>
      <c r="PCY80" s="20"/>
      <c r="PCZ80" s="20"/>
      <c r="PDA80" s="20"/>
      <c r="PDB80" s="20"/>
      <c r="PDC80" s="20"/>
      <c r="PDD80" s="20"/>
      <c r="PDE80" s="20"/>
      <c r="PDF80" s="20"/>
      <c r="PDG80" s="20"/>
      <c r="PDH80" s="20"/>
      <c r="PDI80" s="20"/>
      <c r="PDJ80" s="20"/>
      <c r="PDK80" s="20"/>
      <c r="PDL80" s="20"/>
      <c r="PDM80" s="20"/>
      <c r="PDN80" s="20"/>
      <c r="PDO80" s="20"/>
      <c r="PDP80" s="20"/>
      <c r="PDQ80" s="20"/>
      <c r="PDR80" s="20"/>
      <c r="PDS80" s="20"/>
      <c r="PDT80" s="20"/>
      <c r="PDU80" s="20"/>
      <c r="PDV80" s="20"/>
      <c r="PDW80" s="20"/>
      <c r="PDX80" s="20"/>
      <c r="PDY80" s="20"/>
      <c r="PDZ80" s="20"/>
      <c r="PEA80" s="20"/>
      <c r="PEB80" s="20"/>
      <c r="PEC80" s="20"/>
      <c r="PED80" s="20"/>
      <c r="PEE80" s="20"/>
      <c r="PEF80" s="20"/>
      <c r="PEG80" s="20"/>
      <c r="PEH80" s="20"/>
      <c r="PEI80" s="20"/>
      <c r="PEJ80" s="20"/>
      <c r="PEK80" s="20"/>
      <c r="PEL80" s="20"/>
      <c r="PEM80" s="20"/>
      <c r="PEN80" s="20"/>
      <c r="PEO80" s="20"/>
      <c r="PEP80" s="20"/>
      <c r="PEQ80" s="20"/>
      <c r="PER80" s="20"/>
      <c r="PES80" s="20"/>
      <c r="PET80" s="20"/>
      <c r="PEU80" s="20"/>
      <c r="PEV80" s="20"/>
      <c r="PEW80" s="20"/>
      <c r="PEX80" s="20"/>
      <c r="PEY80" s="20"/>
      <c r="PEZ80" s="20"/>
      <c r="PFA80" s="20"/>
      <c r="PFB80" s="20"/>
      <c r="PFC80" s="20"/>
      <c r="PFD80" s="20"/>
      <c r="PFE80" s="20"/>
      <c r="PFF80" s="20"/>
      <c r="PFG80" s="20"/>
      <c r="PFH80" s="20"/>
      <c r="PFI80" s="20"/>
      <c r="PFJ80" s="20"/>
      <c r="PFK80" s="20"/>
      <c r="PFL80" s="20"/>
      <c r="PFM80" s="20"/>
      <c r="PFN80" s="20"/>
      <c r="PFO80" s="20"/>
      <c r="PFP80" s="20"/>
      <c r="PFQ80" s="20"/>
      <c r="PFR80" s="20"/>
      <c r="PFS80" s="20"/>
      <c r="PFT80" s="20"/>
      <c r="PFU80" s="20"/>
      <c r="PFV80" s="20"/>
      <c r="PFW80" s="20"/>
      <c r="PFX80" s="20"/>
      <c r="PFY80" s="20"/>
      <c r="PFZ80" s="20"/>
      <c r="PGA80" s="20"/>
      <c r="PGB80" s="20"/>
      <c r="PGC80" s="20"/>
      <c r="PGD80" s="20"/>
      <c r="PGE80" s="20"/>
      <c r="PGF80" s="20"/>
      <c r="PGG80" s="20"/>
      <c r="PGH80" s="20"/>
      <c r="PGI80" s="20"/>
      <c r="PGJ80" s="20"/>
      <c r="PGK80" s="20"/>
      <c r="PGL80" s="20"/>
      <c r="PGM80" s="20"/>
      <c r="PGN80" s="20"/>
      <c r="PGO80" s="20"/>
      <c r="PGP80" s="20"/>
      <c r="PGQ80" s="20"/>
      <c r="PGR80" s="20"/>
      <c r="PGS80" s="20"/>
      <c r="PGT80" s="20"/>
      <c r="PGU80" s="20"/>
      <c r="PGV80" s="20"/>
      <c r="PGW80" s="20"/>
      <c r="PGX80" s="20"/>
      <c r="PGY80" s="20"/>
      <c r="PGZ80" s="20"/>
      <c r="PHA80" s="20"/>
      <c r="PHB80" s="20"/>
      <c r="PHC80" s="20"/>
      <c r="PHD80" s="20"/>
      <c r="PHE80" s="20"/>
      <c r="PHF80" s="20"/>
      <c r="PHG80" s="20"/>
      <c r="PHH80" s="20"/>
      <c r="PHI80" s="20"/>
      <c r="PHJ80" s="20"/>
      <c r="PHK80" s="20"/>
      <c r="PHL80" s="20"/>
      <c r="PHM80" s="20"/>
      <c r="PHN80" s="20"/>
      <c r="PHO80" s="20"/>
      <c r="PHP80" s="20"/>
      <c r="PHQ80" s="20"/>
      <c r="PHR80" s="20"/>
      <c r="PHS80" s="20"/>
      <c r="PHT80" s="20"/>
      <c r="PHU80" s="20"/>
      <c r="PHV80" s="20"/>
      <c r="PHW80" s="20"/>
      <c r="PHX80" s="20"/>
      <c r="PHY80" s="20"/>
      <c r="PHZ80" s="20"/>
      <c r="PIA80" s="20"/>
      <c r="PIB80" s="20"/>
      <c r="PIC80" s="20"/>
      <c r="PID80" s="20"/>
      <c r="PIE80" s="20"/>
      <c r="PIF80" s="20"/>
      <c r="PIG80" s="20"/>
      <c r="PIH80" s="20"/>
      <c r="PII80" s="20"/>
      <c r="PIJ80" s="20"/>
      <c r="PIK80" s="20"/>
      <c r="PIL80" s="20"/>
      <c r="PIM80" s="20"/>
      <c r="PIN80" s="20"/>
      <c r="PIO80" s="20"/>
      <c r="PIP80" s="20"/>
      <c r="PIQ80" s="20"/>
      <c r="PIR80" s="20"/>
      <c r="PIS80" s="20"/>
      <c r="PIT80" s="20"/>
      <c r="PIU80" s="20"/>
      <c r="PIV80" s="20"/>
      <c r="PIW80" s="20"/>
      <c r="PIX80" s="20"/>
      <c r="PIY80" s="20"/>
      <c r="PIZ80" s="20"/>
      <c r="PJA80" s="20"/>
      <c r="PJB80" s="20"/>
      <c r="PJC80" s="20"/>
      <c r="PJD80" s="20"/>
      <c r="PJE80" s="20"/>
      <c r="PJF80" s="20"/>
      <c r="PJG80" s="20"/>
      <c r="PJH80" s="20"/>
      <c r="PJI80" s="20"/>
      <c r="PJJ80" s="20"/>
      <c r="PJK80" s="20"/>
      <c r="PJL80" s="20"/>
      <c r="PJM80" s="20"/>
      <c r="PJN80" s="20"/>
      <c r="PJO80" s="20"/>
      <c r="PJP80" s="20"/>
      <c r="PJQ80" s="20"/>
      <c r="PJR80" s="20"/>
      <c r="PJS80" s="20"/>
      <c r="PJT80" s="20"/>
      <c r="PJU80" s="20"/>
      <c r="PJV80" s="20"/>
      <c r="PJW80" s="20"/>
      <c r="PJX80" s="20"/>
      <c r="PJY80" s="20"/>
      <c r="PJZ80" s="20"/>
      <c r="PKA80" s="20"/>
      <c r="PKB80" s="20"/>
      <c r="PKC80" s="20"/>
      <c r="PKD80" s="20"/>
      <c r="PKE80" s="20"/>
      <c r="PKF80" s="20"/>
      <c r="PKG80" s="20"/>
      <c r="PKH80" s="20"/>
      <c r="PKI80" s="20"/>
      <c r="PKJ80" s="20"/>
      <c r="PKK80" s="20"/>
      <c r="PKL80" s="20"/>
      <c r="PKM80" s="20"/>
      <c r="PKN80" s="20"/>
      <c r="PKO80" s="20"/>
      <c r="PKP80" s="20"/>
      <c r="PKQ80" s="20"/>
      <c r="PKR80" s="20"/>
      <c r="PKS80" s="20"/>
      <c r="PKT80" s="20"/>
      <c r="PKU80" s="20"/>
      <c r="PKV80" s="20"/>
      <c r="PKW80" s="20"/>
      <c r="PKX80" s="20"/>
      <c r="PKY80" s="20"/>
      <c r="PKZ80" s="20"/>
      <c r="PLA80" s="20"/>
      <c r="PLB80" s="20"/>
      <c r="PLC80" s="20"/>
      <c r="PLD80" s="20"/>
      <c r="PLE80" s="20"/>
      <c r="PLF80" s="20"/>
      <c r="PLG80" s="20"/>
      <c r="PLH80" s="20"/>
      <c r="PLI80" s="20"/>
      <c r="PLJ80" s="20"/>
      <c r="PLK80" s="20"/>
      <c r="PLL80" s="20"/>
      <c r="PLM80" s="20"/>
      <c r="PLN80" s="20"/>
      <c r="PLO80" s="20"/>
      <c r="PLP80" s="20"/>
      <c r="PLQ80" s="20"/>
      <c r="PLR80" s="20"/>
      <c r="PLS80" s="20"/>
      <c r="PLT80" s="20"/>
      <c r="PLU80" s="20"/>
      <c r="PLV80" s="20"/>
      <c r="PLW80" s="20"/>
      <c r="PLX80" s="20"/>
      <c r="PLY80" s="20"/>
      <c r="PLZ80" s="20"/>
      <c r="PMA80" s="20"/>
      <c r="PMB80" s="20"/>
      <c r="PMC80" s="20"/>
      <c r="PMD80" s="20"/>
      <c r="PME80" s="20"/>
      <c r="PMF80" s="20"/>
      <c r="PMG80" s="20"/>
      <c r="PMH80" s="20"/>
      <c r="PMI80" s="20"/>
      <c r="PMJ80" s="20"/>
      <c r="PMK80" s="20"/>
      <c r="PML80" s="20"/>
      <c r="PMM80" s="20"/>
      <c r="PMN80" s="20"/>
      <c r="PMO80" s="20"/>
      <c r="PMP80" s="20"/>
      <c r="PMQ80" s="20"/>
      <c r="PMR80" s="20"/>
      <c r="PMS80" s="20"/>
      <c r="PMT80" s="20"/>
      <c r="PMU80" s="20"/>
      <c r="PMV80" s="20"/>
      <c r="PMW80" s="20"/>
      <c r="PMX80" s="20"/>
      <c r="PMY80" s="20"/>
      <c r="PMZ80" s="20"/>
      <c r="PNA80" s="20"/>
      <c r="PNB80" s="20"/>
      <c r="PNC80" s="20"/>
      <c r="PND80" s="20"/>
      <c r="PNE80" s="20"/>
      <c r="PNF80" s="20"/>
      <c r="PNG80" s="20"/>
      <c r="PNH80" s="20"/>
      <c r="PNI80" s="20"/>
      <c r="PNJ80" s="20"/>
      <c r="PNK80" s="20"/>
      <c r="PNL80" s="20"/>
      <c r="PNM80" s="20"/>
      <c r="PNN80" s="20"/>
      <c r="PNO80" s="20"/>
      <c r="PNP80" s="20"/>
      <c r="PNQ80" s="20"/>
      <c r="PNR80" s="20"/>
      <c r="PNS80" s="20"/>
      <c r="PNT80" s="20"/>
      <c r="PNU80" s="20"/>
      <c r="PNV80" s="20"/>
      <c r="PNW80" s="20"/>
      <c r="PNX80" s="20"/>
      <c r="PNY80" s="20"/>
      <c r="PNZ80" s="20"/>
      <c r="POA80" s="20"/>
      <c r="POB80" s="20"/>
      <c r="POC80" s="20"/>
      <c r="POD80" s="20"/>
      <c r="POE80" s="20"/>
      <c r="POF80" s="20"/>
      <c r="POG80" s="20"/>
      <c r="POH80" s="20"/>
      <c r="POI80" s="20"/>
      <c r="POJ80" s="20"/>
      <c r="POK80" s="20"/>
      <c r="POL80" s="20"/>
      <c r="POM80" s="20"/>
      <c r="PON80" s="20"/>
      <c r="POO80" s="20"/>
      <c r="POP80" s="20"/>
      <c r="POQ80" s="20"/>
      <c r="POR80" s="20"/>
      <c r="POS80" s="20"/>
      <c r="POT80" s="20"/>
      <c r="POU80" s="20"/>
      <c r="POV80" s="20"/>
      <c r="POW80" s="20"/>
      <c r="POX80" s="20"/>
      <c r="POY80" s="20"/>
      <c r="POZ80" s="20"/>
      <c r="PPA80" s="20"/>
      <c r="PPB80" s="20"/>
      <c r="PPC80" s="20"/>
      <c r="PPD80" s="20"/>
      <c r="PPE80" s="20"/>
      <c r="PPF80" s="20"/>
      <c r="PPG80" s="20"/>
      <c r="PPH80" s="20"/>
      <c r="PPI80" s="20"/>
      <c r="PPJ80" s="20"/>
      <c r="PPK80" s="20"/>
      <c r="PPL80" s="20"/>
      <c r="PPM80" s="20"/>
      <c r="PPN80" s="20"/>
      <c r="PPO80" s="20"/>
      <c r="PPP80" s="20"/>
      <c r="PPQ80" s="20"/>
      <c r="PPR80" s="20"/>
      <c r="PPS80" s="20"/>
      <c r="PPT80" s="20"/>
      <c r="PPU80" s="20"/>
      <c r="PPV80" s="20"/>
      <c r="PPW80" s="20"/>
      <c r="PPX80" s="20"/>
      <c r="PPY80" s="20"/>
      <c r="PPZ80" s="20"/>
      <c r="PQA80" s="20"/>
      <c r="PQB80" s="20"/>
      <c r="PQC80" s="20"/>
      <c r="PQD80" s="20"/>
      <c r="PQE80" s="20"/>
      <c r="PQF80" s="20"/>
      <c r="PQG80" s="20"/>
      <c r="PQH80" s="20"/>
      <c r="PQI80" s="20"/>
      <c r="PQJ80" s="20"/>
      <c r="PQK80" s="20"/>
      <c r="PQL80" s="20"/>
      <c r="PQM80" s="20"/>
      <c r="PQN80" s="20"/>
      <c r="PQO80" s="20"/>
      <c r="PQP80" s="20"/>
      <c r="PQQ80" s="20"/>
      <c r="PQR80" s="20"/>
      <c r="PQS80" s="20"/>
      <c r="PQT80" s="20"/>
      <c r="PQU80" s="20"/>
      <c r="PQV80" s="20"/>
      <c r="PQW80" s="20"/>
      <c r="PQX80" s="20"/>
      <c r="PQY80" s="20"/>
      <c r="PQZ80" s="20"/>
      <c r="PRA80" s="20"/>
      <c r="PRB80" s="20"/>
      <c r="PRC80" s="20"/>
      <c r="PRD80" s="20"/>
      <c r="PRE80" s="20"/>
      <c r="PRF80" s="20"/>
      <c r="PRG80" s="20"/>
      <c r="PRH80" s="20"/>
      <c r="PRI80" s="20"/>
      <c r="PRJ80" s="20"/>
      <c r="PRK80" s="20"/>
      <c r="PRL80" s="20"/>
      <c r="PRM80" s="20"/>
      <c r="PRN80" s="20"/>
      <c r="PRO80" s="20"/>
      <c r="PRP80" s="20"/>
      <c r="PRQ80" s="20"/>
      <c r="PRR80" s="20"/>
      <c r="PRS80" s="20"/>
      <c r="PRT80" s="20"/>
      <c r="PRU80" s="20"/>
      <c r="PRV80" s="20"/>
      <c r="PRW80" s="20"/>
      <c r="PRX80" s="20"/>
      <c r="PRY80" s="20"/>
      <c r="PRZ80" s="20"/>
      <c r="PSA80" s="20"/>
      <c r="PSB80" s="20"/>
      <c r="PSC80" s="20"/>
      <c r="PSD80" s="20"/>
      <c r="PSE80" s="20"/>
      <c r="PSF80" s="20"/>
      <c r="PSG80" s="20"/>
      <c r="PSH80" s="20"/>
      <c r="PSI80" s="20"/>
      <c r="PSJ80" s="20"/>
      <c r="PSK80" s="20"/>
      <c r="PSL80" s="20"/>
      <c r="PSM80" s="20"/>
      <c r="PSN80" s="20"/>
      <c r="PSO80" s="20"/>
      <c r="PSP80" s="20"/>
      <c r="PSQ80" s="20"/>
      <c r="PSR80" s="20"/>
      <c r="PSS80" s="20"/>
      <c r="PST80" s="20"/>
      <c r="PSU80" s="20"/>
      <c r="PSV80" s="20"/>
      <c r="PSW80" s="20"/>
      <c r="PSX80" s="20"/>
      <c r="PSY80" s="20"/>
      <c r="PSZ80" s="20"/>
      <c r="PTA80" s="20"/>
      <c r="PTB80" s="20"/>
      <c r="PTC80" s="20"/>
      <c r="PTD80" s="20"/>
      <c r="PTE80" s="20"/>
      <c r="PTF80" s="20"/>
      <c r="PTG80" s="20"/>
      <c r="PTH80" s="20"/>
      <c r="PTI80" s="20"/>
      <c r="PTJ80" s="20"/>
      <c r="PTK80" s="20"/>
      <c r="PTL80" s="20"/>
      <c r="PTM80" s="20"/>
      <c r="PTN80" s="20"/>
      <c r="PTO80" s="20"/>
      <c r="PTP80" s="20"/>
      <c r="PTQ80" s="20"/>
      <c r="PTR80" s="20"/>
      <c r="PTS80" s="20"/>
      <c r="PTT80" s="20"/>
      <c r="PTU80" s="20"/>
      <c r="PTV80" s="20"/>
      <c r="PTW80" s="20"/>
      <c r="PTX80" s="20"/>
      <c r="PTY80" s="20"/>
      <c r="PTZ80" s="20"/>
      <c r="PUA80" s="20"/>
      <c r="PUB80" s="20"/>
      <c r="PUC80" s="20"/>
      <c r="PUD80" s="20"/>
      <c r="PUE80" s="20"/>
      <c r="PUF80" s="20"/>
      <c r="PUG80" s="20"/>
      <c r="PUH80" s="20"/>
      <c r="PUI80" s="20"/>
      <c r="PUJ80" s="20"/>
      <c r="PUK80" s="20"/>
      <c r="PUL80" s="20"/>
      <c r="PUM80" s="20"/>
      <c r="PUN80" s="20"/>
      <c r="PUO80" s="20"/>
      <c r="PUP80" s="20"/>
      <c r="PUQ80" s="20"/>
      <c r="PUR80" s="20"/>
      <c r="PUS80" s="20"/>
      <c r="PUT80" s="20"/>
      <c r="PUU80" s="20"/>
      <c r="PUV80" s="20"/>
      <c r="PUW80" s="20"/>
      <c r="PUX80" s="20"/>
      <c r="PUY80" s="20"/>
      <c r="PUZ80" s="20"/>
      <c r="PVA80" s="20"/>
      <c r="PVB80" s="20"/>
      <c r="PVC80" s="20"/>
      <c r="PVD80" s="20"/>
      <c r="PVE80" s="20"/>
      <c r="PVF80" s="20"/>
      <c r="PVG80" s="20"/>
      <c r="PVH80" s="20"/>
      <c r="PVI80" s="20"/>
      <c r="PVJ80" s="20"/>
      <c r="PVK80" s="20"/>
      <c r="PVL80" s="20"/>
      <c r="PVM80" s="20"/>
      <c r="PVN80" s="20"/>
      <c r="PVO80" s="20"/>
      <c r="PVP80" s="20"/>
      <c r="PVQ80" s="20"/>
      <c r="PVR80" s="20"/>
      <c r="PVS80" s="20"/>
      <c r="PVT80" s="20"/>
      <c r="PVU80" s="20"/>
      <c r="PVV80" s="20"/>
      <c r="PVW80" s="20"/>
      <c r="PVX80" s="20"/>
      <c r="PVY80" s="20"/>
      <c r="PVZ80" s="20"/>
      <c r="PWA80" s="20"/>
      <c r="PWB80" s="20"/>
      <c r="PWC80" s="20"/>
      <c r="PWD80" s="20"/>
      <c r="PWE80" s="20"/>
      <c r="PWF80" s="20"/>
      <c r="PWG80" s="20"/>
      <c r="PWH80" s="20"/>
      <c r="PWI80" s="20"/>
      <c r="PWJ80" s="20"/>
      <c r="PWK80" s="20"/>
      <c r="PWL80" s="20"/>
      <c r="PWM80" s="20"/>
      <c r="PWN80" s="20"/>
      <c r="PWO80" s="20"/>
      <c r="PWP80" s="20"/>
      <c r="PWQ80" s="20"/>
      <c r="PWR80" s="20"/>
      <c r="PWS80" s="20"/>
      <c r="PWT80" s="20"/>
      <c r="PWU80" s="20"/>
      <c r="PWV80" s="20"/>
      <c r="PWW80" s="20"/>
      <c r="PWX80" s="20"/>
      <c r="PWY80" s="20"/>
      <c r="PWZ80" s="20"/>
      <c r="PXA80" s="20"/>
      <c r="PXB80" s="20"/>
      <c r="PXC80" s="20"/>
      <c r="PXD80" s="20"/>
      <c r="PXE80" s="20"/>
      <c r="PXF80" s="20"/>
      <c r="PXG80" s="20"/>
      <c r="PXH80" s="20"/>
      <c r="PXI80" s="20"/>
      <c r="PXJ80" s="20"/>
      <c r="PXK80" s="20"/>
      <c r="PXL80" s="20"/>
      <c r="PXM80" s="20"/>
      <c r="PXN80" s="20"/>
      <c r="PXO80" s="20"/>
      <c r="PXP80" s="20"/>
      <c r="PXQ80" s="20"/>
      <c r="PXR80" s="20"/>
      <c r="PXS80" s="20"/>
      <c r="PXT80" s="20"/>
      <c r="PXU80" s="20"/>
      <c r="PXV80" s="20"/>
      <c r="PXW80" s="20"/>
      <c r="PXX80" s="20"/>
      <c r="PXY80" s="20"/>
      <c r="PXZ80" s="20"/>
      <c r="PYA80" s="20"/>
      <c r="PYB80" s="20"/>
      <c r="PYC80" s="20"/>
      <c r="PYD80" s="20"/>
      <c r="PYE80" s="20"/>
      <c r="PYF80" s="20"/>
      <c r="PYG80" s="20"/>
      <c r="PYH80" s="20"/>
      <c r="PYI80" s="20"/>
      <c r="PYJ80" s="20"/>
      <c r="PYK80" s="20"/>
      <c r="PYL80" s="20"/>
      <c r="PYM80" s="20"/>
      <c r="PYN80" s="20"/>
      <c r="PYO80" s="20"/>
      <c r="PYP80" s="20"/>
      <c r="PYQ80" s="20"/>
      <c r="PYR80" s="20"/>
      <c r="PYS80" s="20"/>
      <c r="PYT80" s="20"/>
      <c r="PYU80" s="20"/>
      <c r="PYV80" s="20"/>
      <c r="PYW80" s="20"/>
      <c r="PYX80" s="20"/>
      <c r="PYY80" s="20"/>
      <c r="PYZ80" s="20"/>
      <c r="PZA80" s="20"/>
      <c r="PZB80" s="20"/>
      <c r="PZC80" s="20"/>
      <c r="PZD80" s="20"/>
      <c r="PZE80" s="20"/>
      <c r="PZF80" s="20"/>
      <c r="PZG80" s="20"/>
      <c r="PZH80" s="20"/>
      <c r="PZI80" s="20"/>
      <c r="PZJ80" s="20"/>
      <c r="PZK80" s="20"/>
      <c r="PZL80" s="20"/>
      <c r="PZM80" s="20"/>
      <c r="PZN80" s="20"/>
      <c r="PZO80" s="20"/>
      <c r="PZP80" s="20"/>
      <c r="PZQ80" s="20"/>
      <c r="PZR80" s="20"/>
      <c r="PZS80" s="20"/>
      <c r="PZT80" s="20"/>
      <c r="PZU80" s="20"/>
      <c r="PZV80" s="20"/>
      <c r="PZW80" s="20"/>
      <c r="PZX80" s="20"/>
      <c r="PZY80" s="20"/>
      <c r="PZZ80" s="20"/>
      <c r="QAA80" s="20"/>
      <c r="QAB80" s="20"/>
      <c r="QAC80" s="20"/>
      <c r="QAD80" s="20"/>
      <c r="QAE80" s="20"/>
      <c r="QAF80" s="20"/>
      <c r="QAG80" s="20"/>
      <c r="QAH80" s="20"/>
      <c r="QAI80" s="20"/>
      <c r="QAJ80" s="20"/>
      <c r="QAK80" s="20"/>
      <c r="QAL80" s="20"/>
      <c r="QAM80" s="20"/>
      <c r="QAN80" s="20"/>
      <c r="QAO80" s="20"/>
      <c r="QAP80" s="20"/>
      <c r="QAQ80" s="20"/>
      <c r="QAR80" s="20"/>
      <c r="QAS80" s="20"/>
      <c r="QAT80" s="20"/>
      <c r="QAU80" s="20"/>
      <c r="QAV80" s="20"/>
      <c r="QAW80" s="20"/>
      <c r="QAX80" s="20"/>
      <c r="QAY80" s="20"/>
      <c r="QAZ80" s="20"/>
      <c r="QBA80" s="20"/>
      <c r="QBB80" s="20"/>
      <c r="QBC80" s="20"/>
      <c r="QBD80" s="20"/>
      <c r="QBE80" s="20"/>
      <c r="QBF80" s="20"/>
      <c r="QBG80" s="20"/>
      <c r="QBH80" s="20"/>
      <c r="QBI80" s="20"/>
      <c r="QBJ80" s="20"/>
      <c r="QBK80" s="20"/>
      <c r="QBL80" s="20"/>
      <c r="QBM80" s="20"/>
      <c r="QBN80" s="20"/>
      <c r="QBO80" s="20"/>
      <c r="QBP80" s="20"/>
      <c r="QBQ80" s="20"/>
      <c r="QBR80" s="20"/>
      <c r="QBS80" s="20"/>
      <c r="QBT80" s="20"/>
      <c r="QBU80" s="20"/>
      <c r="QBV80" s="20"/>
      <c r="QBW80" s="20"/>
      <c r="QBX80" s="20"/>
      <c r="QBY80" s="20"/>
      <c r="QBZ80" s="20"/>
      <c r="QCA80" s="20"/>
      <c r="QCB80" s="20"/>
      <c r="QCC80" s="20"/>
      <c r="QCD80" s="20"/>
      <c r="QCE80" s="20"/>
      <c r="QCF80" s="20"/>
      <c r="QCG80" s="20"/>
      <c r="QCH80" s="20"/>
      <c r="QCI80" s="20"/>
      <c r="QCJ80" s="20"/>
      <c r="QCK80" s="20"/>
      <c r="QCL80" s="20"/>
      <c r="QCM80" s="20"/>
      <c r="QCN80" s="20"/>
      <c r="QCO80" s="20"/>
      <c r="QCP80" s="20"/>
      <c r="QCQ80" s="20"/>
      <c r="QCR80" s="20"/>
      <c r="QCS80" s="20"/>
      <c r="QCT80" s="20"/>
      <c r="QCU80" s="20"/>
      <c r="QCV80" s="20"/>
      <c r="QCW80" s="20"/>
      <c r="QCX80" s="20"/>
      <c r="QCY80" s="20"/>
      <c r="QCZ80" s="20"/>
      <c r="QDA80" s="20"/>
      <c r="QDB80" s="20"/>
      <c r="QDC80" s="20"/>
      <c r="QDD80" s="20"/>
      <c r="QDE80" s="20"/>
      <c r="QDF80" s="20"/>
      <c r="QDG80" s="20"/>
      <c r="QDH80" s="20"/>
      <c r="QDI80" s="20"/>
      <c r="QDJ80" s="20"/>
      <c r="QDK80" s="20"/>
      <c r="QDL80" s="20"/>
      <c r="QDM80" s="20"/>
      <c r="QDN80" s="20"/>
      <c r="QDO80" s="20"/>
      <c r="QDP80" s="20"/>
      <c r="QDQ80" s="20"/>
      <c r="QDR80" s="20"/>
      <c r="QDS80" s="20"/>
      <c r="QDT80" s="20"/>
      <c r="QDU80" s="20"/>
      <c r="QDV80" s="20"/>
      <c r="QDW80" s="20"/>
      <c r="QDX80" s="20"/>
      <c r="QDY80" s="20"/>
      <c r="QDZ80" s="20"/>
      <c r="QEA80" s="20"/>
      <c r="QEB80" s="20"/>
      <c r="QEC80" s="20"/>
      <c r="QED80" s="20"/>
      <c r="QEE80" s="20"/>
      <c r="QEF80" s="20"/>
      <c r="QEG80" s="20"/>
      <c r="QEH80" s="20"/>
      <c r="QEI80" s="20"/>
      <c r="QEJ80" s="20"/>
      <c r="QEK80" s="20"/>
      <c r="QEL80" s="20"/>
      <c r="QEM80" s="20"/>
      <c r="QEN80" s="20"/>
      <c r="QEO80" s="20"/>
      <c r="QEP80" s="20"/>
      <c r="QEQ80" s="20"/>
      <c r="QER80" s="20"/>
      <c r="QES80" s="20"/>
      <c r="QET80" s="20"/>
      <c r="QEU80" s="20"/>
      <c r="QEV80" s="20"/>
      <c r="QEW80" s="20"/>
      <c r="QEX80" s="20"/>
      <c r="QEY80" s="20"/>
      <c r="QEZ80" s="20"/>
      <c r="QFA80" s="20"/>
      <c r="QFB80" s="20"/>
      <c r="QFC80" s="20"/>
      <c r="QFD80" s="20"/>
      <c r="QFE80" s="20"/>
      <c r="QFF80" s="20"/>
      <c r="QFG80" s="20"/>
      <c r="QFH80" s="20"/>
      <c r="QFI80" s="20"/>
      <c r="QFJ80" s="20"/>
      <c r="QFK80" s="20"/>
      <c r="QFL80" s="20"/>
      <c r="QFM80" s="20"/>
      <c r="QFN80" s="20"/>
      <c r="QFO80" s="20"/>
      <c r="QFP80" s="20"/>
      <c r="QFQ80" s="20"/>
      <c r="QFR80" s="20"/>
      <c r="QFS80" s="20"/>
      <c r="QFT80" s="20"/>
      <c r="QFU80" s="20"/>
      <c r="QFV80" s="20"/>
      <c r="QFW80" s="20"/>
      <c r="QFX80" s="20"/>
      <c r="QFY80" s="20"/>
      <c r="QFZ80" s="20"/>
      <c r="QGA80" s="20"/>
      <c r="QGB80" s="20"/>
      <c r="QGC80" s="20"/>
      <c r="QGD80" s="20"/>
      <c r="QGE80" s="20"/>
      <c r="QGF80" s="20"/>
      <c r="QGG80" s="20"/>
      <c r="QGH80" s="20"/>
      <c r="QGI80" s="20"/>
      <c r="QGJ80" s="20"/>
      <c r="QGK80" s="20"/>
      <c r="QGL80" s="20"/>
      <c r="QGM80" s="20"/>
      <c r="QGN80" s="20"/>
      <c r="QGO80" s="20"/>
      <c r="QGP80" s="20"/>
      <c r="QGQ80" s="20"/>
      <c r="QGR80" s="20"/>
      <c r="QGS80" s="20"/>
      <c r="QGT80" s="20"/>
      <c r="QGU80" s="20"/>
      <c r="QGV80" s="20"/>
      <c r="QGW80" s="20"/>
      <c r="QGX80" s="20"/>
      <c r="QGY80" s="20"/>
      <c r="QGZ80" s="20"/>
      <c r="QHA80" s="20"/>
      <c r="QHB80" s="20"/>
      <c r="QHC80" s="20"/>
      <c r="QHD80" s="20"/>
      <c r="QHE80" s="20"/>
      <c r="QHF80" s="20"/>
      <c r="QHG80" s="20"/>
      <c r="QHH80" s="20"/>
      <c r="QHI80" s="20"/>
      <c r="QHJ80" s="20"/>
      <c r="QHK80" s="20"/>
      <c r="QHL80" s="20"/>
      <c r="QHM80" s="20"/>
      <c r="QHN80" s="20"/>
      <c r="QHO80" s="20"/>
      <c r="QHP80" s="20"/>
      <c r="QHQ80" s="20"/>
      <c r="QHR80" s="20"/>
      <c r="QHS80" s="20"/>
      <c r="QHT80" s="20"/>
      <c r="QHU80" s="20"/>
      <c r="QHV80" s="20"/>
      <c r="QHW80" s="20"/>
      <c r="QHX80" s="20"/>
      <c r="QHY80" s="20"/>
      <c r="QHZ80" s="20"/>
      <c r="QIA80" s="20"/>
      <c r="QIB80" s="20"/>
      <c r="QIC80" s="20"/>
      <c r="QID80" s="20"/>
      <c r="QIE80" s="20"/>
      <c r="QIF80" s="20"/>
      <c r="QIG80" s="20"/>
      <c r="QIH80" s="20"/>
      <c r="QII80" s="20"/>
      <c r="QIJ80" s="20"/>
      <c r="QIK80" s="20"/>
      <c r="QIL80" s="20"/>
      <c r="QIM80" s="20"/>
      <c r="QIN80" s="20"/>
      <c r="QIO80" s="20"/>
      <c r="QIP80" s="20"/>
      <c r="QIQ80" s="20"/>
      <c r="QIR80" s="20"/>
      <c r="QIS80" s="20"/>
      <c r="QIT80" s="20"/>
      <c r="QIU80" s="20"/>
      <c r="QIV80" s="20"/>
      <c r="QIW80" s="20"/>
      <c r="QIX80" s="20"/>
      <c r="QIY80" s="20"/>
      <c r="QIZ80" s="20"/>
      <c r="QJA80" s="20"/>
      <c r="QJB80" s="20"/>
      <c r="QJC80" s="20"/>
      <c r="QJD80" s="20"/>
      <c r="QJE80" s="20"/>
      <c r="QJF80" s="20"/>
      <c r="QJG80" s="20"/>
      <c r="QJH80" s="20"/>
      <c r="QJI80" s="20"/>
      <c r="QJJ80" s="20"/>
      <c r="QJK80" s="20"/>
      <c r="QJL80" s="20"/>
      <c r="QJM80" s="20"/>
      <c r="QJN80" s="20"/>
      <c r="QJO80" s="20"/>
      <c r="QJP80" s="20"/>
      <c r="QJQ80" s="20"/>
      <c r="QJR80" s="20"/>
      <c r="QJS80" s="20"/>
      <c r="QJT80" s="20"/>
      <c r="QJU80" s="20"/>
      <c r="QJV80" s="20"/>
      <c r="QJW80" s="20"/>
      <c r="QJX80" s="20"/>
      <c r="QJY80" s="20"/>
      <c r="QJZ80" s="20"/>
      <c r="QKA80" s="20"/>
      <c r="QKB80" s="20"/>
      <c r="QKC80" s="20"/>
      <c r="QKD80" s="20"/>
      <c r="QKE80" s="20"/>
      <c r="QKF80" s="20"/>
      <c r="QKG80" s="20"/>
      <c r="QKH80" s="20"/>
      <c r="QKI80" s="20"/>
      <c r="QKJ80" s="20"/>
      <c r="QKK80" s="20"/>
      <c r="QKL80" s="20"/>
      <c r="QKM80" s="20"/>
      <c r="QKN80" s="20"/>
      <c r="QKO80" s="20"/>
      <c r="QKP80" s="20"/>
      <c r="QKQ80" s="20"/>
      <c r="QKR80" s="20"/>
      <c r="QKS80" s="20"/>
      <c r="QKT80" s="20"/>
      <c r="QKU80" s="20"/>
      <c r="QKV80" s="20"/>
      <c r="QKW80" s="20"/>
      <c r="QKX80" s="20"/>
      <c r="QKY80" s="20"/>
      <c r="QKZ80" s="20"/>
      <c r="QLA80" s="20"/>
      <c r="QLB80" s="20"/>
      <c r="QLC80" s="20"/>
      <c r="QLD80" s="20"/>
      <c r="QLE80" s="20"/>
      <c r="QLF80" s="20"/>
      <c r="QLG80" s="20"/>
      <c r="QLH80" s="20"/>
      <c r="QLI80" s="20"/>
      <c r="QLJ80" s="20"/>
      <c r="QLK80" s="20"/>
      <c r="QLL80" s="20"/>
      <c r="QLM80" s="20"/>
      <c r="QLN80" s="20"/>
      <c r="QLO80" s="20"/>
      <c r="QLP80" s="20"/>
      <c r="QLQ80" s="20"/>
      <c r="QLR80" s="20"/>
      <c r="QLS80" s="20"/>
      <c r="QLT80" s="20"/>
      <c r="QLU80" s="20"/>
      <c r="QLV80" s="20"/>
      <c r="QLW80" s="20"/>
      <c r="QLX80" s="20"/>
      <c r="QLY80" s="20"/>
      <c r="QLZ80" s="20"/>
      <c r="QMA80" s="20"/>
      <c r="QMB80" s="20"/>
      <c r="QMC80" s="20"/>
      <c r="QMD80" s="20"/>
      <c r="QME80" s="20"/>
      <c r="QMF80" s="20"/>
      <c r="QMG80" s="20"/>
      <c r="QMH80" s="20"/>
      <c r="QMI80" s="20"/>
      <c r="QMJ80" s="20"/>
      <c r="QMK80" s="20"/>
      <c r="QML80" s="20"/>
      <c r="QMM80" s="20"/>
      <c r="QMN80" s="20"/>
      <c r="QMO80" s="20"/>
      <c r="QMP80" s="20"/>
      <c r="QMQ80" s="20"/>
      <c r="QMR80" s="20"/>
      <c r="QMS80" s="20"/>
      <c r="QMT80" s="20"/>
      <c r="QMU80" s="20"/>
      <c r="QMV80" s="20"/>
      <c r="QMW80" s="20"/>
      <c r="QMX80" s="20"/>
      <c r="QMY80" s="20"/>
      <c r="QMZ80" s="20"/>
      <c r="QNA80" s="20"/>
      <c r="QNB80" s="20"/>
      <c r="QNC80" s="20"/>
      <c r="QND80" s="20"/>
      <c r="QNE80" s="20"/>
      <c r="QNF80" s="20"/>
      <c r="QNG80" s="20"/>
      <c r="QNH80" s="20"/>
      <c r="QNI80" s="20"/>
      <c r="QNJ80" s="20"/>
      <c r="QNK80" s="20"/>
      <c r="QNL80" s="20"/>
      <c r="QNM80" s="20"/>
      <c r="QNN80" s="20"/>
      <c r="QNO80" s="20"/>
      <c r="QNP80" s="20"/>
      <c r="QNQ80" s="20"/>
      <c r="QNR80" s="20"/>
      <c r="QNS80" s="20"/>
      <c r="QNT80" s="20"/>
      <c r="QNU80" s="20"/>
      <c r="QNV80" s="20"/>
      <c r="QNW80" s="20"/>
      <c r="QNX80" s="20"/>
      <c r="QNY80" s="20"/>
      <c r="QNZ80" s="20"/>
      <c r="QOA80" s="20"/>
      <c r="QOB80" s="20"/>
      <c r="QOC80" s="20"/>
      <c r="QOD80" s="20"/>
      <c r="QOE80" s="20"/>
      <c r="QOF80" s="20"/>
      <c r="QOG80" s="20"/>
      <c r="QOH80" s="20"/>
      <c r="QOI80" s="20"/>
      <c r="QOJ80" s="20"/>
      <c r="QOK80" s="20"/>
      <c r="QOL80" s="20"/>
      <c r="QOM80" s="20"/>
      <c r="QON80" s="20"/>
      <c r="QOO80" s="20"/>
      <c r="QOP80" s="20"/>
      <c r="QOQ80" s="20"/>
      <c r="QOR80" s="20"/>
      <c r="QOS80" s="20"/>
      <c r="QOT80" s="20"/>
      <c r="QOU80" s="20"/>
      <c r="QOV80" s="20"/>
      <c r="QOW80" s="20"/>
      <c r="QOX80" s="20"/>
      <c r="QOY80" s="20"/>
      <c r="QOZ80" s="20"/>
      <c r="QPA80" s="20"/>
      <c r="QPB80" s="20"/>
      <c r="QPC80" s="20"/>
      <c r="QPD80" s="20"/>
      <c r="QPE80" s="20"/>
      <c r="QPF80" s="20"/>
      <c r="QPG80" s="20"/>
      <c r="QPH80" s="20"/>
      <c r="QPI80" s="20"/>
      <c r="QPJ80" s="20"/>
      <c r="QPK80" s="20"/>
      <c r="QPL80" s="20"/>
      <c r="QPM80" s="20"/>
      <c r="QPN80" s="20"/>
      <c r="QPO80" s="20"/>
      <c r="QPP80" s="20"/>
      <c r="QPQ80" s="20"/>
      <c r="QPR80" s="20"/>
      <c r="QPS80" s="20"/>
      <c r="QPT80" s="20"/>
      <c r="QPU80" s="20"/>
      <c r="QPV80" s="20"/>
      <c r="QPW80" s="20"/>
      <c r="QPX80" s="20"/>
      <c r="QPY80" s="20"/>
      <c r="QPZ80" s="20"/>
      <c r="QQA80" s="20"/>
      <c r="QQB80" s="20"/>
      <c r="QQC80" s="20"/>
      <c r="QQD80" s="20"/>
      <c r="QQE80" s="20"/>
      <c r="QQF80" s="20"/>
      <c r="QQG80" s="20"/>
      <c r="QQH80" s="20"/>
      <c r="QQI80" s="20"/>
      <c r="QQJ80" s="20"/>
      <c r="QQK80" s="20"/>
      <c r="QQL80" s="20"/>
      <c r="QQM80" s="20"/>
      <c r="QQN80" s="20"/>
      <c r="QQO80" s="20"/>
      <c r="QQP80" s="20"/>
      <c r="QQQ80" s="20"/>
      <c r="QQR80" s="20"/>
      <c r="QQS80" s="20"/>
      <c r="QQT80" s="20"/>
      <c r="QQU80" s="20"/>
      <c r="QQV80" s="20"/>
      <c r="QQW80" s="20"/>
      <c r="QQX80" s="20"/>
      <c r="QQY80" s="20"/>
      <c r="QQZ80" s="20"/>
      <c r="QRA80" s="20"/>
      <c r="QRB80" s="20"/>
      <c r="QRC80" s="20"/>
      <c r="QRD80" s="20"/>
      <c r="QRE80" s="20"/>
      <c r="QRF80" s="20"/>
      <c r="QRG80" s="20"/>
      <c r="QRH80" s="20"/>
      <c r="QRI80" s="20"/>
      <c r="QRJ80" s="20"/>
      <c r="QRK80" s="20"/>
      <c r="QRL80" s="20"/>
      <c r="QRM80" s="20"/>
      <c r="QRN80" s="20"/>
      <c r="QRO80" s="20"/>
      <c r="QRP80" s="20"/>
      <c r="QRQ80" s="20"/>
      <c r="QRR80" s="20"/>
      <c r="QRS80" s="20"/>
      <c r="QRT80" s="20"/>
      <c r="QRU80" s="20"/>
      <c r="QRV80" s="20"/>
      <c r="QRW80" s="20"/>
      <c r="QRX80" s="20"/>
      <c r="QRY80" s="20"/>
      <c r="QRZ80" s="20"/>
      <c r="QSA80" s="20"/>
      <c r="QSB80" s="20"/>
      <c r="QSC80" s="20"/>
      <c r="QSD80" s="20"/>
      <c r="QSE80" s="20"/>
      <c r="QSF80" s="20"/>
      <c r="QSG80" s="20"/>
      <c r="QSH80" s="20"/>
      <c r="QSI80" s="20"/>
      <c r="QSJ80" s="20"/>
      <c r="QSK80" s="20"/>
      <c r="QSL80" s="20"/>
      <c r="QSM80" s="20"/>
      <c r="QSN80" s="20"/>
      <c r="QSO80" s="20"/>
      <c r="QSP80" s="20"/>
      <c r="QSQ80" s="20"/>
      <c r="QSR80" s="20"/>
      <c r="QSS80" s="20"/>
      <c r="QST80" s="20"/>
      <c r="QSU80" s="20"/>
      <c r="QSV80" s="20"/>
      <c r="QSW80" s="20"/>
      <c r="QSX80" s="20"/>
      <c r="QSY80" s="20"/>
      <c r="QSZ80" s="20"/>
      <c r="QTA80" s="20"/>
      <c r="QTB80" s="20"/>
      <c r="QTC80" s="20"/>
      <c r="QTD80" s="20"/>
      <c r="QTE80" s="20"/>
      <c r="QTF80" s="20"/>
      <c r="QTG80" s="20"/>
      <c r="QTH80" s="20"/>
      <c r="QTI80" s="20"/>
      <c r="QTJ80" s="20"/>
      <c r="QTK80" s="20"/>
      <c r="QTL80" s="20"/>
      <c r="QTM80" s="20"/>
      <c r="QTN80" s="20"/>
      <c r="QTO80" s="20"/>
      <c r="QTP80" s="20"/>
      <c r="QTQ80" s="20"/>
      <c r="QTR80" s="20"/>
      <c r="QTS80" s="20"/>
      <c r="QTT80" s="20"/>
      <c r="QTU80" s="20"/>
      <c r="QTV80" s="20"/>
      <c r="QTW80" s="20"/>
      <c r="QTX80" s="20"/>
      <c r="QTY80" s="20"/>
      <c r="QTZ80" s="20"/>
      <c r="QUA80" s="20"/>
      <c r="QUB80" s="20"/>
      <c r="QUC80" s="20"/>
      <c r="QUD80" s="20"/>
      <c r="QUE80" s="20"/>
      <c r="QUF80" s="20"/>
      <c r="QUG80" s="20"/>
      <c r="QUH80" s="20"/>
      <c r="QUI80" s="20"/>
      <c r="QUJ80" s="20"/>
      <c r="QUK80" s="20"/>
      <c r="QUL80" s="20"/>
      <c r="QUM80" s="20"/>
      <c r="QUN80" s="20"/>
      <c r="QUO80" s="20"/>
      <c r="QUP80" s="20"/>
      <c r="QUQ80" s="20"/>
      <c r="QUR80" s="20"/>
      <c r="QUS80" s="20"/>
      <c r="QUT80" s="20"/>
      <c r="QUU80" s="20"/>
      <c r="QUV80" s="20"/>
      <c r="QUW80" s="20"/>
      <c r="QUX80" s="20"/>
      <c r="QUY80" s="20"/>
      <c r="QUZ80" s="20"/>
      <c r="QVA80" s="20"/>
      <c r="QVB80" s="20"/>
      <c r="QVC80" s="20"/>
      <c r="QVD80" s="20"/>
      <c r="QVE80" s="20"/>
      <c r="QVF80" s="20"/>
      <c r="QVG80" s="20"/>
      <c r="QVH80" s="20"/>
      <c r="QVI80" s="20"/>
      <c r="QVJ80" s="20"/>
      <c r="QVK80" s="20"/>
      <c r="QVL80" s="20"/>
      <c r="QVM80" s="20"/>
      <c r="QVN80" s="20"/>
      <c r="QVO80" s="20"/>
      <c r="QVP80" s="20"/>
      <c r="QVQ80" s="20"/>
      <c r="QVR80" s="20"/>
      <c r="QVS80" s="20"/>
      <c r="QVT80" s="20"/>
      <c r="QVU80" s="20"/>
      <c r="QVV80" s="20"/>
      <c r="QVW80" s="20"/>
      <c r="QVX80" s="20"/>
      <c r="QVY80" s="20"/>
      <c r="QVZ80" s="20"/>
      <c r="QWA80" s="20"/>
      <c r="QWB80" s="20"/>
      <c r="QWC80" s="20"/>
      <c r="QWD80" s="20"/>
      <c r="QWE80" s="20"/>
      <c r="QWF80" s="20"/>
      <c r="QWG80" s="20"/>
      <c r="QWH80" s="20"/>
      <c r="QWI80" s="20"/>
      <c r="QWJ80" s="20"/>
      <c r="QWK80" s="20"/>
      <c r="QWL80" s="20"/>
      <c r="QWM80" s="20"/>
      <c r="QWN80" s="20"/>
      <c r="QWO80" s="20"/>
      <c r="QWP80" s="20"/>
      <c r="QWQ80" s="20"/>
      <c r="QWR80" s="20"/>
      <c r="QWS80" s="20"/>
      <c r="QWT80" s="20"/>
      <c r="QWU80" s="20"/>
      <c r="QWV80" s="20"/>
      <c r="QWW80" s="20"/>
      <c r="QWX80" s="20"/>
      <c r="QWY80" s="20"/>
      <c r="QWZ80" s="20"/>
      <c r="QXA80" s="20"/>
      <c r="QXB80" s="20"/>
      <c r="QXC80" s="20"/>
      <c r="QXD80" s="20"/>
      <c r="QXE80" s="20"/>
      <c r="QXF80" s="20"/>
      <c r="QXG80" s="20"/>
      <c r="QXH80" s="20"/>
      <c r="QXI80" s="20"/>
      <c r="QXJ80" s="20"/>
      <c r="QXK80" s="20"/>
      <c r="QXL80" s="20"/>
      <c r="QXM80" s="20"/>
      <c r="QXN80" s="20"/>
      <c r="QXO80" s="20"/>
      <c r="QXP80" s="20"/>
      <c r="QXQ80" s="20"/>
      <c r="QXR80" s="20"/>
      <c r="QXS80" s="20"/>
      <c r="QXT80" s="20"/>
      <c r="QXU80" s="20"/>
      <c r="QXV80" s="20"/>
      <c r="QXW80" s="20"/>
      <c r="QXX80" s="20"/>
      <c r="QXY80" s="20"/>
      <c r="QXZ80" s="20"/>
      <c r="QYA80" s="20"/>
      <c r="QYB80" s="20"/>
      <c r="QYC80" s="20"/>
      <c r="QYD80" s="20"/>
      <c r="QYE80" s="20"/>
      <c r="QYF80" s="20"/>
      <c r="QYG80" s="20"/>
      <c r="QYH80" s="20"/>
      <c r="QYI80" s="20"/>
      <c r="QYJ80" s="20"/>
      <c r="QYK80" s="20"/>
      <c r="QYL80" s="20"/>
      <c r="QYM80" s="20"/>
      <c r="QYN80" s="20"/>
      <c r="QYO80" s="20"/>
      <c r="QYP80" s="20"/>
      <c r="QYQ80" s="20"/>
      <c r="QYR80" s="20"/>
      <c r="QYS80" s="20"/>
      <c r="QYT80" s="20"/>
      <c r="QYU80" s="20"/>
      <c r="QYV80" s="20"/>
      <c r="QYW80" s="20"/>
      <c r="QYX80" s="20"/>
      <c r="QYY80" s="20"/>
      <c r="QYZ80" s="20"/>
      <c r="QZA80" s="20"/>
      <c r="QZB80" s="20"/>
      <c r="QZC80" s="20"/>
      <c r="QZD80" s="20"/>
      <c r="QZE80" s="20"/>
      <c r="QZF80" s="20"/>
      <c r="QZG80" s="20"/>
      <c r="QZH80" s="20"/>
      <c r="QZI80" s="20"/>
      <c r="QZJ80" s="20"/>
      <c r="QZK80" s="20"/>
      <c r="QZL80" s="20"/>
      <c r="QZM80" s="20"/>
      <c r="QZN80" s="20"/>
      <c r="QZO80" s="20"/>
      <c r="QZP80" s="20"/>
      <c r="QZQ80" s="20"/>
      <c r="QZR80" s="20"/>
      <c r="QZS80" s="20"/>
      <c r="QZT80" s="20"/>
      <c r="QZU80" s="20"/>
      <c r="QZV80" s="20"/>
      <c r="QZW80" s="20"/>
      <c r="QZX80" s="20"/>
      <c r="QZY80" s="20"/>
      <c r="QZZ80" s="20"/>
      <c r="RAA80" s="20"/>
      <c r="RAB80" s="20"/>
      <c r="RAC80" s="20"/>
      <c r="RAD80" s="20"/>
      <c r="RAE80" s="20"/>
      <c r="RAF80" s="20"/>
      <c r="RAG80" s="20"/>
      <c r="RAH80" s="20"/>
      <c r="RAI80" s="20"/>
      <c r="RAJ80" s="20"/>
      <c r="RAK80" s="20"/>
      <c r="RAL80" s="20"/>
      <c r="RAM80" s="20"/>
      <c r="RAN80" s="20"/>
      <c r="RAO80" s="20"/>
      <c r="RAP80" s="20"/>
      <c r="RAQ80" s="20"/>
      <c r="RAR80" s="20"/>
      <c r="RAS80" s="20"/>
      <c r="RAT80" s="20"/>
      <c r="RAU80" s="20"/>
      <c r="RAV80" s="20"/>
      <c r="RAW80" s="20"/>
      <c r="RAX80" s="20"/>
      <c r="RAY80" s="20"/>
      <c r="RAZ80" s="20"/>
      <c r="RBA80" s="20"/>
      <c r="RBB80" s="20"/>
      <c r="RBC80" s="20"/>
      <c r="RBD80" s="20"/>
      <c r="RBE80" s="20"/>
      <c r="RBF80" s="20"/>
      <c r="RBG80" s="20"/>
      <c r="RBH80" s="20"/>
      <c r="RBI80" s="20"/>
      <c r="RBJ80" s="20"/>
      <c r="RBK80" s="20"/>
      <c r="RBL80" s="20"/>
      <c r="RBM80" s="20"/>
      <c r="RBN80" s="20"/>
      <c r="RBO80" s="20"/>
      <c r="RBP80" s="20"/>
      <c r="RBQ80" s="20"/>
      <c r="RBR80" s="20"/>
      <c r="RBS80" s="20"/>
      <c r="RBT80" s="20"/>
      <c r="RBU80" s="20"/>
      <c r="RBV80" s="20"/>
      <c r="RBW80" s="20"/>
      <c r="RBX80" s="20"/>
      <c r="RBY80" s="20"/>
      <c r="RBZ80" s="20"/>
      <c r="RCA80" s="20"/>
      <c r="RCB80" s="20"/>
      <c r="RCC80" s="20"/>
      <c r="RCD80" s="20"/>
      <c r="RCE80" s="20"/>
      <c r="RCF80" s="20"/>
      <c r="RCG80" s="20"/>
      <c r="RCH80" s="20"/>
      <c r="RCI80" s="20"/>
      <c r="RCJ80" s="20"/>
      <c r="RCK80" s="20"/>
      <c r="RCL80" s="20"/>
      <c r="RCM80" s="20"/>
      <c r="RCN80" s="20"/>
      <c r="RCO80" s="20"/>
      <c r="RCP80" s="20"/>
      <c r="RCQ80" s="20"/>
      <c r="RCR80" s="20"/>
      <c r="RCS80" s="20"/>
      <c r="RCT80" s="20"/>
      <c r="RCU80" s="20"/>
      <c r="RCV80" s="20"/>
      <c r="RCW80" s="20"/>
      <c r="RCX80" s="20"/>
      <c r="RCY80" s="20"/>
      <c r="RCZ80" s="20"/>
      <c r="RDA80" s="20"/>
      <c r="RDB80" s="20"/>
      <c r="RDC80" s="20"/>
      <c r="RDD80" s="20"/>
      <c r="RDE80" s="20"/>
      <c r="RDF80" s="20"/>
      <c r="RDG80" s="20"/>
      <c r="RDH80" s="20"/>
      <c r="RDI80" s="20"/>
      <c r="RDJ80" s="20"/>
      <c r="RDK80" s="20"/>
      <c r="RDL80" s="20"/>
      <c r="RDM80" s="20"/>
      <c r="RDN80" s="20"/>
      <c r="RDO80" s="20"/>
      <c r="RDP80" s="20"/>
      <c r="RDQ80" s="20"/>
      <c r="RDR80" s="20"/>
      <c r="RDS80" s="20"/>
      <c r="RDT80" s="20"/>
      <c r="RDU80" s="20"/>
      <c r="RDV80" s="20"/>
      <c r="RDW80" s="20"/>
      <c r="RDX80" s="20"/>
      <c r="RDY80" s="20"/>
      <c r="RDZ80" s="20"/>
      <c r="REA80" s="20"/>
      <c r="REB80" s="20"/>
      <c r="REC80" s="20"/>
      <c r="RED80" s="20"/>
      <c r="REE80" s="20"/>
      <c r="REF80" s="20"/>
      <c r="REG80" s="20"/>
      <c r="REH80" s="20"/>
      <c r="REI80" s="20"/>
      <c r="REJ80" s="20"/>
      <c r="REK80" s="20"/>
      <c r="REL80" s="20"/>
      <c r="REM80" s="20"/>
      <c r="REN80" s="20"/>
      <c r="REO80" s="20"/>
      <c r="REP80" s="20"/>
      <c r="REQ80" s="20"/>
      <c r="RER80" s="20"/>
      <c r="RES80" s="20"/>
      <c r="RET80" s="20"/>
      <c r="REU80" s="20"/>
      <c r="REV80" s="20"/>
      <c r="REW80" s="20"/>
      <c r="REX80" s="20"/>
      <c r="REY80" s="20"/>
      <c r="REZ80" s="20"/>
      <c r="RFA80" s="20"/>
      <c r="RFB80" s="20"/>
      <c r="RFC80" s="20"/>
      <c r="RFD80" s="20"/>
      <c r="RFE80" s="20"/>
      <c r="RFF80" s="20"/>
      <c r="RFG80" s="20"/>
      <c r="RFH80" s="20"/>
      <c r="RFI80" s="20"/>
      <c r="RFJ80" s="20"/>
      <c r="RFK80" s="20"/>
      <c r="RFL80" s="20"/>
      <c r="RFM80" s="20"/>
      <c r="RFN80" s="20"/>
      <c r="RFO80" s="20"/>
      <c r="RFP80" s="20"/>
      <c r="RFQ80" s="20"/>
      <c r="RFR80" s="20"/>
      <c r="RFS80" s="20"/>
      <c r="RFT80" s="20"/>
      <c r="RFU80" s="20"/>
      <c r="RFV80" s="20"/>
      <c r="RFW80" s="20"/>
      <c r="RFX80" s="20"/>
      <c r="RFY80" s="20"/>
      <c r="RFZ80" s="20"/>
      <c r="RGA80" s="20"/>
      <c r="RGB80" s="20"/>
      <c r="RGC80" s="20"/>
      <c r="RGD80" s="20"/>
      <c r="RGE80" s="20"/>
      <c r="RGF80" s="20"/>
      <c r="RGG80" s="20"/>
      <c r="RGH80" s="20"/>
      <c r="RGI80" s="20"/>
      <c r="RGJ80" s="20"/>
      <c r="RGK80" s="20"/>
      <c r="RGL80" s="20"/>
      <c r="RGM80" s="20"/>
      <c r="RGN80" s="20"/>
      <c r="RGO80" s="20"/>
      <c r="RGP80" s="20"/>
      <c r="RGQ80" s="20"/>
      <c r="RGR80" s="20"/>
      <c r="RGS80" s="20"/>
      <c r="RGT80" s="20"/>
      <c r="RGU80" s="20"/>
      <c r="RGV80" s="20"/>
      <c r="RGW80" s="20"/>
      <c r="RGX80" s="20"/>
      <c r="RGY80" s="20"/>
      <c r="RGZ80" s="20"/>
      <c r="RHA80" s="20"/>
      <c r="RHB80" s="20"/>
      <c r="RHC80" s="20"/>
      <c r="RHD80" s="20"/>
      <c r="RHE80" s="20"/>
      <c r="RHF80" s="20"/>
      <c r="RHG80" s="20"/>
      <c r="RHH80" s="20"/>
      <c r="RHI80" s="20"/>
      <c r="RHJ80" s="20"/>
      <c r="RHK80" s="20"/>
      <c r="RHL80" s="20"/>
      <c r="RHM80" s="20"/>
      <c r="RHN80" s="20"/>
      <c r="RHO80" s="20"/>
      <c r="RHP80" s="20"/>
      <c r="RHQ80" s="20"/>
      <c r="RHR80" s="20"/>
      <c r="RHS80" s="20"/>
      <c r="RHT80" s="20"/>
      <c r="RHU80" s="20"/>
      <c r="RHV80" s="20"/>
      <c r="RHW80" s="20"/>
      <c r="RHX80" s="20"/>
      <c r="RHY80" s="20"/>
      <c r="RHZ80" s="20"/>
      <c r="RIA80" s="20"/>
      <c r="RIB80" s="20"/>
      <c r="RIC80" s="20"/>
      <c r="RID80" s="20"/>
      <c r="RIE80" s="20"/>
      <c r="RIF80" s="20"/>
      <c r="RIG80" s="20"/>
      <c r="RIH80" s="20"/>
      <c r="RII80" s="20"/>
      <c r="RIJ80" s="20"/>
      <c r="RIK80" s="20"/>
      <c r="RIL80" s="20"/>
      <c r="RIM80" s="20"/>
      <c r="RIN80" s="20"/>
      <c r="RIO80" s="20"/>
      <c r="RIP80" s="20"/>
      <c r="RIQ80" s="20"/>
      <c r="RIR80" s="20"/>
      <c r="RIS80" s="20"/>
      <c r="RIT80" s="20"/>
      <c r="RIU80" s="20"/>
      <c r="RIV80" s="20"/>
      <c r="RIW80" s="20"/>
      <c r="RIX80" s="20"/>
      <c r="RIY80" s="20"/>
      <c r="RIZ80" s="20"/>
      <c r="RJA80" s="20"/>
      <c r="RJB80" s="20"/>
      <c r="RJC80" s="20"/>
      <c r="RJD80" s="20"/>
      <c r="RJE80" s="20"/>
      <c r="RJF80" s="20"/>
      <c r="RJG80" s="20"/>
      <c r="RJH80" s="20"/>
      <c r="RJI80" s="20"/>
      <c r="RJJ80" s="20"/>
      <c r="RJK80" s="20"/>
      <c r="RJL80" s="20"/>
      <c r="RJM80" s="20"/>
      <c r="RJN80" s="20"/>
      <c r="RJO80" s="20"/>
      <c r="RJP80" s="20"/>
      <c r="RJQ80" s="20"/>
      <c r="RJR80" s="20"/>
      <c r="RJS80" s="20"/>
      <c r="RJT80" s="20"/>
      <c r="RJU80" s="20"/>
      <c r="RJV80" s="20"/>
      <c r="RJW80" s="20"/>
      <c r="RJX80" s="20"/>
      <c r="RJY80" s="20"/>
      <c r="RJZ80" s="20"/>
      <c r="RKA80" s="20"/>
      <c r="RKB80" s="20"/>
      <c r="RKC80" s="20"/>
      <c r="RKD80" s="20"/>
      <c r="RKE80" s="20"/>
      <c r="RKF80" s="20"/>
      <c r="RKG80" s="20"/>
      <c r="RKH80" s="20"/>
      <c r="RKI80" s="20"/>
      <c r="RKJ80" s="20"/>
      <c r="RKK80" s="20"/>
      <c r="RKL80" s="20"/>
      <c r="RKM80" s="20"/>
      <c r="RKN80" s="20"/>
      <c r="RKO80" s="20"/>
      <c r="RKP80" s="20"/>
      <c r="RKQ80" s="20"/>
      <c r="RKR80" s="20"/>
      <c r="RKS80" s="20"/>
      <c r="RKT80" s="20"/>
      <c r="RKU80" s="20"/>
      <c r="RKV80" s="20"/>
      <c r="RKW80" s="20"/>
      <c r="RKX80" s="20"/>
      <c r="RKY80" s="20"/>
      <c r="RKZ80" s="20"/>
      <c r="RLA80" s="20"/>
      <c r="RLB80" s="20"/>
      <c r="RLC80" s="20"/>
      <c r="RLD80" s="20"/>
      <c r="RLE80" s="20"/>
      <c r="RLF80" s="20"/>
      <c r="RLG80" s="20"/>
      <c r="RLH80" s="20"/>
      <c r="RLI80" s="20"/>
      <c r="RLJ80" s="20"/>
      <c r="RLK80" s="20"/>
      <c r="RLL80" s="20"/>
      <c r="RLM80" s="20"/>
      <c r="RLN80" s="20"/>
      <c r="RLO80" s="20"/>
      <c r="RLP80" s="20"/>
      <c r="RLQ80" s="20"/>
      <c r="RLR80" s="20"/>
      <c r="RLS80" s="20"/>
      <c r="RLT80" s="20"/>
      <c r="RLU80" s="20"/>
      <c r="RLV80" s="20"/>
      <c r="RLW80" s="20"/>
      <c r="RLX80" s="20"/>
      <c r="RLY80" s="20"/>
      <c r="RLZ80" s="20"/>
      <c r="RMA80" s="20"/>
      <c r="RMB80" s="20"/>
      <c r="RMC80" s="20"/>
      <c r="RMD80" s="20"/>
      <c r="RME80" s="20"/>
      <c r="RMF80" s="20"/>
      <c r="RMG80" s="20"/>
      <c r="RMH80" s="20"/>
      <c r="RMI80" s="20"/>
      <c r="RMJ80" s="20"/>
      <c r="RMK80" s="20"/>
      <c r="RML80" s="20"/>
      <c r="RMM80" s="20"/>
      <c r="RMN80" s="20"/>
      <c r="RMO80" s="20"/>
      <c r="RMP80" s="20"/>
      <c r="RMQ80" s="20"/>
      <c r="RMR80" s="20"/>
      <c r="RMS80" s="20"/>
      <c r="RMT80" s="20"/>
      <c r="RMU80" s="20"/>
      <c r="RMV80" s="20"/>
      <c r="RMW80" s="20"/>
      <c r="RMX80" s="20"/>
      <c r="RMY80" s="20"/>
      <c r="RMZ80" s="20"/>
      <c r="RNA80" s="20"/>
      <c r="RNB80" s="20"/>
      <c r="RNC80" s="20"/>
      <c r="RND80" s="20"/>
      <c r="RNE80" s="20"/>
      <c r="RNF80" s="20"/>
      <c r="RNG80" s="20"/>
      <c r="RNH80" s="20"/>
      <c r="RNI80" s="20"/>
      <c r="RNJ80" s="20"/>
      <c r="RNK80" s="20"/>
      <c r="RNL80" s="20"/>
      <c r="RNM80" s="20"/>
      <c r="RNN80" s="20"/>
      <c r="RNO80" s="20"/>
      <c r="RNP80" s="20"/>
      <c r="RNQ80" s="20"/>
      <c r="RNR80" s="20"/>
      <c r="RNS80" s="20"/>
      <c r="RNT80" s="20"/>
      <c r="RNU80" s="20"/>
      <c r="RNV80" s="20"/>
      <c r="RNW80" s="20"/>
      <c r="RNX80" s="20"/>
      <c r="RNY80" s="20"/>
      <c r="RNZ80" s="20"/>
      <c r="ROA80" s="20"/>
      <c r="ROB80" s="20"/>
      <c r="ROC80" s="20"/>
      <c r="ROD80" s="20"/>
      <c r="ROE80" s="20"/>
      <c r="ROF80" s="20"/>
      <c r="ROG80" s="20"/>
      <c r="ROH80" s="20"/>
      <c r="ROI80" s="20"/>
      <c r="ROJ80" s="20"/>
      <c r="ROK80" s="20"/>
      <c r="ROL80" s="20"/>
      <c r="ROM80" s="20"/>
      <c r="RON80" s="20"/>
      <c r="ROO80" s="20"/>
      <c r="ROP80" s="20"/>
      <c r="ROQ80" s="20"/>
      <c r="ROR80" s="20"/>
      <c r="ROS80" s="20"/>
      <c r="ROT80" s="20"/>
      <c r="ROU80" s="20"/>
      <c r="ROV80" s="20"/>
      <c r="ROW80" s="20"/>
      <c r="ROX80" s="20"/>
      <c r="ROY80" s="20"/>
      <c r="ROZ80" s="20"/>
      <c r="RPA80" s="20"/>
      <c r="RPB80" s="20"/>
      <c r="RPC80" s="20"/>
      <c r="RPD80" s="20"/>
      <c r="RPE80" s="20"/>
      <c r="RPF80" s="20"/>
      <c r="RPG80" s="20"/>
      <c r="RPH80" s="20"/>
      <c r="RPI80" s="20"/>
      <c r="RPJ80" s="20"/>
      <c r="RPK80" s="20"/>
      <c r="RPL80" s="20"/>
      <c r="RPM80" s="20"/>
      <c r="RPN80" s="20"/>
      <c r="RPO80" s="20"/>
      <c r="RPP80" s="20"/>
      <c r="RPQ80" s="20"/>
      <c r="RPR80" s="20"/>
      <c r="RPS80" s="20"/>
      <c r="RPT80" s="20"/>
      <c r="RPU80" s="20"/>
      <c r="RPV80" s="20"/>
      <c r="RPW80" s="20"/>
      <c r="RPX80" s="20"/>
      <c r="RPY80" s="20"/>
      <c r="RPZ80" s="20"/>
      <c r="RQA80" s="20"/>
      <c r="RQB80" s="20"/>
      <c r="RQC80" s="20"/>
      <c r="RQD80" s="20"/>
      <c r="RQE80" s="20"/>
      <c r="RQF80" s="20"/>
      <c r="RQG80" s="20"/>
      <c r="RQH80" s="20"/>
      <c r="RQI80" s="20"/>
      <c r="RQJ80" s="20"/>
      <c r="RQK80" s="20"/>
      <c r="RQL80" s="20"/>
      <c r="RQM80" s="20"/>
      <c r="RQN80" s="20"/>
      <c r="RQO80" s="20"/>
      <c r="RQP80" s="20"/>
      <c r="RQQ80" s="20"/>
      <c r="RQR80" s="20"/>
      <c r="RQS80" s="20"/>
      <c r="RQT80" s="20"/>
      <c r="RQU80" s="20"/>
      <c r="RQV80" s="20"/>
      <c r="RQW80" s="20"/>
      <c r="RQX80" s="20"/>
      <c r="RQY80" s="20"/>
      <c r="RQZ80" s="20"/>
      <c r="RRA80" s="20"/>
      <c r="RRB80" s="20"/>
      <c r="RRC80" s="20"/>
      <c r="RRD80" s="20"/>
      <c r="RRE80" s="20"/>
      <c r="RRF80" s="20"/>
      <c r="RRG80" s="20"/>
      <c r="RRH80" s="20"/>
      <c r="RRI80" s="20"/>
      <c r="RRJ80" s="20"/>
      <c r="RRK80" s="20"/>
      <c r="RRL80" s="20"/>
      <c r="RRM80" s="20"/>
      <c r="RRN80" s="20"/>
      <c r="RRO80" s="20"/>
      <c r="RRP80" s="20"/>
      <c r="RRQ80" s="20"/>
      <c r="RRR80" s="20"/>
      <c r="RRS80" s="20"/>
      <c r="RRT80" s="20"/>
      <c r="RRU80" s="20"/>
      <c r="RRV80" s="20"/>
      <c r="RRW80" s="20"/>
      <c r="RRX80" s="20"/>
      <c r="RRY80" s="20"/>
      <c r="RRZ80" s="20"/>
      <c r="RSA80" s="20"/>
      <c r="RSB80" s="20"/>
      <c r="RSC80" s="20"/>
      <c r="RSD80" s="20"/>
      <c r="RSE80" s="20"/>
      <c r="RSF80" s="20"/>
      <c r="RSG80" s="20"/>
      <c r="RSH80" s="20"/>
      <c r="RSI80" s="20"/>
      <c r="RSJ80" s="20"/>
      <c r="RSK80" s="20"/>
      <c r="RSL80" s="20"/>
      <c r="RSM80" s="20"/>
      <c r="RSN80" s="20"/>
      <c r="RSO80" s="20"/>
      <c r="RSP80" s="20"/>
      <c r="RSQ80" s="20"/>
      <c r="RSR80" s="20"/>
      <c r="RSS80" s="20"/>
      <c r="RST80" s="20"/>
      <c r="RSU80" s="20"/>
      <c r="RSV80" s="20"/>
      <c r="RSW80" s="20"/>
      <c r="RSX80" s="20"/>
      <c r="RSY80" s="20"/>
      <c r="RSZ80" s="20"/>
      <c r="RTA80" s="20"/>
      <c r="RTB80" s="20"/>
      <c r="RTC80" s="20"/>
      <c r="RTD80" s="20"/>
      <c r="RTE80" s="20"/>
      <c r="RTF80" s="20"/>
      <c r="RTG80" s="20"/>
      <c r="RTH80" s="20"/>
      <c r="RTI80" s="20"/>
      <c r="RTJ80" s="20"/>
      <c r="RTK80" s="20"/>
      <c r="RTL80" s="20"/>
      <c r="RTM80" s="20"/>
      <c r="RTN80" s="20"/>
      <c r="RTO80" s="20"/>
      <c r="RTP80" s="20"/>
      <c r="RTQ80" s="20"/>
      <c r="RTR80" s="20"/>
      <c r="RTS80" s="20"/>
      <c r="RTT80" s="20"/>
      <c r="RTU80" s="20"/>
      <c r="RTV80" s="20"/>
      <c r="RTW80" s="20"/>
      <c r="RTX80" s="20"/>
      <c r="RTY80" s="20"/>
      <c r="RTZ80" s="20"/>
      <c r="RUA80" s="20"/>
      <c r="RUB80" s="20"/>
      <c r="RUC80" s="20"/>
      <c r="RUD80" s="20"/>
      <c r="RUE80" s="20"/>
      <c r="RUF80" s="20"/>
      <c r="RUG80" s="20"/>
      <c r="RUH80" s="20"/>
      <c r="RUI80" s="20"/>
      <c r="RUJ80" s="20"/>
      <c r="RUK80" s="20"/>
      <c r="RUL80" s="20"/>
      <c r="RUM80" s="20"/>
      <c r="RUN80" s="20"/>
      <c r="RUO80" s="20"/>
      <c r="RUP80" s="20"/>
      <c r="RUQ80" s="20"/>
      <c r="RUR80" s="20"/>
      <c r="RUS80" s="20"/>
      <c r="RUT80" s="20"/>
      <c r="RUU80" s="20"/>
      <c r="RUV80" s="20"/>
      <c r="RUW80" s="20"/>
      <c r="RUX80" s="20"/>
      <c r="RUY80" s="20"/>
      <c r="RUZ80" s="20"/>
      <c r="RVA80" s="20"/>
      <c r="RVB80" s="20"/>
      <c r="RVC80" s="20"/>
      <c r="RVD80" s="20"/>
      <c r="RVE80" s="20"/>
      <c r="RVF80" s="20"/>
      <c r="RVG80" s="20"/>
      <c r="RVH80" s="20"/>
      <c r="RVI80" s="20"/>
      <c r="RVJ80" s="20"/>
      <c r="RVK80" s="20"/>
      <c r="RVL80" s="20"/>
      <c r="RVM80" s="20"/>
      <c r="RVN80" s="20"/>
      <c r="RVO80" s="20"/>
      <c r="RVP80" s="20"/>
      <c r="RVQ80" s="20"/>
      <c r="RVR80" s="20"/>
      <c r="RVS80" s="20"/>
      <c r="RVT80" s="20"/>
      <c r="RVU80" s="20"/>
      <c r="RVV80" s="20"/>
      <c r="RVW80" s="20"/>
      <c r="RVX80" s="20"/>
      <c r="RVY80" s="20"/>
      <c r="RVZ80" s="20"/>
      <c r="RWA80" s="20"/>
      <c r="RWB80" s="20"/>
      <c r="RWC80" s="20"/>
      <c r="RWD80" s="20"/>
      <c r="RWE80" s="20"/>
      <c r="RWF80" s="20"/>
      <c r="RWG80" s="20"/>
      <c r="RWH80" s="20"/>
      <c r="RWI80" s="20"/>
      <c r="RWJ80" s="20"/>
      <c r="RWK80" s="20"/>
      <c r="RWL80" s="20"/>
      <c r="RWM80" s="20"/>
      <c r="RWN80" s="20"/>
      <c r="RWO80" s="20"/>
      <c r="RWP80" s="20"/>
      <c r="RWQ80" s="20"/>
      <c r="RWR80" s="20"/>
      <c r="RWS80" s="20"/>
      <c r="RWT80" s="20"/>
      <c r="RWU80" s="20"/>
      <c r="RWV80" s="20"/>
      <c r="RWW80" s="20"/>
      <c r="RWX80" s="20"/>
      <c r="RWY80" s="20"/>
      <c r="RWZ80" s="20"/>
      <c r="RXA80" s="20"/>
      <c r="RXB80" s="20"/>
      <c r="RXC80" s="20"/>
      <c r="RXD80" s="20"/>
      <c r="RXE80" s="20"/>
      <c r="RXF80" s="20"/>
      <c r="RXG80" s="20"/>
      <c r="RXH80" s="20"/>
      <c r="RXI80" s="20"/>
      <c r="RXJ80" s="20"/>
      <c r="RXK80" s="20"/>
      <c r="RXL80" s="20"/>
      <c r="RXM80" s="20"/>
      <c r="RXN80" s="20"/>
      <c r="RXO80" s="20"/>
      <c r="RXP80" s="20"/>
      <c r="RXQ80" s="20"/>
      <c r="RXR80" s="20"/>
      <c r="RXS80" s="20"/>
      <c r="RXT80" s="20"/>
      <c r="RXU80" s="20"/>
      <c r="RXV80" s="20"/>
      <c r="RXW80" s="20"/>
      <c r="RXX80" s="20"/>
      <c r="RXY80" s="20"/>
      <c r="RXZ80" s="20"/>
      <c r="RYA80" s="20"/>
      <c r="RYB80" s="20"/>
      <c r="RYC80" s="20"/>
      <c r="RYD80" s="20"/>
      <c r="RYE80" s="20"/>
      <c r="RYF80" s="20"/>
      <c r="RYG80" s="20"/>
      <c r="RYH80" s="20"/>
      <c r="RYI80" s="20"/>
      <c r="RYJ80" s="20"/>
      <c r="RYK80" s="20"/>
      <c r="RYL80" s="20"/>
      <c r="RYM80" s="20"/>
      <c r="RYN80" s="20"/>
      <c r="RYO80" s="20"/>
      <c r="RYP80" s="20"/>
      <c r="RYQ80" s="20"/>
      <c r="RYR80" s="20"/>
      <c r="RYS80" s="20"/>
      <c r="RYT80" s="20"/>
      <c r="RYU80" s="20"/>
      <c r="RYV80" s="20"/>
      <c r="RYW80" s="20"/>
      <c r="RYX80" s="20"/>
      <c r="RYY80" s="20"/>
      <c r="RYZ80" s="20"/>
      <c r="RZA80" s="20"/>
      <c r="RZB80" s="20"/>
      <c r="RZC80" s="20"/>
      <c r="RZD80" s="20"/>
      <c r="RZE80" s="20"/>
      <c r="RZF80" s="20"/>
      <c r="RZG80" s="20"/>
      <c r="RZH80" s="20"/>
      <c r="RZI80" s="20"/>
      <c r="RZJ80" s="20"/>
      <c r="RZK80" s="20"/>
      <c r="RZL80" s="20"/>
      <c r="RZM80" s="20"/>
      <c r="RZN80" s="20"/>
      <c r="RZO80" s="20"/>
      <c r="RZP80" s="20"/>
      <c r="RZQ80" s="20"/>
      <c r="RZR80" s="20"/>
      <c r="RZS80" s="20"/>
      <c r="RZT80" s="20"/>
      <c r="RZU80" s="20"/>
      <c r="RZV80" s="20"/>
      <c r="RZW80" s="20"/>
      <c r="RZX80" s="20"/>
      <c r="RZY80" s="20"/>
      <c r="RZZ80" s="20"/>
      <c r="SAA80" s="20"/>
      <c r="SAB80" s="20"/>
      <c r="SAC80" s="20"/>
      <c r="SAD80" s="20"/>
      <c r="SAE80" s="20"/>
      <c r="SAF80" s="20"/>
      <c r="SAG80" s="20"/>
      <c r="SAH80" s="20"/>
      <c r="SAI80" s="20"/>
      <c r="SAJ80" s="20"/>
      <c r="SAK80" s="20"/>
      <c r="SAL80" s="20"/>
      <c r="SAM80" s="20"/>
      <c r="SAN80" s="20"/>
      <c r="SAO80" s="20"/>
      <c r="SAP80" s="20"/>
      <c r="SAQ80" s="20"/>
      <c r="SAR80" s="20"/>
      <c r="SAS80" s="20"/>
      <c r="SAT80" s="20"/>
      <c r="SAU80" s="20"/>
      <c r="SAV80" s="20"/>
      <c r="SAW80" s="20"/>
      <c r="SAX80" s="20"/>
      <c r="SAY80" s="20"/>
      <c r="SAZ80" s="20"/>
      <c r="SBA80" s="20"/>
      <c r="SBB80" s="20"/>
      <c r="SBC80" s="20"/>
      <c r="SBD80" s="20"/>
      <c r="SBE80" s="20"/>
      <c r="SBF80" s="20"/>
      <c r="SBG80" s="20"/>
      <c r="SBH80" s="20"/>
      <c r="SBI80" s="20"/>
      <c r="SBJ80" s="20"/>
      <c r="SBK80" s="20"/>
      <c r="SBL80" s="20"/>
      <c r="SBM80" s="20"/>
      <c r="SBN80" s="20"/>
      <c r="SBO80" s="20"/>
      <c r="SBP80" s="20"/>
      <c r="SBQ80" s="20"/>
      <c r="SBR80" s="20"/>
      <c r="SBS80" s="20"/>
      <c r="SBT80" s="20"/>
      <c r="SBU80" s="20"/>
      <c r="SBV80" s="20"/>
      <c r="SBW80" s="20"/>
      <c r="SBX80" s="20"/>
      <c r="SBY80" s="20"/>
      <c r="SBZ80" s="20"/>
      <c r="SCA80" s="20"/>
      <c r="SCB80" s="20"/>
      <c r="SCC80" s="20"/>
      <c r="SCD80" s="20"/>
      <c r="SCE80" s="20"/>
      <c r="SCF80" s="20"/>
      <c r="SCG80" s="20"/>
      <c r="SCH80" s="20"/>
      <c r="SCI80" s="20"/>
      <c r="SCJ80" s="20"/>
      <c r="SCK80" s="20"/>
      <c r="SCL80" s="20"/>
      <c r="SCM80" s="20"/>
      <c r="SCN80" s="20"/>
      <c r="SCO80" s="20"/>
      <c r="SCP80" s="20"/>
      <c r="SCQ80" s="20"/>
      <c r="SCR80" s="20"/>
      <c r="SCS80" s="20"/>
      <c r="SCT80" s="20"/>
      <c r="SCU80" s="20"/>
      <c r="SCV80" s="20"/>
      <c r="SCW80" s="20"/>
      <c r="SCX80" s="20"/>
      <c r="SCY80" s="20"/>
      <c r="SCZ80" s="20"/>
      <c r="SDA80" s="20"/>
      <c r="SDB80" s="20"/>
      <c r="SDC80" s="20"/>
      <c r="SDD80" s="20"/>
      <c r="SDE80" s="20"/>
      <c r="SDF80" s="20"/>
      <c r="SDG80" s="20"/>
      <c r="SDH80" s="20"/>
      <c r="SDI80" s="20"/>
      <c r="SDJ80" s="20"/>
      <c r="SDK80" s="20"/>
      <c r="SDL80" s="20"/>
      <c r="SDM80" s="20"/>
      <c r="SDN80" s="20"/>
      <c r="SDO80" s="20"/>
      <c r="SDP80" s="20"/>
      <c r="SDQ80" s="20"/>
      <c r="SDR80" s="20"/>
      <c r="SDS80" s="20"/>
      <c r="SDT80" s="20"/>
      <c r="SDU80" s="20"/>
      <c r="SDV80" s="20"/>
      <c r="SDW80" s="20"/>
      <c r="SDX80" s="20"/>
      <c r="SDY80" s="20"/>
      <c r="SDZ80" s="20"/>
      <c r="SEA80" s="20"/>
      <c r="SEB80" s="20"/>
      <c r="SEC80" s="20"/>
      <c r="SED80" s="20"/>
      <c r="SEE80" s="20"/>
      <c r="SEF80" s="20"/>
      <c r="SEG80" s="20"/>
      <c r="SEH80" s="20"/>
      <c r="SEI80" s="20"/>
      <c r="SEJ80" s="20"/>
      <c r="SEK80" s="20"/>
      <c r="SEL80" s="20"/>
      <c r="SEM80" s="20"/>
      <c r="SEN80" s="20"/>
      <c r="SEO80" s="20"/>
      <c r="SEP80" s="20"/>
      <c r="SEQ80" s="20"/>
      <c r="SER80" s="20"/>
      <c r="SES80" s="20"/>
      <c r="SET80" s="20"/>
      <c r="SEU80" s="20"/>
      <c r="SEV80" s="20"/>
      <c r="SEW80" s="20"/>
      <c r="SEX80" s="20"/>
      <c r="SEY80" s="20"/>
      <c r="SEZ80" s="20"/>
      <c r="SFA80" s="20"/>
      <c r="SFB80" s="20"/>
      <c r="SFC80" s="20"/>
      <c r="SFD80" s="20"/>
      <c r="SFE80" s="20"/>
      <c r="SFF80" s="20"/>
      <c r="SFG80" s="20"/>
      <c r="SFH80" s="20"/>
      <c r="SFI80" s="20"/>
      <c r="SFJ80" s="20"/>
      <c r="SFK80" s="20"/>
      <c r="SFL80" s="20"/>
      <c r="SFM80" s="20"/>
      <c r="SFN80" s="20"/>
      <c r="SFO80" s="20"/>
      <c r="SFP80" s="20"/>
      <c r="SFQ80" s="20"/>
      <c r="SFR80" s="20"/>
      <c r="SFS80" s="20"/>
      <c r="SFT80" s="20"/>
      <c r="SFU80" s="20"/>
      <c r="SFV80" s="20"/>
      <c r="SFW80" s="20"/>
      <c r="SFX80" s="20"/>
      <c r="SFY80" s="20"/>
      <c r="SFZ80" s="20"/>
      <c r="SGA80" s="20"/>
      <c r="SGB80" s="20"/>
      <c r="SGC80" s="20"/>
      <c r="SGD80" s="20"/>
      <c r="SGE80" s="20"/>
      <c r="SGF80" s="20"/>
      <c r="SGG80" s="20"/>
      <c r="SGH80" s="20"/>
      <c r="SGI80" s="20"/>
      <c r="SGJ80" s="20"/>
      <c r="SGK80" s="20"/>
      <c r="SGL80" s="20"/>
      <c r="SGM80" s="20"/>
      <c r="SGN80" s="20"/>
      <c r="SGO80" s="20"/>
      <c r="SGP80" s="20"/>
      <c r="SGQ80" s="20"/>
      <c r="SGR80" s="20"/>
      <c r="SGS80" s="20"/>
      <c r="SGT80" s="20"/>
      <c r="SGU80" s="20"/>
      <c r="SGV80" s="20"/>
      <c r="SGW80" s="20"/>
      <c r="SGX80" s="20"/>
      <c r="SGY80" s="20"/>
      <c r="SGZ80" s="20"/>
      <c r="SHA80" s="20"/>
      <c r="SHB80" s="20"/>
      <c r="SHC80" s="20"/>
      <c r="SHD80" s="20"/>
      <c r="SHE80" s="20"/>
      <c r="SHF80" s="20"/>
      <c r="SHG80" s="20"/>
      <c r="SHH80" s="20"/>
      <c r="SHI80" s="20"/>
      <c r="SHJ80" s="20"/>
      <c r="SHK80" s="20"/>
      <c r="SHL80" s="20"/>
      <c r="SHM80" s="20"/>
      <c r="SHN80" s="20"/>
      <c r="SHO80" s="20"/>
      <c r="SHP80" s="20"/>
      <c r="SHQ80" s="20"/>
      <c r="SHR80" s="20"/>
      <c r="SHS80" s="20"/>
      <c r="SHT80" s="20"/>
      <c r="SHU80" s="20"/>
      <c r="SHV80" s="20"/>
      <c r="SHW80" s="20"/>
      <c r="SHX80" s="20"/>
      <c r="SHY80" s="20"/>
      <c r="SHZ80" s="20"/>
      <c r="SIA80" s="20"/>
      <c r="SIB80" s="20"/>
      <c r="SIC80" s="20"/>
      <c r="SID80" s="20"/>
      <c r="SIE80" s="20"/>
      <c r="SIF80" s="20"/>
      <c r="SIG80" s="20"/>
      <c r="SIH80" s="20"/>
      <c r="SII80" s="20"/>
      <c r="SIJ80" s="20"/>
      <c r="SIK80" s="20"/>
      <c r="SIL80" s="20"/>
      <c r="SIM80" s="20"/>
      <c r="SIN80" s="20"/>
      <c r="SIO80" s="20"/>
      <c r="SIP80" s="20"/>
      <c r="SIQ80" s="20"/>
      <c r="SIR80" s="20"/>
      <c r="SIS80" s="20"/>
      <c r="SIT80" s="20"/>
      <c r="SIU80" s="20"/>
      <c r="SIV80" s="20"/>
      <c r="SIW80" s="20"/>
      <c r="SIX80" s="20"/>
      <c r="SIY80" s="20"/>
      <c r="SIZ80" s="20"/>
      <c r="SJA80" s="20"/>
      <c r="SJB80" s="20"/>
      <c r="SJC80" s="20"/>
      <c r="SJD80" s="20"/>
      <c r="SJE80" s="20"/>
      <c r="SJF80" s="20"/>
      <c r="SJG80" s="20"/>
      <c r="SJH80" s="20"/>
      <c r="SJI80" s="20"/>
      <c r="SJJ80" s="20"/>
      <c r="SJK80" s="20"/>
      <c r="SJL80" s="20"/>
      <c r="SJM80" s="20"/>
      <c r="SJN80" s="20"/>
      <c r="SJO80" s="20"/>
      <c r="SJP80" s="20"/>
      <c r="SJQ80" s="20"/>
      <c r="SJR80" s="20"/>
      <c r="SJS80" s="20"/>
      <c r="SJT80" s="20"/>
      <c r="SJU80" s="20"/>
      <c r="SJV80" s="20"/>
      <c r="SJW80" s="20"/>
      <c r="SJX80" s="20"/>
      <c r="SJY80" s="20"/>
      <c r="SJZ80" s="20"/>
      <c r="SKA80" s="20"/>
      <c r="SKB80" s="20"/>
      <c r="SKC80" s="20"/>
      <c r="SKD80" s="20"/>
      <c r="SKE80" s="20"/>
      <c r="SKF80" s="20"/>
      <c r="SKG80" s="20"/>
      <c r="SKH80" s="20"/>
      <c r="SKI80" s="20"/>
      <c r="SKJ80" s="20"/>
      <c r="SKK80" s="20"/>
      <c r="SKL80" s="20"/>
      <c r="SKM80" s="20"/>
      <c r="SKN80" s="20"/>
      <c r="SKO80" s="20"/>
      <c r="SKP80" s="20"/>
      <c r="SKQ80" s="20"/>
      <c r="SKR80" s="20"/>
      <c r="SKS80" s="20"/>
      <c r="SKT80" s="20"/>
      <c r="SKU80" s="20"/>
      <c r="SKV80" s="20"/>
      <c r="SKW80" s="20"/>
      <c r="SKX80" s="20"/>
      <c r="SKY80" s="20"/>
      <c r="SKZ80" s="20"/>
      <c r="SLA80" s="20"/>
      <c r="SLB80" s="20"/>
      <c r="SLC80" s="20"/>
      <c r="SLD80" s="20"/>
      <c r="SLE80" s="20"/>
      <c r="SLF80" s="20"/>
      <c r="SLG80" s="20"/>
      <c r="SLH80" s="20"/>
      <c r="SLI80" s="20"/>
      <c r="SLJ80" s="20"/>
      <c r="SLK80" s="20"/>
      <c r="SLL80" s="20"/>
      <c r="SLM80" s="20"/>
      <c r="SLN80" s="20"/>
      <c r="SLO80" s="20"/>
      <c r="SLP80" s="20"/>
      <c r="SLQ80" s="20"/>
      <c r="SLR80" s="20"/>
      <c r="SLS80" s="20"/>
      <c r="SLT80" s="20"/>
      <c r="SLU80" s="20"/>
      <c r="SLV80" s="20"/>
      <c r="SLW80" s="20"/>
      <c r="SLX80" s="20"/>
      <c r="SLY80" s="20"/>
      <c r="SLZ80" s="20"/>
      <c r="SMA80" s="20"/>
      <c r="SMB80" s="20"/>
      <c r="SMC80" s="20"/>
      <c r="SMD80" s="20"/>
      <c r="SME80" s="20"/>
      <c r="SMF80" s="20"/>
      <c r="SMG80" s="20"/>
      <c r="SMH80" s="20"/>
      <c r="SMI80" s="20"/>
      <c r="SMJ80" s="20"/>
      <c r="SMK80" s="20"/>
      <c r="SML80" s="20"/>
      <c r="SMM80" s="20"/>
      <c r="SMN80" s="20"/>
      <c r="SMO80" s="20"/>
      <c r="SMP80" s="20"/>
      <c r="SMQ80" s="20"/>
      <c r="SMR80" s="20"/>
      <c r="SMS80" s="20"/>
      <c r="SMT80" s="20"/>
      <c r="SMU80" s="20"/>
      <c r="SMV80" s="20"/>
      <c r="SMW80" s="20"/>
      <c r="SMX80" s="20"/>
      <c r="SMY80" s="20"/>
      <c r="SMZ80" s="20"/>
      <c r="SNA80" s="20"/>
      <c r="SNB80" s="20"/>
      <c r="SNC80" s="20"/>
      <c r="SND80" s="20"/>
      <c r="SNE80" s="20"/>
      <c r="SNF80" s="20"/>
      <c r="SNG80" s="20"/>
      <c r="SNH80" s="20"/>
      <c r="SNI80" s="20"/>
      <c r="SNJ80" s="20"/>
      <c r="SNK80" s="20"/>
      <c r="SNL80" s="20"/>
      <c r="SNM80" s="20"/>
      <c r="SNN80" s="20"/>
      <c r="SNO80" s="20"/>
      <c r="SNP80" s="20"/>
      <c r="SNQ80" s="20"/>
      <c r="SNR80" s="20"/>
      <c r="SNS80" s="20"/>
      <c r="SNT80" s="20"/>
      <c r="SNU80" s="20"/>
      <c r="SNV80" s="20"/>
      <c r="SNW80" s="20"/>
      <c r="SNX80" s="20"/>
      <c r="SNY80" s="20"/>
      <c r="SNZ80" s="20"/>
      <c r="SOA80" s="20"/>
      <c r="SOB80" s="20"/>
      <c r="SOC80" s="20"/>
      <c r="SOD80" s="20"/>
      <c r="SOE80" s="20"/>
      <c r="SOF80" s="20"/>
      <c r="SOG80" s="20"/>
      <c r="SOH80" s="20"/>
      <c r="SOI80" s="20"/>
      <c r="SOJ80" s="20"/>
      <c r="SOK80" s="20"/>
      <c r="SOL80" s="20"/>
      <c r="SOM80" s="20"/>
      <c r="SON80" s="20"/>
      <c r="SOO80" s="20"/>
      <c r="SOP80" s="20"/>
      <c r="SOQ80" s="20"/>
      <c r="SOR80" s="20"/>
      <c r="SOS80" s="20"/>
      <c r="SOT80" s="20"/>
      <c r="SOU80" s="20"/>
      <c r="SOV80" s="20"/>
      <c r="SOW80" s="20"/>
      <c r="SOX80" s="20"/>
      <c r="SOY80" s="20"/>
      <c r="SOZ80" s="20"/>
      <c r="SPA80" s="20"/>
      <c r="SPB80" s="20"/>
      <c r="SPC80" s="20"/>
      <c r="SPD80" s="20"/>
      <c r="SPE80" s="20"/>
      <c r="SPF80" s="20"/>
      <c r="SPG80" s="20"/>
      <c r="SPH80" s="20"/>
      <c r="SPI80" s="20"/>
      <c r="SPJ80" s="20"/>
      <c r="SPK80" s="20"/>
      <c r="SPL80" s="20"/>
      <c r="SPM80" s="20"/>
      <c r="SPN80" s="20"/>
      <c r="SPO80" s="20"/>
      <c r="SPP80" s="20"/>
      <c r="SPQ80" s="20"/>
      <c r="SPR80" s="20"/>
      <c r="SPS80" s="20"/>
      <c r="SPT80" s="20"/>
      <c r="SPU80" s="20"/>
      <c r="SPV80" s="20"/>
      <c r="SPW80" s="20"/>
      <c r="SPX80" s="20"/>
      <c r="SPY80" s="20"/>
      <c r="SPZ80" s="20"/>
      <c r="SQA80" s="20"/>
      <c r="SQB80" s="20"/>
      <c r="SQC80" s="20"/>
      <c r="SQD80" s="20"/>
      <c r="SQE80" s="20"/>
      <c r="SQF80" s="20"/>
      <c r="SQG80" s="20"/>
      <c r="SQH80" s="20"/>
      <c r="SQI80" s="20"/>
      <c r="SQJ80" s="20"/>
      <c r="SQK80" s="20"/>
      <c r="SQL80" s="20"/>
      <c r="SQM80" s="20"/>
      <c r="SQN80" s="20"/>
      <c r="SQO80" s="20"/>
      <c r="SQP80" s="20"/>
      <c r="SQQ80" s="20"/>
      <c r="SQR80" s="20"/>
      <c r="SQS80" s="20"/>
      <c r="SQT80" s="20"/>
      <c r="SQU80" s="20"/>
      <c r="SQV80" s="20"/>
      <c r="SQW80" s="20"/>
      <c r="SQX80" s="20"/>
      <c r="SQY80" s="20"/>
      <c r="SQZ80" s="20"/>
      <c r="SRA80" s="20"/>
      <c r="SRB80" s="20"/>
      <c r="SRC80" s="20"/>
      <c r="SRD80" s="20"/>
      <c r="SRE80" s="20"/>
      <c r="SRF80" s="20"/>
      <c r="SRG80" s="20"/>
      <c r="SRH80" s="20"/>
      <c r="SRI80" s="20"/>
      <c r="SRJ80" s="20"/>
      <c r="SRK80" s="20"/>
      <c r="SRL80" s="20"/>
      <c r="SRM80" s="20"/>
      <c r="SRN80" s="20"/>
      <c r="SRO80" s="20"/>
      <c r="SRP80" s="20"/>
      <c r="SRQ80" s="20"/>
      <c r="SRR80" s="20"/>
      <c r="SRS80" s="20"/>
      <c r="SRT80" s="20"/>
      <c r="SRU80" s="20"/>
      <c r="SRV80" s="20"/>
      <c r="SRW80" s="20"/>
      <c r="SRX80" s="20"/>
      <c r="SRY80" s="20"/>
      <c r="SRZ80" s="20"/>
      <c r="SSA80" s="20"/>
      <c r="SSB80" s="20"/>
      <c r="SSC80" s="20"/>
      <c r="SSD80" s="20"/>
      <c r="SSE80" s="20"/>
      <c r="SSF80" s="20"/>
      <c r="SSG80" s="20"/>
      <c r="SSH80" s="20"/>
      <c r="SSI80" s="20"/>
      <c r="SSJ80" s="20"/>
      <c r="SSK80" s="20"/>
      <c r="SSL80" s="20"/>
      <c r="SSM80" s="20"/>
      <c r="SSN80" s="20"/>
      <c r="SSO80" s="20"/>
      <c r="SSP80" s="20"/>
      <c r="SSQ80" s="20"/>
      <c r="SSR80" s="20"/>
      <c r="SSS80" s="20"/>
      <c r="SST80" s="20"/>
      <c r="SSU80" s="20"/>
      <c r="SSV80" s="20"/>
      <c r="SSW80" s="20"/>
      <c r="SSX80" s="20"/>
      <c r="SSY80" s="20"/>
      <c r="SSZ80" s="20"/>
      <c r="STA80" s="20"/>
      <c r="STB80" s="20"/>
      <c r="STC80" s="20"/>
      <c r="STD80" s="20"/>
      <c r="STE80" s="20"/>
      <c r="STF80" s="20"/>
      <c r="STG80" s="20"/>
      <c r="STH80" s="20"/>
      <c r="STI80" s="20"/>
      <c r="STJ80" s="20"/>
      <c r="STK80" s="20"/>
      <c r="STL80" s="20"/>
      <c r="STM80" s="20"/>
      <c r="STN80" s="20"/>
      <c r="STO80" s="20"/>
      <c r="STP80" s="20"/>
      <c r="STQ80" s="20"/>
      <c r="STR80" s="20"/>
      <c r="STS80" s="20"/>
      <c r="STT80" s="20"/>
      <c r="STU80" s="20"/>
      <c r="STV80" s="20"/>
      <c r="STW80" s="20"/>
      <c r="STX80" s="20"/>
      <c r="STY80" s="20"/>
      <c r="STZ80" s="20"/>
      <c r="SUA80" s="20"/>
      <c r="SUB80" s="20"/>
      <c r="SUC80" s="20"/>
      <c r="SUD80" s="20"/>
      <c r="SUE80" s="20"/>
      <c r="SUF80" s="20"/>
      <c r="SUG80" s="20"/>
      <c r="SUH80" s="20"/>
      <c r="SUI80" s="20"/>
      <c r="SUJ80" s="20"/>
      <c r="SUK80" s="20"/>
      <c r="SUL80" s="20"/>
      <c r="SUM80" s="20"/>
      <c r="SUN80" s="20"/>
      <c r="SUO80" s="20"/>
      <c r="SUP80" s="20"/>
      <c r="SUQ80" s="20"/>
      <c r="SUR80" s="20"/>
      <c r="SUS80" s="20"/>
      <c r="SUT80" s="20"/>
      <c r="SUU80" s="20"/>
      <c r="SUV80" s="20"/>
      <c r="SUW80" s="20"/>
      <c r="SUX80" s="20"/>
      <c r="SUY80" s="20"/>
      <c r="SUZ80" s="20"/>
      <c r="SVA80" s="20"/>
      <c r="SVB80" s="20"/>
      <c r="SVC80" s="20"/>
      <c r="SVD80" s="20"/>
      <c r="SVE80" s="20"/>
      <c r="SVF80" s="20"/>
      <c r="SVG80" s="20"/>
      <c r="SVH80" s="20"/>
      <c r="SVI80" s="20"/>
      <c r="SVJ80" s="20"/>
      <c r="SVK80" s="20"/>
      <c r="SVL80" s="20"/>
      <c r="SVM80" s="20"/>
      <c r="SVN80" s="20"/>
      <c r="SVO80" s="20"/>
      <c r="SVP80" s="20"/>
      <c r="SVQ80" s="20"/>
      <c r="SVR80" s="20"/>
      <c r="SVS80" s="20"/>
      <c r="SVT80" s="20"/>
      <c r="SVU80" s="20"/>
      <c r="SVV80" s="20"/>
      <c r="SVW80" s="20"/>
      <c r="SVX80" s="20"/>
      <c r="SVY80" s="20"/>
      <c r="SVZ80" s="20"/>
      <c r="SWA80" s="20"/>
      <c r="SWB80" s="20"/>
      <c r="SWC80" s="20"/>
      <c r="SWD80" s="20"/>
      <c r="SWE80" s="20"/>
      <c r="SWF80" s="20"/>
      <c r="SWG80" s="20"/>
      <c r="SWH80" s="20"/>
      <c r="SWI80" s="20"/>
      <c r="SWJ80" s="20"/>
      <c r="SWK80" s="20"/>
      <c r="SWL80" s="20"/>
      <c r="SWM80" s="20"/>
      <c r="SWN80" s="20"/>
      <c r="SWO80" s="20"/>
      <c r="SWP80" s="20"/>
      <c r="SWQ80" s="20"/>
      <c r="SWR80" s="20"/>
      <c r="SWS80" s="20"/>
      <c r="SWT80" s="20"/>
      <c r="SWU80" s="20"/>
      <c r="SWV80" s="20"/>
      <c r="SWW80" s="20"/>
      <c r="SWX80" s="20"/>
      <c r="SWY80" s="20"/>
      <c r="SWZ80" s="20"/>
      <c r="SXA80" s="20"/>
      <c r="SXB80" s="20"/>
      <c r="SXC80" s="20"/>
      <c r="SXD80" s="20"/>
      <c r="SXE80" s="20"/>
      <c r="SXF80" s="20"/>
      <c r="SXG80" s="20"/>
      <c r="SXH80" s="20"/>
      <c r="SXI80" s="20"/>
      <c r="SXJ80" s="20"/>
      <c r="SXK80" s="20"/>
      <c r="SXL80" s="20"/>
      <c r="SXM80" s="20"/>
      <c r="SXN80" s="20"/>
      <c r="SXO80" s="20"/>
      <c r="SXP80" s="20"/>
      <c r="SXQ80" s="20"/>
      <c r="SXR80" s="20"/>
      <c r="SXS80" s="20"/>
      <c r="SXT80" s="20"/>
      <c r="SXU80" s="20"/>
      <c r="SXV80" s="20"/>
      <c r="SXW80" s="20"/>
      <c r="SXX80" s="20"/>
      <c r="SXY80" s="20"/>
      <c r="SXZ80" s="20"/>
      <c r="SYA80" s="20"/>
      <c r="SYB80" s="20"/>
      <c r="SYC80" s="20"/>
      <c r="SYD80" s="20"/>
      <c r="SYE80" s="20"/>
      <c r="SYF80" s="20"/>
      <c r="SYG80" s="20"/>
      <c r="SYH80" s="20"/>
      <c r="SYI80" s="20"/>
      <c r="SYJ80" s="20"/>
      <c r="SYK80" s="20"/>
      <c r="SYL80" s="20"/>
      <c r="SYM80" s="20"/>
      <c r="SYN80" s="20"/>
      <c r="SYO80" s="20"/>
      <c r="SYP80" s="20"/>
      <c r="SYQ80" s="20"/>
      <c r="SYR80" s="20"/>
      <c r="SYS80" s="20"/>
      <c r="SYT80" s="20"/>
      <c r="SYU80" s="20"/>
      <c r="SYV80" s="20"/>
      <c r="SYW80" s="20"/>
      <c r="SYX80" s="20"/>
      <c r="SYY80" s="20"/>
      <c r="SYZ80" s="20"/>
      <c r="SZA80" s="20"/>
      <c r="SZB80" s="20"/>
      <c r="SZC80" s="20"/>
      <c r="SZD80" s="20"/>
      <c r="SZE80" s="20"/>
      <c r="SZF80" s="20"/>
      <c r="SZG80" s="20"/>
      <c r="SZH80" s="20"/>
      <c r="SZI80" s="20"/>
      <c r="SZJ80" s="20"/>
      <c r="SZK80" s="20"/>
      <c r="SZL80" s="20"/>
      <c r="SZM80" s="20"/>
      <c r="SZN80" s="20"/>
      <c r="SZO80" s="20"/>
      <c r="SZP80" s="20"/>
      <c r="SZQ80" s="20"/>
      <c r="SZR80" s="20"/>
      <c r="SZS80" s="20"/>
      <c r="SZT80" s="20"/>
      <c r="SZU80" s="20"/>
      <c r="SZV80" s="20"/>
      <c r="SZW80" s="20"/>
      <c r="SZX80" s="20"/>
      <c r="SZY80" s="20"/>
      <c r="SZZ80" s="20"/>
      <c r="TAA80" s="20"/>
      <c r="TAB80" s="20"/>
      <c r="TAC80" s="20"/>
      <c r="TAD80" s="20"/>
      <c r="TAE80" s="20"/>
      <c r="TAF80" s="20"/>
      <c r="TAG80" s="20"/>
      <c r="TAH80" s="20"/>
      <c r="TAI80" s="20"/>
      <c r="TAJ80" s="20"/>
      <c r="TAK80" s="20"/>
      <c r="TAL80" s="20"/>
      <c r="TAM80" s="20"/>
      <c r="TAN80" s="20"/>
      <c r="TAO80" s="20"/>
      <c r="TAP80" s="20"/>
      <c r="TAQ80" s="20"/>
      <c r="TAR80" s="20"/>
      <c r="TAS80" s="20"/>
      <c r="TAT80" s="20"/>
      <c r="TAU80" s="20"/>
      <c r="TAV80" s="20"/>
      <c r="TAW80" s="20"/>
      <c r="TAX80" s="20"/>
      <c r="TAY80" s="20"/>
      <c r="TAZ80" s="20"/>
      <c r="TBA80" s="20"/>
      <c r="TBB80" s="20"/>
      <c r="TBC80" s="20"/>
      <c r="TBD80" s="20"/>
      <c r="TBE80" s="20"/>
      <c r="TBF80" s="20"/>
      <c r="TBG80" s="20"/>
      <c r="TBH80" s="20"/>
      <c r="TBI80" s="20"/>
      <c r="TBJ80" s="20"/>
      <c r="TBK80" s="20"/>
      <c r="TBL80" s="20"/>
      <c r="TBM80" s="20"/>
      <c r="TBN80" s="20"/>
      <c r="TBO80" s="20"/>
      <c r="TBP80" s="20"/>
      <c r="TBQ80" s="20"/>
      <c r="TBR80" s="20"/>
      <c r="TBS80" s="20"/>
      <c r="TBT80" s="20"/>
      <c r="TBU80" s="20"/>
      <c r="TBV80" s="20"/>
      <c r="TBW80" s="20"/>
      <c r="TBX80" s="20"/>
      <c r="TBY80" s="20"/>
      <c r="TBZ80" s="20"/>
      <c r="TCA80" s="20"/>
      <c r="TCB80" s="20"/>
      <c r="TCC80" s="20"/>
      <c r="TCD80" s="20"/>
      <c r="TCE80" s="20"/>
      <c r="TCF80" s="20"/>
      <c r="TCG80" s="20"/>
      <c r="TCH80" s="20"/>
      <c r="TCI80" s="20"/>
      <c r="TCJ80" s="20"/>
      <c r="TCK80" s="20"/>
      <c r="TCL80" s="20"/>
      <c r="TCM80" s="20"/>
      <c r="TCN80" s="20"/>
      <c r="TCO80" s="20"/>
      <c r="TCP80" s="20"/>
      <c r="TCQ80" s="20"/>
      <c r="TCR80" s="20"/>
      <c r="TCS80" s="20"/>
      <c r="TCT80" s="20"/>
      <c r="TCU80" s="20"/>
      <c r="TCV80" s="20"/>
      <c r="TCW80" s="20"/>
      <c r="TCX80" s="20"/>
      <c r="TCY80" s="20"/>
      <c r="TCZ80" s="20"/>
      <c r="TDA80" s="20"/>
      <c r="TDB80" s="20"/>
      <c r="TDC80" s="20"/>
      <c r="TDD80" s="20"/>
      <c r="TDE80" s="20"/>
      <c r="TDF80" s="20"/>
      <c r="TDG80" s="20"/>
      <c r="TDH80" s="20"/>
      <c r="TDI80" s="20"/>
      <c r="TDJ80" s="20"/>
      <c r="TDK80" s="20"/>
      <c r="TDL80" s="20"/>
      <c r="TDM80" s="20"/>
      <c r="TDN80" s="20"/>
      <c r="TDO80" s="20"/>
      <c r="TDP80" s="20"/>
      <c r="TDQ80" s="20"/>
      <c r="TDR80" s="20"/>
      <c r="TDS80" s="20"/>
      <c r="TDT80" s="20"/>
      <c r="TDU80" s="20"/>
      <c r="TDV80" s="20"/>
      <c r="TDW80" s="20"/>
      <c r="TDX80" s="20"/>
      <c r="TDY80" s="20"/>
      <c r="TDZ80" s="20"/>
      <c r="TEA80" s="20"/>
      <c r="TEB80" s="20"/>
      <c r="TEC80" s="20"/>
      <c r="TED80" s="20"/>
      <c r="TEE80" s="20"/>
      <c r="TEF80" s="20"/>
      <c r="TEG80" s="20"/>
      <c r="TEH80" s="20"/>
      <c r="TEI80" s="20"/>
      <c r="TEJ80" s="20"/>
      <c r="TEK80" s="20"/>
      <c r="TEL80" s="20"/>
      <c r="TEM80" s="20"/>
      <c r="TEN80" s="20"/>
      <c r="TEO80" s="20"/>
      <c r="TEP80" s="20"/>
      <c r="TEQ80" s="20"/>
      <c r="TER80" s="20"/>
      <c r="TES80" s="20"/>
      <c r="TET80" s="20"/>
      <c r="TEU80" s="20"/>
      <c r="TEV80" s="20"/>
      <c r="TEW80" s="20"/>
      <c r="TEX80" s="20"/>
      <c r="TEY80" s="20"/>
      <c r="TEZ80" s="20"/>
      <c r="TFA80" s="20"/>
      <c r="TFB80" s="20"/>
      <c r="TFC80" s="20"/>
      <c r="TFD80" s="20"/>
      <c r="TFE80" s="20"/>
      <c r="TFF80" s="20"/>
      <c r="TFG80" s="20"/>
      <c r="TFH80" s="20"/>
      <c r="TFI80" s="20"/>
      <c r="TFJ80" s="20"/>
      <c r="TFK80" s="20"/>
      <c r="TFL80" s="20"/>
      <c r="TFM80" s="20"/>
      <c r="TFN80" s="20"/>
      <c r="TFO80" s="20"/>
      <c r="TFP80" s="20"/>
      <c r="TFQ80" s="20"/>
      <c r="TFR80" s="20"/>
      <c r="TFS80" s="20"/>
      <c r="TFT80" s="20"/>
      <c r="TFU80" s="20"/>
      <c r="TFV80" s="20"/>
      <c r="TFW80" s="20"/>
      <c r="TFX80" s="20"/>
      <c r="TFY80" s="20"/>
      <c r="TFZ80" s="20"/>
      <c r="TGA80" s="20"/>
      <c r="TGB80" s="20"/>
      <c r="TGC80" s="20"/>
      <c r="TGD80" s="20"/>
      <c r="TGE80" s="20"/>
      <c r="TGF80" s="20"/>
      <c r="TGG80" s="20"/>
      <c r="TGH80" s="20"/>
      <c r="TGI80" s="20"/>
      <c r="TGJ80" s="20"/>
      <c r="TGK80" s="20"/>
      <c r="TGL80" s="20"/>
      <c r="TGM80" s="20"/>
      <c r="TGN80" s="20"/>
      <c r="TGO80" s="20"/>
      <c r="TGP80" s="20"/>
      <c r="TGQ80" s="20"/>
      <c r="TGR80" s="20"/>
      <c r="TGS80" s="20"/>
      <c r="TGT80" s="20"/>
      <c r="TGU80" s="20"/>
      <c r="TGV80" s="20"/>
      <c r="TGW80" s="20"/>
      <c r="TGX80" s="20"/>
      <c r="TGY80" s="20"/>
      <c r="TGZ80" s="20"/>
      <c r="THA80" s="20"/>
      <c r="THB80" s="20"/>
      <c r="THC80" s="20"/>
      <c r="THD80" s="20"/>
      <c r="THE80" s="20"/>
      <c r="THF80" s="20"/>
      <c r="THG80" s="20"/>
      <c r="THH80" s="20"/>
      <c r="THI80" s="20"/>
      <c r="THJ80" s="20"/>
      <c r="THK80" s="20"/>
      <c r="THL80" s="20"/>
      <c r="THM80" s="20"/>
      <c r="THN80" s="20"/>
      <c r="THO80" s="20"/>
      <c r="THP80" s="20"/>
      <c r="THQ80" s="20"/>
      <c r="THR80" s="20"/>
      <c r="THS80" s="20"/>
      <c r="THT80" s="20"/>
      <c r="THU80" s="20"/>
      <c r="THV80" s="20"/>
      <c r="THW80" s="20"/>
      <c r="THX80" s="20"/>
      <c r="THY80" s="20"/>
      <c r="THZ80" s="20"/>
      <c r="TIA80" s="20"/>
      <c r="TIB80" s="20"/>
      <c r="TIC80" s="20"/>
      <c r="TID80" s="20"/>
      <c r="TIE80" s="20"/>
      <c r="TIF80" s="20"/>
      <c r="TIG80" s="20"/>
      <c r="TIH80" s="20"/>
      <c r="TII80" s="20"/>
      <c r="TIJ80" s="20"/>
      <c r="TIK80" s="20"/>
      <c r="TIL80" s="20"/>
      <c r="TIM80" s="20"/>
      <c r="TIN80" s="20"/>
      <c r="TIO80" s="20"/>
      <c r="TIP80" s="20"/>
      <c r="TIQ80" s="20"/>
      <c r="TIR80" s="20"/>
      <c r="TIS80" s="20"/>
      <c r="TIT80" s="20"/>
      <c r="TIU80" s="20"/>
      <c r="TIV80" s="20"/>
      <c r="TIW80" s="20"/>
      <c r="TIX80" s="20"/>
      <c r="TIY80" s="20"/>
      <c r="TIZ80" s="20"/>
      <c r="TJA80" s="20"/>
      <c r="TJB80" s="20"/>
      <c r="TJC80" s="20"/>
      <c r="TJD80" s="20"/>
      <c r="TJE80" s="20"/>
      <c r="TJF80" s="20"/>
      <c r="TJG80" s="20"/>
      <c r="TJH80" s="20"/>
      <c r="TJI80" s="20"/>
      <c r="TJJ80" s="20"/>
      <c r="TJK80" s="20"/>
      <c r="TJL80" s="20"/>
      <c r="TJM80" s="20"/>
      <c r="TJN80" s="20"/>
      <c r="TJO80" s="20"/>
      <c r="TJP80" s="20"/>
      <c r="TJQ80" s="20"/>
      <c r="TJR80" s="20"/>
      <c r="TJS80" s="20"/>
      <c r="TJT80" s="20"/>
      <c r="TJU80" s="20"/>
      <c r="TJV80" s="20"/>
      <c r="TJW80" s="20"/>
      <c r="TJX80" s="20"/>
      <c r="TJY80" s="20"/>
      <c r="TJZ80" s="20"/>
      <c r="TKA80" s="20"/>
      <c r="TKB80" s="20"/>
      <c r="TKC80" s="20"/>
      <c r="TKD80" s="20"/>
      <c r="TKE80" s="20"/>
      <c r="TKF80" s="20"/>
      <c r="TKG80" s="20"/>
      <c r="TKH80" s="20"/>
      <c r="TKI80" s="20"/>
      <c r="TKJ80" s="20"/>
      <c r="TKK80" s="20"/>
      <c r="TKL80" s="20"/>
      <c r="TKM80" s="20"/>
      <c r="TKN80" s="20"/>
      <c r="TKO80" s="20"/>
      <c r="TKP80" s="20"/>
      <c r="TKQ80" s="20"/>
      <c r="TKR80" s="20"/>
      <c r="TKS80" s="20"/>
      <c r="TKT80" s="20"/>
      <c r="TKU80" s="20"/>
      <c r="TKV80" s="20"/>
      <c r="TKW80" s="20"/>
      <c r="TKX80" s="20"/>
      <c r="TKY80" s="20"/>
      <c r="TKZ80" s="20"/>
      <c r="TLA80" s="20"/>
      <c r="TLB80" s="20"/>
      <c r="TLC80" s="20"/>
      <c r="TLD80" s="20"/>
      <c r="TLE80" s="20"/>
      <c r="TLF80" s="20"/>
      <c r="TLG80" s="20"/>
      <c r="TLH80" s="20"/>
      <c r="TLI80" s="20"/>
      <c r="TLJ80" s="20"/>
      <c r="TLK80" s="20"/>
      <c r="TLL80" s="20"/>
      <c r="TLM80" s="20"/>
      <c r="TLN80" s="20"/>
      <c r="TLO80" s="20"/>
      <c r="TLP80" s="20"/>
      <c r="TLQ80" s="20"/>
      <c r="TLR80" s="20"/>
      <c r="TLS80" s="20"/>
      <c r="TLT80" s="20"/>
      <c r="TLU80" s="20"/>
      <c r="TLV80" s="20"/>
      <c r="TLW80" s="20"/>
      <c r="TLX80" s="20"/>
      <c r="TLY80" s="20"/>
      <c r="TLZ80" s="20"/>
      <c r="TMA80" s="20"/>
      <c r="TMB80" s="20"/>
      <c r="TMC80" s="20"/>
      <c r="TMD80" s="20"/>
      <c r="TME80" s="20"/>
      <c r="TMF80" s="20"/>
      <c r="TMG80" s="20"/>
      <c r="TMH80" s="20"/>
      <c r="TMI80" s="20"/>
      <c r="TMJ80" s="20"/>
      <c r="TMK80" s="20"/>
      <c r="TML80" s="20"/>
      <c r="TMM80" s="20"/>
      <c r="TMN80" s="20"/>
      <c r="TMO80" s="20"/>
      <c r="TMP80" s="20"/>
      <c r="TMQ80" s="20"/>
      <c r="TMR80" s="20"/>
      <c r="TMS80" s="20"/>
      <c r="TMT80" s="20"/>
      <c r="TMU80" s="20"/>
      <c r="TMV80" s="20"/>
      <c r="TMW80" s="20"/>
      <c r="TMX80" s="20"/>
      <c r="TMY80" s="20"/>
      <c r="TMZ80" s="20"/>
      <c r="TNA80" s="20"/>
      <c r="TNB80" s="20"/>
      <c r="TNC80" s="20"/>
      <c r="TND80" s="20"/>
      <c r="TNE80" s="20"/>
      <c r="TNF80" s="20"/>
      <c r="TNG80" s="20"/>
      <c r="TNH80" s="20"/>
      <c r="TNI80" s="20"/>
      <c r="TNJ80" s="20"/>
      <c r="TNK80" s="20"/>
      <c r="TNL80" s="20"/>
      <c r="TNM80" s="20"/>
      <c r="TNN80" s="20"/>
      <c r="TNO80" s="20"/>
      <c r="TNP80" s="20"/>
      <c r="TNQ80" s="20"/>
      <c r="TNR80" s="20"/>
      <c r="TNS80" s="20"/>
      <c r="TNT80" s="20"/>
      <c r="TNU80" s="20"/>
      <c r="TNV80" s="20"/>
      <c r="TNW80" s="20"/>
      <c r="TNX80" s="20"/>
      <c r="TNY80" s="20"/>
      <c r="TNZ80" s="20"/>
      <c r="TOA80" s="20"/>
      <c r="TOB80" s="20"/>
      <c r="TOC80" s="20"/>
      <c r="TOD80" s="20"/>
      <c r="TOE80" s="20"/>
      <c r="TOF80" s="20"/>
      <c r="TOG80" s="20"/>
      <c r="TOH80" s="20"/>
      <c r="TOI80" s="20"/>
      <c r="TOJ80" s="20"/>
      <c r="TOK80" s="20"/>
      <c r="TOL80" s="20"/>
      <c r="TOM80" s="20"/>
      <c r="TON80" s="20"/>
      <c r="TOO80" s="20"/>
      <c r="TOP80" s="20"/>
      <c r="TOQ80" s="20"/>
      <c r="TOR80" s="20"/>
      <c r="TOS80" s="20"/>
      <c r="TOT80" s="20"/>
      <c r="TOU80" s="20"/>
      <c r="TOV80" s="20"/>
      <c r="TOW80" s="20"/>
      <c r="TOX80" s="20"/>
      <c r="TOY80" s="20"/>
      <c r="TOZ80" s="20"/>
      <c r="TPA80" s="20"/>
      <c r="TPB80" s="20"/>
      <c r="TPC80" s="20"/>
      <c r="TPD80" s="20"/>
      <c r="TPE80" s="20"/>
      <c r="TPF80" s="20"/>
      <c r="TPG80" s="20"/>
      <c r="TPH80" s="20"/>
      <c r="TPI80" s="20"/>
      <c r="TPJ80" s="20"/>
      <c r="TPK80" s="20"/>
      <c r="TPL80" s="20"/>
      <c r="TPM80" s="20"/>
      <c r="TPN80" s="20"/>
      <c r="TPO80" s="20"/>
      <c r="TPP80" s="20"/>
      <c r="TPQ80" s="20"/>
      <c r="TPR80" s="20"/>
      <c r="TPS80" s="20"/>
      <c r="TPT80" s="20"/>
      <c r="TPU80" s="20"/>
      <c r="TPV80" s="20"/>
      <c r="TPW80" s="20"/>
      <c r="TPX80" s="20"/>
      <c r="TPY80" s="20"/>
      <c r="TPZ80" s="20"/>
      <c r="TQA80" s="20"/>
      <c r="TQB80" s="20"/>
      <c r="TQC80" s="20"/>
      <c r="TQD80" s="20"/>
      <c r="TQE80" s="20"/>
      <c r="TQF80" s="20"/>
      <c r="TQG80" s="20"/>
      <c r="TQH80" s="20"/>
      <c r="TQI80" s="20"/>
      <c r="TQJ80" s="20"/>
      <c r="TQK80" s="20"/>
      <c r="TQL80" s="20"/>
      <c r="TQM80" s="20"/>
      <c r="TQN80" s="20"/>
      <c r="TQO80" s="20"/>
      <c r="TQP80" s="20"/>
      <c r="TQQ80" s="20"/>
      <c r="TQR80" s="20"/>
      <c r="TQS80" s="20"/>
      <c r="TQT80" s="20"/>
      <c r="TQU80" s="20"/>
      <c r="TQV80" s="20"/>
      <c r="TQW80" s="20"/>
      <c r="TQX80" s="20"/>
      <c r="TQY80" s="20"/>
      <c r="TQZ80" s="20"/>
      <c r="TRA80" s="20"/>
      <c r="TRB80" s="20"/>
      <c r="TRC80" s="20"/>
      <c r="TRD80" s="20"/>
      <c r="TRE80" s="20"/>
      <c r="TRF80" s="20"/>
      <c r="TRG80" s="20"/>
      <c r="TRH80" s="20"/>
      <c r="TRI80" s="20"/>
      <c r="TRJ80" s="20"/>
      <c r="TRK80" s="20"/>
      <c r="TRL80" s="20"/>
      <c r="TRM80" s="20"/>
      <c r="TRN80" s="20"/>
      <c r="TRO80" s="20"/>
      <c r="TRP80" s="20"/>
      <c r="TRQ80" s="20"/>
      <c r="TRR80" s="20"/>
      <c r="TRS80" s="20"/>
      <c r="TRT80" s="20"/>
      <c r="TRU80" s="20"/>
      <c r="TRV80" s="20"/>
      <c r="TRW80" s="20"/>
      <c r="TRX80" s="20"/>
      <c r="TRY80" s="20"/>
      <c r="TRZ80" s="20"/>
      <c r="TSA80" s="20"/>
      <c r="TSB80" s="20"/>
      <c r="TSC80" s="20"/>
      <c r="TSD80" s="20"/>
      <c r="TSE80" s="20"/>
      <c r="TSF80" s="20"/>
      <c r="TSG80" s="20"/>
      <c r="TSH80" s="20"/>
      <c r="TSI80" s="20"/>
      <c r="TSJ80" s="20"/>
      <c r="TSK80" s="20"/>
      <c r="TSL80" s="20"/>
      <c r="TSM80" s="20"/>
      <c r="TSN80" s="20"/>
      <c r="TSO80" s="20"/>
      <c r="TSP80" s="20"/>
      <c r="TSQ80" s="20"/>
      <c r="TSR80" s="20"/>
      <c r="TSS80" s="20"/>
      <c r="TST80" s="20"/>
      <c r="TSU80" s="20"/>
      <c r="TSV80" s="20"/>
      <c r="TSW80" s="20"/>
      <c r="TSX80" s="20"/>
      <c r="TSY80" s="20"/>
      <c r="TSZ80" s="20"/>
      <c r="TTA80" s="20"/>
      <c r="TTB80" s="20"/>
      <c r="TTC80" s="20"/>
      <c r="TTD80" s="20"/>
      <c r="TTE80" s="20"/>
      <c r="TTF80" s="20"/>
      <c r="TTG80" s="20"/>
      <c r="TTH80" s="20"/>
      <c r="TTI80" s="20"/>
      <c r="TTJ80" s="20"/>
      <c r="TTK80" s="20"/>
      <c r="TTL80" s="20"/>
      <c r="TTM80" s="20"/>
      <c r="TTN80" s="20"/>
      <c r="TTO80" s="20"/>
      <c r="TTP80" s="20"/>
      <c r="TTQ80" s="20"/>
      <c r="TTR80" s="20"/>
      <c r="TTS80" s="20"/>
      <c r="TTT80" s="20"/>
      <c r="TTU80" s="20"/>
      <c r="TTV80" s="20"/>
      <c r="TTW80" s="20"/>
      <c r="TTX80" s="20"/>
      <c r="TTY80" s="20"/>
      <c r="TTZ80" s="20"/>
      <c r="TUA80" s="20"/>
      <c r="TUB80" s="20"/>
      <c r="TUC80" s="20"/>
      <c r="TUD80" s="20"/>
      <c r="TUE80" s="20"/>
      <c r="TUF80" s="20"/>
      <c r="TUG80" s="20"/>
      <c r="TUH80" s="20"/>
      <c r="TUI80" s="20"/>
      <c r="TUJ80" s="20"/>
      <c r="TUK80" s="20"/>
      <c r="TUL80" s="20"/>
      <c r="TUM80" s="20"/>
      <c r="TUN80" s="20"/>
      <c r="TUO80" s="20"/>
      <c r="TUP80" s="20"/>
      <c r="TUQ80" s="20"/>
      <c r="TUR80" s="20"/>
      <c r="TUS80" s="20"/>
      <c r="TUT80" s="20"/>
      <c r="TUU80" s="20"/>
      <c r="TUV80" s="20"/>
      <c r="TUW80" s="20"/>
      <c r="TUX80" s="20"/>
      <c r="TUY80" s="20"/>
      <c r="TUZ80" s="20"/>
      <c r="TVA80" s="20"/>
      <c r="TVB80" s="20"/>
      <c r="TVC80" s="20"/>
      <c r="TVD80" s="20"/>
      <c r="TVE80" s="20"/>
      <c r="TVF80" s="20"/>
      <c r="TVG80" s="20"/>
      <c r="TVH80" s="20"/>
      <c r="TVI80" s="20"/>
      <c r="TVJ80" s="20"/>
      <c r="TVK80" s="20"/>
      <c r="TVL80" s="20"/>
      <c r="TVM80" s="20"/>
      <c r="TVN80" s="20"/>
      <c r="TVO80" s="20"/>
      <c r="TVP80" s="20"/>
      <c r="TVQ80" s="20"/>
      <c r="TVR80" s="20"/>
      <c r="TVS80" s="20"/>
      <c r="TVT80" s="20"/>
      <c r="TVU80" s="20"/>
      <c r="TVV80" s="20"/>
      <c r="TVW80" s="20"/>
      <c r="TVX80" s="20"/>
      <c r="TVY80" s="20"/>
      <c r="TVZ80" s="20"/>
      <c r="TWA80" s="20"/>
      <c r="TWB80" s="20"/>
      <c r="TWC80" s="20"/>
      <c r="TWD80" s="20"/>
      <c r="TWE80" s="20"/>
      <c r="TWF80" s="20"/>
      <c r="TWG80" s="20"/>
      <c r="TWH80" s="20"/>
      <c r="TWI80" s="20"/>
      <c r="TWJ80" s="20"/>
      <c r="TWK80" s="20"/>
      <c r="TWL80" s="20"/>
      <c r="TWM80" s="20"/>
      <c r="TWN80" s="20"/>
      <c r="TWO80" s="20"/>
      <c r="TWP80" s="20"/>
      <c r="TWQ80" s="20"/>
      <c r="TWR80" s="20"/>
      <c r="TWS80" s="20"/>
      <c r="TWT80" s="20"/>
      <c r="TWU80" s="20"/>
      <c r="TWV80" s="20"/>
      <c r="TWW80" s="20"/>
      <c r="TWX80" s="20"/>
      <c r="TWY80" s="20"/>
      <c r="TWZ80" s="20"/>
      <c r="TXA80" s="20"/>
      <c r="TXB80" s="20"/>
      <c r="TXC80" s="20"/>
      <c r="TXD80" s="20"/>
      <c r="TXE80" s="20"/>
      <c r="TXF80" s="20"/>
      <c r="TXG80" s="20"/>
      <c r="TXH80" s="20"/>
      <c r="TXI80" s="20"/>
      <c r="TXJ80" s="20"/>
      <c r="TXK80" s="20"/>
      <c r="TXL80" s="20"/>
      <c r="TXM80" s="20"/>
      <c r="TXN80" s="20"/>
      <c r="TXO80" s="20"/>
      <c r="TXP80" s="20"/>
      <c r="TXQ80" s="20"/>
      <c r="TXR80" s="20"/>
      <c r="TXS80" s="20"/>
      <c r="TXT80" s="20"/>
      <c r="TXU80" s="20"/>
      <c r="TXV80" s="20"/>
      <c r="TXW80" s="20"/>
      <c r="TXX80" s="20"/>
      <c r="TXY80" s="20"/>
      <c r="TXZ80" s="20"/>
      <c r="TYA80" s="20"/>
      <c r="TYB80" s="20"/>
      <c r="TYC80" s="20"/>
      <c r="TYD80" s="20"/>
      <c r="TYE80" s="20"/>
      <c r="TYF80" s="20"/>
      <c r="TYG80" s="20"/>
      <c r="TYH80" s="20"/>
      <c r="TYI80" s="20"/>
      <c r="TYJ80" s="20"/>
      <c r="TYK80" s="20"/>
      <c r="TYL80" s="20"/>
      <c r="TYM80" s="20"/>
      <c r="TYN80" s="20"/>
      <c r="TYO80" s="20"/>
      <c r="TYP80" s="20"/>
      <c r="TYQ80" s="20"/>
      <c r="TYR80" s="20"/>
      <c r="TYS80" s="20"/>
      <c r="TYT80" s="20"/>
      <c r="TYU80" s="20"/>
      <c r="TYV80" s="20"/>
      <c r="TYW80" s="20"/>
      <c r="TYX80" s="20"/>
      <c r="TYY80" s="20"/>
      <c r="TYZ80" s="20"/>
      <c r="TZA80" s="20"/>
      <c r="TZB80" s="20"/>
      <c r="TZC80" s="20"/>
      <c r="TZD80" s="20"/>
      <c r="TZE80" s="20"/>
      <c r="TZF80" s="20"/>
      <c r="TZG80" s="20"/>
      <c r="TZH80" s="20"/>
      <c r="TZI80" s="20"/>
      <c r="TZJ80" s="20"/>
      <c r="TZK80" s="20"/>
      <c r="TZL80" s="20"/>
      <c r="TZM80" s="20"/>
      <c r="TZN80" s="20"/>
      <c r="TZO80" s="20"/>
      <c r="TZP80" s="20"/>
      <c r="TZQ80" s="20"/>
      <c r="TZR80" s="20"/>
      <c r="TZS80" s="20"/>
      <c r="TZT80" s="20"/>
      <c r="TZU80" s="20"/>
      <c r="TZV80" s="20"/>
      <c r="TZW80" s="20"/>
      <c r="TZX80" s="20"/>
      <c r="TZY80" s="20"/>
      <c r="TZZ80" s="20"/>
      <c r="UAA80" s="20"/>
      <c r="UAB80" s="20"/>
      <c r="UAC80" s="20"/>
      <c r="UAD80" s="20"/>
      <c r="UAE80" s="20"/>
      <c r="UAF80" s="20"/>
      <c r="UAG80" s="20"/>
      <c r="UAH80" s="20"/>
      <c r="UAI80" s="20"/>
      <c r="UAJ80" s="20"/>
      <c r="UAK80" s="20"/>
      <c r="UAL80" s="20"/>
      <c r="UAM80" s="20"/>
      <c r="UAN80" s="20"/>
      <c r="UAO80" s="20"/>
      <c r="UAP80" s="20"/>
      <c r="UAQ80" s="20"/>
      <c r="UAR80" s="20"/>
      <c r="UAS80" s="20"/>
      <c r="UAT80" s="20"/>
      <c r="UAU80" s="20"/>
      <c r="UAV80" s="20"/>
      <c r="UAW80" s="20"/>
      <c r="UAX80" s="20"/>
      <c r="UAY80" s="20"/>
      <c r="UAZ80" s="20"/>
      <c r="UBA80" s="20"/>
      <c r="UBB80" s="20"/>
      <c r="UBC80" s="20"/>
      <c r="UBD80" s="20"/>
      <c r="UBE80" s="20"/>
      <c r="UBF80" s="20"/>
      <c r="UBG80" s="20"/>
      <c r="UBH80" s="20"/>
      <c r="UBI80" s="20"/>
      <c r="UBJ80" s="20"/>
      <c r="UBK80" s="20"/>
      <c r="UBL80" s="20"/>
      <c r="UBM80" s="20"/>
      <c r="UBN80" s="20"/>
      <c r="UBO80" s="20"/>
      <c r="UBP80" s="20"/>
      <c r="UBQ80" s="20"/>
      <c r="UBR80" s="20"/>
      <c r="UBS80" s="20"/>
      <c r="UBT80" s="20"/>
      <c r="UBU80" s="20"/>
      <c r="UBV80" s="20"/>
      <c r="UBW80" s="20"/>
      <c r="UBX80" s="20"/>
      <c r="UBY80" s="20"/>
      <c r="UBZ80" s="20"/>
      <c r="UCA80" s="20"/>
      <c r="UCB80" s="20"/>
      <c r="UCC80" s="20"/>
      <c r="UCD80" s="20"/>
      <c r="UCE80" s="20"/>
      <c r="UCF80" s="20"/>
      <c r="UCG80" s="20"/>
      <c r="UCH80" s="20"/>
      <c r="UCI80" s="20"/>
      <c r="UCJ80" s="20"/>
      <c r="UCK80" s="20"/>
      <c r="UCL80" s="20"/>
      <c r="UCM80" s="20"/>
      <c r="UCN80" s="20"/>
      <c r="UCO80" s="20"/>
      <c r="UCP80" s="20"/>
      <c r="UCQ80" s="20"/>
      <c r="UCR80" s="20"/>
      <c r="UCS80" s="20"/>
      <c r="UCT80" s="20"/>
      <c r="UCU80" s="20"/>
      <c r="UCV80" s="20"/>
      <c r="UCW80" s="20"/>
      <c r="UCX80" s="20"/>
      <c r="UCY80" s="20"/>
      <c r="UCZ80" s="20"/>
      <c r="UDA80" s="20"/>
      <c r="UDB80" s="20"/>
      <c r="UDC80" s="20"/>
      <c r="UDD80" s="20"/>
      <c r="UDE80" s="20"/>
      <c r="UDF80" s="20"/>
      <c r="UDG80" s="20"/>
      <c r="UDH80" s="20"/>
      <c r="UDI80" s="20"/>
      <c r="UDJ80" s="20"/>
      <c r="UDK80" s="20"/>
      <c r="UDL80" s="20"/>
      <c r="UDM80" s="20"/>
      <c r="UDN80" s="20"/>
      <c r="UDO80" s="20"/>
      <c r="UDP80" s="20"/>
      <c r="UDQ80" s="20"/>
      <c r="UDR80" s="20"/>
      <c r="UDS80" s="20"/>
      <c r="UDT80" s="20"/>
      <c r="UDU80" s="20"/>
      <c r="UDV80" s="20"/>
      <c r="UDW80" s="20"/>
      <c r="UDX80" s="20"/>
      <c r="UDY80" s="20"/>
      <c r="UDZ80" s="20"/>
      <c r="UEA80" s="20"/>
      <c r="UEB80" s="20"/>
      <c r="UEC80" s="20"/>
      <c r="UED80" s="20"/>
      <c r="UEE80" s="20"/>
      <c r="UEF80" s="20"/>
      <c r="UEG80" s="20"/>
      <c r="UEH80" s="20"/>
      <c r="UEI80" s="20"/>
      <c r="UEJ80" s="20"/>
      <c r="UEK80" s="20"/>
      <c r="UEL80" s="20"/>
      <c r="UEM80" s="20"/>
      <c r="UEN80" s="20"/>
      <c r="UEO80" s="20"/>
      <c r="UEP80" s="20"/>
      <c r="UEQ80" s="20"/>
      <c r="UER80" s="20"/>
      <c r="UES80" s="20"/>
      <c r="UET80" s="20"/>
      <c r="UEU80" s="20"/>
      <c r="UEV80" s="20"/>
      <c r="UEW80" s="20"/>
      <c r="UEX80" s="20"/>
      <c r="UEY80" s="20"/>
      <c r="UEZ80" s="20"/>
      <c r="UFA80" s="20"/>
      <c r="UFB80" s="20"/>
      <c r="UFC80" s="20"/>
      <c r="UFD80" s="20"/>
      <c r="UFE80" s="20"/>
      <c r="UFF80" s="20"/>
      <c r="UFG80" s="20"/>
      <c r="UFH80" s="20"/>
      <c r="UFI80" s="20"/>
      <c r="UFJ80" s="20"/>
      <c r="UFK80" s="20"/>
      <c r="UFL80" s="20"/>
      <c r="UFM80" s="20"/>
      <c r="UFN80" s="20"/>
      <c r="UFO80" s="20"/>
      <c r="UFP80" s="20"/>
      <c r="UFQ80" s="20"/>
      <c r="UFR80" s="20"/>
      <c r="UFS80" s="20"/>
      <c r="UFT80" s="20"/>
      <c r="UFU80" s="20"/>
      <c r="UFV80" s="20"/>
      <c r="UFW80" s="20"/>
      <c r="UFX80" s="20"/>
      <c r="UFY80" s="20"/>
      <c r="UFZ80" s="20"/>
      <c r="UGA80" s="20"/>
      <c r="UGB80" s="20"/>
      <c r="UGC80" s="20"/>
      <c r="UGD80" s="20"/>
      <c r="UGE80" s="20"/>
      <c r="UGF80" s="20"/>
      <c r="UGG80" s="20"/>
      <c r="UGH80" s="20"/>
      <c r="UGI80" s="20"/>
      <c r="UGJ80" s="20"/>
      <c r="UGK80" s="20"/>
      <c r="UGL80" s="20"/>
      <c r="UGM80" s="20"/>
      <c r="UGN80" s="20"/>
      <c r="UGO80" s="20"/>
      <c r="UGP80" s="20"/>
      <c r="UGQ80" s="20"/>
      <c r="UGR80" s="20"/>
      <c r="UGS80" s="20"/>
      <c r="UGT80" s="20"/>
      <c r="UGU80" s="20"/>
      <c r="UGV80" s="20"/>
      <c r="UGW80" s="20"/>
      <c r="UGX80" s="20"/>
      <c r="UGY80" s="20"/>
      <c r="UGZ80" s="20"/>
      <c r="UHA80" s="20"/>
      <c r="UHB80" s="20"/>
      <c r="UHC80" s="20"/>
      <c r="UHD80" s="20"/>
      <c r="UHE80" s="20"/>
      <c r="UHF80" s="20"/>
      <c r="UHG80" s="20"/>
      <c r="UHH80" s="20"/>
      <c r="UHI80" s="20"/>
      <c r="UHJ80" s="20"/>
      <c r="UHK80" s="20"/>
      <c r="UHL80" s="20"/>
      <c r="UHM80" s="20"/>
      <c r="UHN80" s="20"/>
      <c r="UHO80" s="20"/>
      <c r="UHP80" s="20"/>
      <c r="UHQ80" s="20"/>
      <c r="UHR80" s="20"/>
      <c r="UHS80" s="20"/>
      <c r="UHT80" s="20"/>
      <c r="UHU80" s="20"/>
      <c r="UHV80" s="20"/>
      <c r="UHW80" s="20"/>
      <c r="UHX80" s="20"/>
      <c r="UHY80" s="20"/>
      <c r="UHZ80" s="20"/>
      <c r="UIA80" s="20"/>
      <c r="UIB80" s="20"/>
      <c r="UIC80" s="20"/>
      <c r="UID80" s="20"/>
      <c r="UIE80" s="20"/>
      <c r="UIF80" s="20"/>
      <c r="UIG80" s="20"/>
      <c r="UIH80" s="20"/>
      <c r="UII80" s="20"/>
      <c r="UIJ80" s="20"/>
      <c r="UIK80" s="20"/>
      <c r="UIL80" s="20"/>
      <c r="UIM80" s="20"/>
      <c r="UIN80" s="20"/>
      <c r="UIO80" s="20"/>
      <c r="UIP80" s="20"/>
      <c r="UIQ80" s="20"/>
      <c r="UIR80" s="20"/>
      <c r="UIS80" s="20"/>
      <c r="UIT80" s="20"/>
      <c r="UIU80" s="20"/>
      <c r="UIV80" s="20"/>
      <c r="UIW80" s="20"/>
      <c r="UIX80" s="20"/>
      <c r="UIY80" s="20"/>
      <c r="UIZ80" s="20"/>
      <c r="UJA80" s="20"/>
      <c r="UJB80" s="20"/>
      <c r="UJC80" s="20"/>
      <c r="UJD80" s="20"/>
      <c r="UJE80" s="20"/>
      <c r="UJF80" s="20"/>
      <c r="UJG80" s="20"/>
      <c r="UJH80" s="20"/>
      <c r="UJI80" s="20"/>
      <c r="UJJ80" s="20"/>
      <c r="UJK80" s="20"/>
      <c r="UJL80" s="20"/>
      <c r="UJM80" s="20"/>
      <c r="UJN80" s="20"/>
      <c r="UJO80" s="20"/>
      <c r="UJP80" s="20"/>
      <c r="UJQ80" s="20"/>
      <c r="UJR80" s="20"/>
      <c r="UJS80" s="20"/>
      <c r="UJT80" s="20"/>
      <c r="UJU80" s="20"/>
      <c r="UJV80" s="20"/>
      <c r="UJW80" s="20"/>
      <c r="UJX80" s="20"/>
      <c r="UJY80" s="20"/>
      <c r="UJZ80" s="20"/>
      <c r="UKA80" s="20"/>
      <c r="UKB80" s="20"/>
      <c r="UKC80" s="20"/>
      <c r="UKD80" s="20"/>
      <c r="UKE80" s="20"/>
      <c r="UKF80" s="20"/>
      <c r="UKG80" s="20"/>
      <c r="UKH80" s="20"/>
      <c r="UKI80" s="20"/>
      <c r="UKJ80" s="20"/>
      <c r="UKK80" s="20"/>
      <c r="UKL80" s="20"/>
      <c r="UKM80" s="20"/>
      <c r="UKN80" s="20"/>
      <c r="UKO80" s="20"/>
      <c r="UKP80" s="20"/>
      <c r="UKQ80" s="20"/>
      <c r="UKR80" s="20"/>
      <c r="UKS80" s="20"/>
      <c r="UKT80" s="20"/>
      <c r="UKU80" s="20"/>
      <c r="UKV80" s="20"/>
      <c r="UKW80" s="20"/>
      <c r="UKX80" s="20"/>
      <c r="UKY80" s="20"/>
      <c r="UKZ80" s="20"/>
      <c r="ULA80" s="20"/>
      <c r="ULB80" s="20"/>
      <c r="ULC80" s="20"/>
      <c r="ULD80" s="20"/>
      <c r="ULE80" s="20"/>
      <c r="ULF80" s="20"/>
      <c r="ULG80" s="20"/>
      <c r="ULH80" s="20"/>
      <c r="ULI80" s="20"/>
      <c r="ULJ80" s="20"/>
      <c r="ULK80" s="20"/>
      <c r="ULL80" s="20"/>
      <c r="ULM80" s="20"/>
      <c r="ULN80" s="20"/>
      <c r="ULO80" s="20"/>
      <c r="ULP80" s="20"/>
      <c r="ULQ80" s="20"/>
      <c r="ULR80" s="20"/>
      <c r="ULS80" s="20"/>
      <c r="ULT80" s="20"/>
      <c r="ULU80" s="20"/>
      <c r="ULV80" s="20"/>
      <c r="ULW80" s="20"/>
      <c r="ULX80" s="20"/>
      <c r="ULY80" s="20"/>
      <c r="ULZ80" s="20"/>
      <c r="UMA80" s="20"/>
      <c r="UMB80" s="20"/>
      <c r="UMC80" s="20"/>
      <c r="UMD80" s="20"/>
      <c r="UME80" s="20"/>
      <c r="UMF80" s="20"/>
      <c r="UMG80" s="20"/>
      <c r="UMH80" s="20"/>
      <c r="UMI80" s="20"/>
      <c r="UMJ80" s="20"/>
      <c r="UMK80" s="20"/>
      <c r="UML80" s="20"/>
      <c r="UMM80" s="20"/>
      <c r="UMN80" s="20"/>
      <c r="UMO80" s="20"/>
      <c r="UMP80" s="20"/>
      <c r="UMQ80" s="20"/>
      <c r="UMR80" s="20"/>
      <c r="UMS80" s="20"/>
      <c r="UMT80" s="20"/>
      <c r="UMU80" s="20"/>
      <c r="UMV80" s="20"/>
      <c r="UMW80" s="20"/>
      <c r="UMX80" s="20"/>
      <c r="UMY80" s="20"/>
      <c r="UMZ80" s="20"/>
      <c r="UNA80" s="20"/>
      <c r="UNB80" s="20"/>
      <c r="UNC80" s="20"/>
      <c r="UND80" s="20"/>
      <c r="UNE80" s="20"/>
      <c r="UNF80" s="20"/>
      <c r="UNG80" s="20"/>
      <c r="UNH80" s="20"/>
      <c r="UNI80" s="20"/>
      <c r="UNJ80" s="20"/>
      <c r="UNK80" s="20"/>
      <c r="UNL80" s="20"/>
      <c r="UNM80" s="20"/>
      <c r="UNN80" s="20"/>
      <c r="UNO80" s="20"/>
      <c r="UNP80" s="20"/>
      <c r="UNQ80" s="20"/>
      <c r="UNR80" s="20"/>
      <c r="UNS80" s="20"/>
      <c r="UNT80" s="20"/>
      <c r="UNU80" s="20"/>
      <c r="UNV80" s="20"/>
      <c r="UNW80" s="20"/>
      <c r="UNX80" s="20"/>
      <c r="UNY80" s="20"/>
      <c r="UNZ80" s="20"/>
      <c r="UOA80" s="20"/>
      <c r="UOB80" s="20"/>
      <c r="UOC80" s="20"/>
      <c r="UOD80" s="20"/>
      <c r="UOE80" s="20"/>
      <c r="UOF80" s="20"/>
      <c r="UOG80" s="20"/>
      <c r="UOH80" s="20"/>
      <c r="UOI80" s="20"/>
      <c r="UOJ80" s="20"/>
      <c r="UOK80" s="20"/>
      <c r="UOL80" s="20"/>
      <c r="UOM80" s="20"/>
      <c r="UON80" s="20"/>
      <c r="UOO80" s="20"/>
      <c r="UOP80" s="20"/>
      <c r="UOQ80" s="20"/>
      <c r="UOR80" s="20"/>
      <c r="UOS80" s="20"/>
      <c r="UOT80" s="20"/>
      <c r="UOU80" s="20"/>
      <c r="UOV80" s="20"/>
      <c r="UOW80" s="20"/>
      <c r="UOX80" s="20"/>
      <c r="UOY80" s="20"/>
      <c r="UOZ80" s="20"/>
      <c r="UPA80" s="20"/>
      <c r="UPB80" s="20"/>
      <c r="UPC80" s="20"/>
      <c r="UPD80" s="20"/>
      <c r="UPE80" s="20"/>
      <c r="UPF80" s="20"/>
      <c r="UPG80" s="20"/>
      <c r="UPH80" s="20"/>
      <c r="UPI80" s="20"/>
      <c r="UPJ80" s="20"/>
      <c r="UPK80" s="20"/>
      <c r="UPL80" s="20"/>
      <c r="UPM80" s="20"/>
      <c r="UPN80" s="20"/>
      <c r="UPO80" s="20"/>
      <c r="UPP80" s="20"/>
      <c r="UPQ80" s="20"/>
      <c r="UPR80" s="20"/>
      <c r="UPS80" s="20"/>
      <c r="UPT80" s="20"/>
      <c r="UPU80" s="20"/>
      <c r="UPV80" s="20"/>
      <c r="UPW80" s="20"/>
      <c r="UPX80" s="20"/>
      <c r="UPY80" s="20"/>
      <c r="UPZ80" s="20"/>
      <c r="UQA80" s="20"/>
      <c r="UQB80" s="20"/>
      <c r="UQC80" s="20"/>
      <c r="UQD80" s="20"/>
      <c r="UQE80" s="20"/>
      <c r="UQF80" s="20"/>
      <c r="UQG80" s="20"/>
      <c r="UQH80" s="20"/>
      <c r="UQI80" s="20"/>
      <c r="UQJ80" s="20"/>
      <c r="UQK80" s="20"/>
      <c r="UQL80" s="20"/>
      <c r="UQM80" s="20"/>
      <c r="UQN80" s="20"/>
      <c r="UQO80" s="20"/>
      <c r="UQP80" s="20"/>
      <c r="UQQ80" s="20"/>
      <c r="UQR80" s="20"/>
      <c r="UQS80" s="20"/>
      <c r="UQT80" s="20"/>
      <c r="UQU80" s="20"/>
      <c r="UQV80" s="20"/>
      <c r="UQW80" s="20"/>
      <c r="UQX80" s="20"/>
      <c r="UQY80" s="20"/>
      <c r="UQZ80" s="20"/>
      <c r="URA80" s="20"/>
      <c r="URB80" s="20"/>
      <c r="URC80" s="20"/>
      <c r="URD80" s="20"/>
      <c r="URE80" s="20"/>
      <c r="URF80" s="20"/>
      <c r="URG80" s="20"/>
      <c r="URH80" s="20"/>
      <c r="URI80" s="20"/>
      <c r="URJ80" s="20"/>
      <c r="URK80" s="20"/>
      <c r="URL80" s="20"/>
      <c r="URM80" s="20"/>
      <c r="URN80" s="20"/>
      <c r="URO80" s="20"/>
      <c r="URP80" s="20"/>
      <c r="URQ80" s="20"/>
      <c r="URR80" s="20"/>
      <c r="URS80" s="20"/>
      <c r="URT80" s="20"/>
      <c r="URU80" s="20"/>
      <c r="URV80" s="20"/>
      <c r="URW80" s="20"/>
      <c r="URX80" s="20"/>
      <c r="URY80" s="20"/>
      <c r="URZ80" s="20"/>
      <c r="USA80" s="20"/>
      <c r="USB80" s="20"/>
      <c r="USC80" s="20"/>
      <c r="USD80" s="20"/>
      <c r="USE80" s="20"/>
      <c r="USF80" s="20"/>
      <c r="USG80" s="20"/>
      <c r="USH80" s="20"/>
      <c r="USI80" s="20"/>
      <c r="USJ80" s="20"/>
      <c r="USK80" s="20"/>
      <c r="USL80" s="20"/>
      <c r="USM80" s="20"/>
      <c r="USN80" s="20"/>
      <c r="USO80" s="20"/>
      <c r="USP80" s="20"/>
      <c r="USQ80" s="20"/>
      <c r="USR80" s="20"/>
      <c r="USS80" s="20"/>
      <c r="UST80" s="20"/>
      <c r="USU80" s="20"/>
      <c r="USV80" s="20"/>
      <c r="USW80" s="20"/>
      <c r="USX80" s="20"/>
      <c r="USY80" s="20"/>
      <c r="USZ80" s="20"/>
      <c r="UTA80" s="20"/>
      <c r="UTB80" s="20"/>
      <c r="UTC80" s="20"/>
      <c r="UTD80" s="20"/>
      <c r="UTE80" s="20"/>
      <c r="UTF80" s="20"/>
      <c r="UTG80" s="20"/>
      <c r="UTH80" s="20"/>
      <c r="UTI80" s="20"/>
      <c r="UTJ80" s="20"/>
      <c r="UTK80" s="20"/>
      <c r="UTL80" s="20"/>
      <c r="UTM80" s="20"/>
      <c r="UTN80" s="20"/>
      <c r="UTO80" s="20"/>
      <c r="UTP80" s="20"/>
      <c r="UTQ80" s="20"/>
      <c r="UTR80" s="20"/>
      <c r="UTS80" s="20"/>
      <c r="UTT80" s="20"/>
      <c r="UTU80" s="20"/>
      <c r="UTV80" s="20"/>
      <c r="UTW80" s="20"/>
      <c r="UTX80" s="20"/>
      <c r="UTY80" s="20"/>
      <c r="UTZ80" s="20"/>
      <c r="UUA80" s="20"/>
      <c r="UUB80" s="20"/>
      <c r="UUC80" s="20"/>
      <c r="UUD80" s="20"/>
      <c r="UUE80" s="20"/>
      <c r="UUF80" s="20"/>
      <c r="UUG80" s="20"/>
      <c r="UUH80" s="20"/>
      <c r="UUI80" s="20"/>
      <c r="UUJ80" s="20"/>
      <c r="UUK80" s="20"/>
      <c r="UUL80" s="20"/>
      <c r="UUM80" s="20"/>
      <c r="UUN80" s="20"/>
      <c r="UUO80" s="20"/>
      <c r="UUP80" s="20"/>
      <c r="UUQ80" s="20"/>
      <c r="UUR80" s="20"/>
      <c r="UUS80" s="20"/>
      <c r="UUT80" s="20"/>
      <c r="UUU80" s="20"/>
      <c r="UUV80" s="20"/>
      <c r="UUW80" s="20"/>
      <c r="UUX80" s="20"/>
      <c r="UUY80" s="20"/>
      <c r="UUZ80" s="20"/>
      <c r="UVA80" s="20"/>
      <c r="UVB80" s="20"/>
      <c r="UVC80" s="20"/>
      <c r="UVD80" s="20"/>
      <c r="UVE80" s="20"/>
      <c r="UVF80" s="20"/>
      <c r="UVG80" s="20"/>
      <c r="UVH80" s="20"/>
      <c r="UVI80" s="20"/>
      <c r="UVJ80" s="20"/>
      <c r="UVK80" s="20"/>
      <c r="UVL80" s="20"/>
      <c r="UVM80" s="20"/>
      <c r="UVN80" s="20"/>
      <c r="UVO80" s="20"/>
      <c r="UVP80" s="20"/>
      <c r="UVQ80" s="20"/>
      <c r="UVR80" s="20"/>
      <c r="UVS80" s="20"/>
      <c r="UVT80" s="20"/>
      <c r="UVU80" s="20"/>
      <c r="UVV80" s="20"/>
      <c r="UVW80" s="20"/>
      <c r="UVX80" s="20"/>
      <c r="UVY80" s="20"/>
      <c r="UVZ80" s="20"/>
      <c r="UWA80" s="20"/>
      <c r="UWB80" s="20"/>
      <c r="UWC80" s="20"/>
      <c r="UWD80" s="20"/>
      <c r="UWE80" s="20"/>
      <c r="UWF80" s="20"/>
      <c r="UWG80" s="20"/>
      <c r="UWH80" s="20"/>
      <c r="UWI80" s="20"/>
      <c r="UWJ80" s="20"/>
      <c r="UWK80" s="20"/>
      <c r="UWL80" s="20"/>
      <c r="UWM80" s="20"/>
      <c r="UWN80" s="20"/>
      <c r="UWO80" s="20"/>
      <c r="UWP80" s="20"/>
      <c r="UWQ80" s="20"/>
      <c r="UWR80" s="20"/>
      <c r="UWS80" s="20"/>
      <c r="UWT80" s="20"/>
      <c r="UWU80" s="20"/>
      <c r="UWV80" s="20"/>
      <c r="UWW80" s="20"/>
      <c r="UWX80" s="20"/>
      <c r="UWY80" s="20"/>
      <c r="UWZ80" s="20"/>
      <c r="UXA80" s="20"/>
      <c r="UXB80" s="20"/>
      <c r="UXC80" s="20"/>
      <c r="UXD80" s="20"/>
      <c r="UXE80" s="20"/>
      <c r="UXF80" s="20"/>
      <c r="UXG80" s="20"/>
      <c r="UXH80" s="20"/>
      <c r="UXI80" s="20"/>
      <c r="UXJ80" s="20"/>
      <c r="UXK80" s="20"/>
      <c r="UXL80" s="20"/>
      <c r="UXM80" s="20"/>
      <c r="UXN80" s="20"/>
      <c r="UXO80" s="20"/>
      <c r="UXP80" s="20"/>
      <c r="UXQ80" s="20"/>
      <c r="UXR80" s="20"/>
      <c r="UXS80" s="20"/>
      <c r="UXT80" s="20"/>
      <c r="UXU80" s="20"/>
      <c r="UXV80" s="20"/>
      <c r="UXW80" s="20"/>
      <c r="UXX80" s="20"/>
      <c r="UXY80" s="20"/>
      <c r="UXZ80" s="20"/>
      <c r="UYA80" s="20"/>
      <c r="UYB80" s="20"/>
      <c r="UYC80" s="20"/>
      <c r="UYD80" s="20"/>
      <c r="UYE80" s="20"/>
      <c r="UYF80" s="20"/>
      <c r="UYG80" s="20"/>
      <c r="UYH80" s="20"/>
      <c r="UYI80" s="20"/>
      <c r="UYJ80" s="20"/>
      <c r="UYK80" s="20"/>
      <c r="UYL80" s="20"/>
      <c r="UYM80" s="20"/>
      <c r="UYN80" s="20"/>
      <c r="UYO80" s="20"/>
      <c r="UYP80" s="20"/>
      <c r="UYQ80" s="20"/>
      <c r="UYR80" s="20"/>
      <c r="UYS80" s="20"/>
      <c r="UYT80" s="20"/>
      <c r="UYU80" s="20"/>
      <c r="UYV80" s="20"/>
      <c r="UYW80" s="20"/>
      <c r="UYX80" s="20"/>
      <c r="UYY80" s="20"/>
      <c r="UYZ80" s="20"/>
      <c r="UZA80" s="20"/>
      <c r="UZB80" s="20"/>
      <c r="UZC80" s="20"/>
      <c r="UZD80" s="20"/>
      <c r="UZE80" s="20"/>
      <c r="UZF80" s="20"/>
      <c r="UZG80" s="20"/>
      <c r="UZH80" s="20"/>
      <c r="UZI80" s="20"/>
      <c r="UZJ80" s="20"/>
      <c r="UZK80" s="20"/>
      <c r="UZL80" s="20"/>
      <c r="UZM80" s="20"/>
      <c r="UZN80" s="20"/>
      <c r="UZO80" s="20"/>
      <c r="UZP80" s="20"/>
      <c r="UZQ80" s="20"/>
      <c r="UZR80" s="20"/>
      <c r="UZS80" s="20"/>
      <c r="UZT80" s="20"/>
      <c r="UZU80" s="20"/>
      <c r="UZV80" s="20"/>
      <c r="UZW80" s="20"/>
      <c r="UZX80" s="20"/>
      <c r="UZY80" s="20"/>
      <c r="UZZ80" s="20"/>
      <c r="VAA80" s="20"/>
      <c r="VAB80" s="20"/>
      <c r="VAC80" s="20"/>
      <c r="VAD80" s="20"/>
      <c r="VAE80" s="20"/>
      <c r="VAF80" s="20"/>
      <c r="VAG80" s="20"/>
      <c r="VAH80" s="20"/>
      <c r="VAI80" s="20"/>
      <c r="VAJ80" s="20"/>
      <c r="VAK80" s="20"/>
      <c r="VAL80" s="20"/>
      <c r="VAM80" s="20"/>
      <c r="VAN80" s="20"/>
      <c r="VAO80" s="20"/>
      <c r="VAP80" s="20"/>
      <c r="VAQ80" s="20"/>
      <c r="VAR80" s="20"/>
      <c r="VAS80" s="20"/>
      <c r="VAT80" s="20"/>
      <c r="VAU80" s="20"/>
      <c r="VAV80" s="20"/>
      <c r="VAW80" s="20"/>
      <c r="VAX80" s="20"/>
      <c r="VAY80" s="20"/>
      <c r="VAZ80" s="20"/>
      <c r="VBA80" s="20"/>
      <c r="VBB80" s="20"/>
      <c r="VBC80" s="20"/>
      <c r="VBD80" s="20"/>
      <c r="VBE80" s="20"/>
      <c r="VBF80" s="20"/>
      <c r="VBG80" s="20"/>
      <c r="VBH80" s="20"/>
      <c r="VBI80" s="20"/>
      <c r="VBJ80" s="20"/>
      <c r="VBK80" s="20"/>
      <c r="VBL80" s="20"/>
      <c r="VBM80" s="20"/>
      <c r="VBN80" s="20"/>
      <c r="VBO80" s="20"/>
      <c r="VBP80" s="20"/>
      <c r="VBQ80" s="20"/>
      <c r="VBR80" s="20"/>
      <c r="VBS80" s="20"/>
      <c r="VBT80" s="20"/>
      <c r="VBU80" s="20"/>
      <c r="VBV80" s="20"/>
      <c r="VBW80" s="20"/>
      <c r="VBX80" s="20"/>
      <c r="VBY80" s="20"/>
      <c r="VBZ80" s="20"/>
      <c r="VCA80" s="20"/>
      <c r="VCB80" s="20"/>
      <c r="VCC80" s="20"/>
      <c r="VCD80" s="20"/>
      <c r="VCE80" s="20"/>
      <c r="VCF80" s="20"/>
      <c r="VCG80" s="20"/>
      <c r="VCH80" s="20"/>
      <c r="VCI80" s="20"/>
      <c r="VCJ80" s="20"/>
      <c r="VCK80" s="20"/>
      <c r="VCL80" s="20"/>
      <c r="VCM80" s="20"/>
      <c r="VCN80" s="20"/>
      <c r="VCO80" s="20"/>
      <c r="VCP80" s="20"/>
      <c r="VCQ80" s="20"/>
      <c r="VCR80" s="20"/>
      <c r="VCS80" s="20"/>
      <c r="VCT80" s="20"/>
      <c r="VCU80" s="20"/>
      <c r="VCV80" s="20"/>
      <c r="VCW80" s="20"/>
      <c r="VCX80" s="20"/>
      <c r="VCY80" s="20"/>
      <c r="VCZ80" s="20"/>
      <c r="VDA80" s="20"/>
      <c r="VDB80" s="20"/>
      <c r="VDC80" s="20"/>
      <c r="VDD80" s="20"/>
      <c r="VDE80" s="20"/>
      <c r="VDF80" s="20"/>
      <c r="VDG80" s="20"/>
      <c r="VDH80" s="20"/>
      <c r="VDI80" s="20"/>
      <c r="VDJ80" s="20"/>
      <c r="VDK80" s="20"/>
      <c r="VDL80" s="20"/>
      <c r="VDM80" s="20"/>
      <c r="VDN80" s="20"/>
      <c r="VDO80" s="20"/>
      <c r="VDP80" s="20"/>
      <c r="VDQ80" s="20"/>
      <c r="VDR80" s="20"/>
      <c r="VDS80" s="20"/>
      <c r="VDT80" s="20"/>
      <c r="VDU80" s="20"/>
      <c r="VDV80" s="20"/>
      <c r="VDW80" s="20"/>
      <c r="VDX80" s="20"/>
      <c r="VDY80" s="20"/>
      <c r="VDZ80" s="20"/>
      <c r="VEA80" s="20"/>
      <c r="VEB80" s="20"/>
      <c r="VEC80" s="20"/>
      <c r="VED80" s="20"/>
      <c r="VEE80" s="20"/>
      <c r="VEF80" s="20"/>
      <c r="VEG80" s="20"/>
      <c r="VEH80" s="20"/>
      <c r="VEI80" s="20"/>
      <c r="VEJ80" s="20"/>
      <c r="VEK80" s="20"/>
      <c r="VEL80" s="20"/>
      <c r="VEM80" s="20"/>
      <c r="VEN80" s="20"/>
      <c r="VEO80" s="20"/>
      <c r="VEP80" s="20"/>
      <c r="VEQ80" s="20"/>
      <c r="VER80" s="20"/>
      <c r="VES80" s="20"/>
      <c r="VET80" s="20"/>
      <c r="VEU80" s="20"/>
      <c r="VEV80" s="20"/>
      <c r="VEW80" s="20"/>
      <c r="VEX80" s="20"/>
      <c r="VEY80" s="20"/>
      <c r="VEZ80" s="20"/>
      <c r="VFA80" s="20"/>
      <c r="VFB80" s="20"/>
      <c r="VFC80" s="20"/>
      <c r="VFD80" s="20"/>
      <c r="VFE80" s="20"/>
      <c r="VFF80" s="20"/>
      <c r="VFG80" s="20"/>
      <c r="VFH80" s="20"/>
      <c r="VFI80" s="20"/>
      <c r="VFJ80" s="20"/>
      <c r="VFK80" s="20"/>
      <c r="VFL80" s="20"/>
      <c r="VFM80" s="20"/>
      <c r="VFN80" s="20"/>
      <c r="VFO80" s="20"/>
      <c r="VFP80" s="20"/>
      <c r="VFQ80" s="20"/>
      <c r="VFR80" s="20"/>
      <c r="VFS80" s="20"/>
      <c r="VFT80" s="20"/>
      <c r="VFU80" s="20"/>
      <c r="VFV80" s="20"/>
      <c r="VFW80" s="20"/>
      <c r="VFX80" s="20"/>
      <c r="VFY80" s="20"/>
      <c r="VFZ80" s="20"/>
      <c r="VGA80" s="20"/>
      <c r="VGB80" s="20"/>
      <c r="VGC80" s="20"/>
      <c r="VGD80" s="20"/>
      <c r="VGE80" s="20"/>
      <c r="VGF80" s="20"/>
      <c r="VGG80" s="20"/>
      <c r="VGH80" s="20"/>
      <c r="VGI80" s="20"/>
      <c r="VGJ80" s="20"/>
      <c r="VGK80" s="20"/>
      <c r="VGL80" s="20"/>
      <c r="VGM80" s="20"/>
      <c r="VGN80" s="20"/>
      <c r="VGO80" s="20"/>
      <c r="VGP80" s="20"/>
      <c r="VGQ80" s="20"/>
      <c r="VGR80" s="20"/>
      <c r="VGS80" s="20"/>
      <c r="VGT80" s="20"/>
      <c r="VGU80" s="20"/>
      <c r="VGV80" s="20"/>
      <c r="VGW80" s="20"/>
      <c r="VGX80" s="20"/>
      <c r="VGY80" s="20"/>
      <c r="VGZ80" s="20"/>
      <c r="VHA80" s="20"/>
      <c r="VHB80" s="20"/>
      <c r="VHC80" s="20"/>
      <c r="VHD80" s="20"/>
      <c r="VHE80" s="20"/>
      <c r="VHF80" s="20"/>
      <c r="VHG80" s="20"/>
      <c r="VHH80" s="20"/>
      <c r="VHI80" s="20"/>
      <c r="VHJ80" s="20"/>
      <c r="VHK80" s="20"/>
      <c r="VHL80" s="20"/>
      <c r="VHM80" s="20"/>
      <c r="VHN80" s="20"/>
      <c r="VHO80" s="20"/>
      <c r="VHP80" s="20"/>
      <c r="VHQ80" s="20"/>
      <c r="VHR80" s="20"/>
      <c r="VHS80" s="20"/>
      <c r="VHT80" s="20"/>
      <c r="VHU80" s="20"/>
      <c r="VHV80" s="20"/>
      <c r="VHW80" s="20"/>
      <c r="VHX80" s="20"/>
      <c r="VHY80" s="20"/>
      <c r="VHZ80" s="20"/>
      <c r="VIA80" s="20"/>
      <c r="VIB80" s="20"/>
      <c r="VIC80" s="20"/>
      <c r="VID80" s="20"/>
      <c r="VIE80" s="20"/>
      <c r="VIF80" s="20"/>
      <c r="VIG80" s="20"/>
      <c r="VIH80" s="20"/>
      <c r="VII80" s="20"/>
      <c r="VIJ80" s="20"/>
      <c r="VIK80" s="20"/>
      <c r="VIL80" s="20"/>
      <c r="VIM80" s="20"/>
      <c r="VIN80" s="20"/>
      <c r="VIO80" s="20"/>
      <c r="VIP80" s="20"/>
      <c r="VIQ80" s="20"/>
      <c r="VIR80" s="20"/>
      <c r="VIS80" s="20"/>
      <c r="VIT80" s="20"/>
      <c r="VIU80" s="20"/>
      <c r="VIV80" s="20"/>
      <c r="VIW80" s="20"/>
      <c r="VIX80" s="20"/>
      <c r="VIY80" s="20"/>
      <c r="VIZ80" s="20"/>
      <c r="VJA80" s="20"/>
      <c r="VJB80" s="20"/>
      <c r="VJC80" s="20"/>
      <c r="VJD80" s="20"/>
      <c r="VJE80" s="20"/>
      <c r="VJF80" s="20"/>
      <c r="VJG80" s="20"/>
      <c r="VJH80" s="20"/>
      <c r="VJI80" s="20"/>
      <c r="VJJ80" s="20"/>
      <c r="VJK80" s="20"/>
      <c r="VJL80" s="20"/>
      <c r="VJM80" s="20"/>
      <c r="VJN80" s="20"/>
      <c r="VJO80" s="20"/>
      <c r="VJP80" s="20"/>
      <c r="VJQ80" s="20"/>
      <c r="VJR80" s="20"/>
      <c r="VJS80" s="20"/>
      <c r="VJT80" s="20"/>
      <c r="VJU80" s="20"/>
      <c r="VJV80" s="20"/>
      <c r="VJW80" s="20"/>
      <c r="VJX80" s="20"/>
      <c r="VJY80" s="20"/>
      <c r="VJZ80" s="20"/>
      <c r="VKA80" s="20"/>
      <c r="VKB80" s="20"/>
      <c r="VKC80" s="20"/>
      <c r="VKD80" s="20"/>
      <c r="VKE80" s="20"/>
      <c r="VKF80" s="20"/>
      <c r="VKG80" s="20"/>
      <c r="VKH80" s="20"/>
      <c r="VKI80" s="20"/>
      <c r="VKJ80" s="20"/>
      <c r="VKK80" s="20"/>
      <c r="VKL80" s="20"/>
      <c r="VKM80" s="20"/>
      <c r="VKN80" s="20"/>
      <c r="VKO80" s="20"/>
      <c r="VKP80" s="20"/>
      <c r="VKQ80" s="20"/>
      <c r="VKR80" s="20"/>
      <c r="VKS80" s="20"/>
      <c r="VKT80" s="20"/>
      <c r="VKU80" s="20"/>
      <c r="VKV80" s="20"/>
      <c r="VKW80" s="20"/>
      <c r="VKX80" s="20"/>
      <c r="VKY80" s="20"/>
      <c r="VKZ80" s="20"/>
      <c r="VLA80" s="20"/>
      <c r="VLB80" s="20"/>
      <c r="VLC80" s="20"/>
      <c r="VLD80" s="20"/>
      <c r="VLE80" s="20"/>
      <c r="VLF80" s="20"/>
      <c r="VLG80" s="20"/>
      <c r="VLH80" s="20"/>
      <c r="VLI80" s="20"/>
      <c r="VLJ80" s="20"/>
      <c r="VLK80" s="20"/>
      <c r="VLL80" s="20"/>
      <c r="VLM80" s="20"/>
      <c r="VLN80" s="20"/>
      <c r="VLO80" s="20"/>
      <c r="VLP80" s="20"/>
      <c r="VLQ80" s="20"/>
      <c r="VLR80" s="20"/>
      <c r="VLS80" s="20"/>
      <c r="VLT80" s="20"/>
      <c r="VLU80" s="20"/>
      <c r="VLV80" s="20"/>
      <c r="VLW80" s="20"/>
      <c r="VLX80" s="20"/>
      <c r="VLY80" s="20"/>
      <c r="VLZ80" s="20"/>
      <c r="VMA80" s="20"/>
      <c r="VMB80" s="20"/>
      <c r="VMC80" s="20"/>
      <c r="VMD80" s="20"/>
      <c r="VME80" s="20"/>
      <c r="VMF80" s="20"/>
      <c r="VMG80" s="20"/>
      <c r="VMH80" s="20"/>
      <c r="VMI80" s="20"/>
      <c r="VMJ80" s="20"/>
      <c r="VMK80" s="20"/>
      <c r="VML80" s="20"/>
      <c r="VMM80" s="20"/>
      <c r="VMN80" s="20"/>
      <c r="VMO80" s="20"/>
      <c r="VMP80" s="20"/>
      <c r="VMQ80" s="20"/>
      <c r="VMR80" s="20"/>
      <c r="VMS80" s="20"/>
      <c r="VMT80" s="20"/>
      <c r="VMU80" s="20"/>
      <c r="VMV80" s="20"/>
      <c r="VMW80" s="20"/>
      <c r="VMX80" s="20"/>
      <c r="VMY80" s="20"/>
      <c r="VMZ80" s="20"/>
      <c r="VNA80" s="20"/>
      <c r="VNB80" s="20"/>
      <c r="VNC80" s="20"/>
      <c r="VND80" s="20"/>
      <c r="VNE80" s="20"/>
      <c r="VNF80" s="20"/>
      <c r="VNG80" s="20"/>
      <c r="VNH80" s="20"/>
      <c r="VNI80" s="20"/>
      <c r="VNJ80" s="20"/>
      <c r="VNK80" s="20"/>
      <c r="VNL80" s="20"/>
      <c r="VNM80" s="20"/>
      <c r="VNN80" s="20"/>
      <c r="VNO80" s="20"/>
      <c r="VNP80" s="20"/>
      <c r="VNQ80" s="20"/>
      <c r="VNR80" s="20"/>
      <c r="VNS80" s="20"/>
      <c r="VNT80" s="20"/>
      <c r="VNU80" s="20"/>
      <c r="VNV80" s="20"/>
      <c r="VNW80" s="20"/>
      <c r="VNX80" s="20"/>
      <c r="VNY80" s="20"/>
      <c r="VNZ80" s="20"/>
      <c r="VOA80" s="20"/>
      <c r="VOB80" s="20"/>
      <c r="VOC80" s="20"/>
      <c r="VOD80" s="20"/>
      <c r="VOE80" s="20"/>
      <c r="VOF80" s="20"/>
      <c r="VOG80" s="20"/>
      <c r="VOH80" s="20"/>
      <c r="VOI80" s="20"/>
      <c r="VOJ80" s="20"/>
      <c r="VOK80" s="20"/>
      <c r="VOL80" s="20"/>
      <c r="VOM80" s="20"/>
      <c r="VON80" s="20"/>
      <c r="VOO80" s="20"/>
      <c r="VOP80" s="20"/>
      <c r="VOQ80" s="20"/>
      <c r="VOR80" s="20"/>
      <c r="VOS80" s="20"/>
      <c r="VOT80" s="20"/>
      <c r="VOU80" s="20"/>
      <c r="VOV80" s="20"/>
      <c r="VOW80" s="20"/>
      <c r="VOX80" s="20"/>
      <c r="VOY80" s="20"/>
      <c r="VOZ80" s="20"/>
      <c r="VPA80" s="20"/>
      <c r="VPB80" s="20"/>
      <c r="VPC80" s="20"/>
      <c r="VPD80" s="20"/>
      <c r="VPE80" s="20"/>
      <c r="VPF80" s="20"/>
      <c r="VPG80" s="20"/>
      <c r="VPH80" s="20"/>
      <c r="VPI80" s="20"/>
      <c r="VPJ80" s="20"/>
      <c r="VPK80" s="20"/>
      <c r="VPL80" s="20"/>
      <c r="VPM80" s="20"/>
      <c r="VPN80" s="20"/>
      <c r="VPO80" s="20"/>
      <c r="VPP80" s="20"/>
      <c r="VPQ80" s="20"/>
      <c r="VPR80" s="20"/>
      <c r="VPS80" s="20"/>
      <c r="VPT80" s="20"/>
      <c r="VPU80" s="20"/>
      <c r="VPV80" s="20"/>
      <c r="VPW80" s="20"/>
      <c r="VPX80" s="20"/>
      <c r="VPY80" s="20"/>
      <c r="VPZ80" s="20"/>
      <c r="VQA80" s="20"/>
      <c r="VQB80" s="20"/>
      <c r="VQC80" s="20"/>
      <c r="VQD80" s="20"/>
      <c r="VQE80" s="20"/>
      <c r="VQF80" s="20"/>
      <c r="VQG80" s="20"/>
      <c r="VQH80" s="20"/>
      <c r="VQI80" s="20"/>
      <c r="VQJ80" s="20"/>
      <c r="VQK80" s="20"/>
      <c r="VQL80" s="20"/>
      <c r="VQM80" s="20"/>
      <c r="VQN80" s="20"/>
      <c r="VQO80" s="20"/>
      <c r="VQP80" s="20"/>
      <c r="VQQ80" s="20"/>
      <c r="VQR80" s="20"/>
      <c r="VQS80" s="20"/>
      <c r="VQT80" s="20"/>
      <c r="VQU80" s="20"/>
      <c r="VQV80" s="20"/>
      <c r="VQW80" s="20"/>
      <c r="VQX80" s="20"/>
      <c r="VQY80" s="20"/>
      <c r="VQZ80" s="20"/>
      <c r="VRA80" s="20"/>
      <c r="VRB80" s="20"/>
      <c r="VRC80" s="20"/>
      <c r="VRD80" s="20"/>
      <c r="VRE80" s="20"/>
      <c r="VRF80" s="20"/>
      <c r="VRG80" s="20"/>
      <c r="VRH80" s="20"/>
      <c r="VRI80" s="20"/>
      <c r="VRJ80" s="20"/>
      <c r="VRK80" s="20"/>
      <c r="VRL80" s="20"/>
      <c r="VRM80" s="20"/>
      <c r="VRN80" s="20"/>
      <c r="VRO80" s="20"/>
      <c r="VRP80" s="20"/>
      <c r="VRQ80" s="20"/>
      <c r="VRR80" s="20"/>
      <c r="VRS80" s="20"/>
      <c r="VRT80" s="20"/>
      <c r="VRU80" s="20"/>
      <c r="VRV80" s="20"/>
      <c r="VRW80" s="20"/>
      <c r="VRX80" s="20"/>
      <c r="VRY80" s="20"/>
      <c r="VRZ80" s="20"/>
      <c r="VSA80" s="20"/>
      <c r="VSB80" s="20"/>
      <c r="VSC80" s="20"/>
      <c r="VSD80" s="20"/>
      <c r="VSE80" s="20"/>
      <c r="VSF80" s="20"/>
      <c r="VSG80" s="20"/>
      <c r="VSH80" s="20"/>
      <c r="VSI80" s="20"/>
      <c r="VSJ80" s="20"/>
      <c r="VSK80" s="20"/>
      <c r="VSL80" s="20"/>
      <c r="VSM80" s="20"/>
      <c r="VSN80" s="20"/>
      <c r="VSO80" s="20"/>
      <c r="VSP80" s="20"/>
      <c r="VSQ80" s="20"/>
      <c r="VSR80" s="20"/>
      <c r="VSS80" s="20"/>
      <c r="VST80" s="20"/>
      <c r="VSU80" s="20"/>
      <c r="VSV80" s="20"/>
      <c r="VSW80" s="20"/>
      <c r="VSX80" s="20"/>
      <c r="VSY80" s="20"/>
      <c r="VSZ80" s="20"/>
      <c r="VTA80" s="20"/>
      <c r="VTB80" s="20"/>
      <c r="VTC80" s="20"/>
      <c r="VTD80" s="20"/>
      <c r="VTE80" s="20"/>
      <c r="VTF80" s="20"/>
      <c r="VTG80" s="20"/>
      <c r="VTH80" s="20"/>
      <c r="VTI80" s="20"/>
      <c r="VTJ80" s="20"/>
      <c r="VTK80" s="20"/>
      <c r="VTL80" s="20"/>
      <c r="VTM80" s="20"/>
      <c r="VTN80" s="20"/>
      <c r="VTO80" s="20"/>
      <c r="VTP80" s="20"/>
      <c r="VTQ80" s="20"/>
      <c r="VTR80" s="20"/>
      <c r="VTS80" s="20"/>
      <c r="VTT80" s="20"/>
      <c r="VTU80" s="20"/>
      <c r="VTV80" s="20"/>
      <c r="VTW80" s="20"/>
      <c r="VTX80" s="20"/>
      <c r="VTY80" s="20"/>
      <c r="VTZ80" s="20"/>
      <c r="VUA80" s="20"/>
      <c r="VUB80" s="20"/>
      <c r="VUC80" s="20"/>
      <c r="VUD80" s="20"/>
      <c r="VUE80" s="20"/>
      <c r="VUF80" s="20"/>
      <c r="VUG80" s="20"/>
      <c r="VUH80" s="20"/>
      <c r="VUI80" s="20"/>
      <c r="VUJ80" s="20"/>
      <c r="VUK80" s="20"/>
      <c r="VUL80" s="20"/>
      <c r="VUM80" s="20"/>
      <c r="VUN80" s="20"/>
      <c r="VUO80" s="20"/>
      <c r="VUP80" s="20"/>
      <c r="VUQ80" s="20"/>
      <c r="VUR80" s="20"/>
      <c r="VUS80" s="20"/>
      <c r="VUT80" s="20"/>
      <c r="VUU80" s="20"/>
      <c r="VUV80" s="20"/>
      <c r="VUW80" s="20"/>
      <c r="VUX80" s="20"/>
      <c r="VUY80" s="20"/>
      <c r="VUZ80" s="20"/>
      <c r="VVA80" s="20"/>
      <c r="VVB80" s="20"/>
      <c r="VVC80" s="20"/>
      <c r="VVD80" s="20"/>
      <c r="VVE80" s="20"/>
      <c r="VVF80" s="20"/>
      <c r="VVG80" s="20"/>
      <c r="VVH80" s="20"/>
      <c r="VVI80" s="20"/>
      <c r="VVJ80" s="20"/>
      <c r="VVK80" s="20"/>
      <c r="VVL80" s="20"/>
      <c r="VVM80" s="20"/>
      <c r="VVN80" s="20"/>
      <c r="VVO80" s="20"/>
      <c r="VVP80" s="20"/>
      <c r="VVQ80" s="20"/>
      <c r="VVR80" s="20"/>
      <c r="VVS80" s="20"/>
      <c r="VVT80" s="20"/>
      <c r="VVU80" s="20"/>
      <c r="VVV80" s="20"/>
      <c r="VVW80" s="20"/>
      <c r="VVX80" s="20"/>
      <c r="VVY80" s="20"/>
      <c r="VVZ80" s="20"/>
      <c r="VWA80" s="20"/>
      <c r="VWB80" s="20"/>
      <c r="VWC80" s="20"/>
      <c r="VWD80" s="20"/>
      <c r="VWE80" s="20"/>
      <c r="VWF80" s="20"/>
      <c r="VWG80" s="20"/>
      <c r="VWH80" s="20"/>
      <c r="VWI80" s="20"/>
      <c r="VWJ80" s="20"/>
      <c r="VWK80" s="20"/>
      <c r="VWL80" s="20"/>
      <c r="VWM80" s="20"/>
      <c r="VWN80" s="20"/>
      <c r="VWO80" s="20"/>
      <c r="VWP80" s="20"/>
      <c r="VWQ80" s="20"/>
      <c r="VWR80" s="20"/>
      <c r="VWS80" s="20"/>
      <c r="VWT80" s="20"/>
      <c r="VWU80" s="20"/>
      <c r="VWV80" s="20"/>
      <c r="VWW80" s="20"/>
      <c r="VWX80" s="20"/>
      <c r="VWY80" s="20"/>
      <c r="VWZ80" s="20"/>
      <c r="VXA80" s="20"/>
      <c r="VXB80" s="20"/>
      <c r="VXC80" s="20"/>
      <c r="VXD80" s="20"/>
      <c r="VXE80" s="20"/>
      <c r="VXF80" s="20"/>
      <c r="VXG80" s="20"/>
      <c r="VXH80" s="20"/>
      <c r="VXI80" s="20"/>
      <c r="VXJ80" s="20"/>
      <c r="VXK80" s="20"/>
      <c r="VXL80" s="20"/>
      <c r="VXM80" s="20"/>
      <c r="VXN80" s="20"/>
      <c r="VXO80" s="20"/>
      <c r="VXP80" s="20"/>
      <c r="VXQ80" s="20"/>
      <c r="VXR80" s="20"/>
      <c r="VXS80" s="20"/>
      <c r="VXT80" s="20"/>
      <c r="VXU80" s="20"/>
      <c r="VXV80" s="20"/>
      <c r="VXW80" s="20"/>
      <c r="VXX80" s="20"/>
      <c r="VXY80" s="20"/>
      <c r="VXZ80" s="20"/>
      <c r="VYA80" s="20"/>
      <c r="VYB80" s="20"/>
      <c r="VYC80" s="20"/>
      <c r="VYD80" s="20"/>
      <c r="VYE80" s="20"/>
      <c r="VYF80" s="20"/>
      <c r="VYG80" s="20"/>
      <c r="VYH80" s="20"/>
      <c r="VYI80" s="20"/>
      <c r="VYJ80" s="20"/>
      <c r="VYK80" s="20"/>
      <c r="VYL80" s="20"/>
      <c r="VYM80" s="20"/>
      <c r="VYN80" s="20"/>
      <c r="VYO80" s="20"/>
      <c r="VYP80" s="20"/>
      <c r="VYQ80" s="20"/>
      <c r="VYR80" s="20"/>
      <c r="VYS80" s="20"/>
      <c r="VYT80" s="20"/>
      <c r="VYU80" s="20"/>
      <c r="VYV80" s="20"/>
      <c r="VYW80" s="20"/>
      <c r="VYX80" s="20"/>
      <c r="VYY80" s="20"/>
      <c r="VYZ80" s="20"/>
      <c r="VZA80" s="20"/>
      <c r="VZB80" s="20"/>
      <c r="VZC80" s="20"/>
      <c r="VZD80" s="20"/>
      <c r="VZE80" s="20"/>
      <c r="VZF80" s="20"/>
      <c r="VZG80" s="20"/>
      <c r="VZH80" s="20"/>
      <c r="VZI80" s="20"/>
      <c r="VZJ80" s="20"/>
      <c r="VZK80" s="20"/>
      <c r="VZL80" s="20"/>
      <c r="VZM80" s="20"/>
      <c r="VZN80" s="20"/>
      <c r="VZO80" s="20"/>
      <c r="VZP80" s="20"/>
      <c r="VZQ80" s="20"/>
      <c r="VZR80" s="20"/>
      <c r="VZS80" s="20"/>
      <c r="VZT80" s="20"/>
      <c r="VZU80" s="20"/>
      <c r="VZV80" s="20"/>
      <c r="VZW80" s="20"/>
      <c r="VZX80" s="20"/>
      <c r="VZY80" s="20"/>
      <c r="VZZ80" s="20"/>
      <c r="WAA80" s="20"/>
      <c r="WAB80" s="20"/>
      <c r="WAC80" s="20"/>
      <c r="WAD80" s="20"/>
      <c r="WAE80" s="20"/>
      <c r="WAF80" s="20"/>
      <c r="WAG80" s="20"/>
      <c r="WAH80" s="20"/>
      <c r="WAI80" s="20"/>
      <c r="WAJ80" s="20"/>
      <c r="WAK80" s="20"/>
      <c r="WAL80" s="20"/>
      <c r="WAM80" s="20"/>
      <c r="WAN80" s="20"/>
      <c r="WAO80" s="20"/>
      <c r="WAP80" s="20"/>
      <c r="WAQ80" s="20"/>
      <c r="WAR80" s="20"/>
      <c r="WAS80" s="20"/>
      <c r="WAT80" s="20"/>
      <c r="WAU80" s="20"/>
      <c r="WAV80" s="20"/>
      <c r="WAW80" s="20"/>
      <c r="WAX80" s="20"/>
      <c r="WAY80" s="20"/>
      <c r="WAZ80" s="20"/>
      <c r="WBA80" s="20"/>
      <c r="WBB80" s="20"/>
      <c r="WBC80" s="20"/>
      <c r="WBD80" s="20"/>
      <c r="WBE80" s="20"/>
      <c r="WBF80" s="20"/>
      <c r="WBG80" s="20"/>
      <c r="WBH80" s="20"/>
      <c r="WBI80" s="20"/>
      <c r="WBJ80" s="20"/>
      <c r="WBK80" s="20"/>
      <c r="WBL80" s="20"/>
      <c r="WBM80" s="20"/>
      <c r="WBN80" s="20"/>
      <c r="WBO80" s="20"/>
      <c r="WBP80" s="20"/>
      <c r="WBQ80" s="20"/>
      <c r="WBR80" s="20"/>
      <c r="WBS80" s="20"/>
      <c r="WBT80" s="20"/>
      <c r="WBU80" s="20"/>
      <c r="WBV80" s="20"/>
      <c r="WBW80" s="20"/>
      <c r="WBX80" s="20"/>
      <c r="WBY80" s="20"/>
      <c r="WBZ80" s="20"/>
      <c r="WCA80" s="20"/>
      <c r="WCB80" s="20"/>
      <c r="WCC80" s="20"/>
      <c r="WCD80" s="20"/>
      <c r="WCE80" s="20"/>
      <c r="WCF80" s="20"/>
      <c r="WCG80" s="20"/>
      <c r="WCH80" s="20"/>
      <c r="WCI80" s="20"/>
      <c r="WCJ80" s="20"/>
      <c r="WCK80" s="20"/>
      <c r="WCL80" s="20"/>
      <c r="WCM80" s="20"/>
      <c r="WCN80" s="20"/>
      <c r="WCO80" s="20"/>
      <c r="WCP80" s="20"/>
      <c r="WCQ80" s="20"/>
      <c r="WCR80" s="20"/>
      <c r="WCS80" s="20"/>
      <c r="WCT80" s="20"/>
      <c r="WCU80" s="20"/>
      <c r="WCV80" s="20"/>
      <c r="WCW80" s="20"/>
      <c r="WCX80" s="20"/>
      <c r="WCY80" s="20"/>
      <c r="WCZ80" s="20"/>
      <c r="WDA80" s="20"/>
      <c r="WDB80" s="20"/>
      <c r="WDC80" s="20"/>
      <c r="WDD80" s="20"/>
      <c r="WDE80" s="20"/>
      <c r="WDF80" s="20"/>
      <c r="WDG80" s="20"/>
      <c r="WDH80" s="20"/>
      <c r="WDI80" s="20"/>
      <c r="WDJ80" s="20"/>
      <c r="WDK80" s="20"/>
      <c r="WDL80" s="20"/>
      <c r="WDM80" s="20"/>
      <c r="WDN80" s="20"/>
      <c r="WDO80" s="20"/>
      <c r="WDP80" s="20"/>
      <c r="WDQ80" s="20"/>
      <c r="WDR80" s="20"/>
      <c r="WDS80" s="20"/>
      <c r="WDT80" s="20"/>
      <c r="WDU80" s="20"/>
      <c r="WDV80" s="20"/>
      <c r="WDW80" s="20"/>
      <c r="WDX80" s="20"/>
      <c r="WDY80" s="20"/>
      <c r="WDZ80" s="20"/>
      <c r="WEA80" s="20"/>
      <c r="WEB80" s="20"/>
      <c r="WEC80" s="20"/>
      <c r="WED80" s="20"/>
      <c r="WEE80" s="20"/>
      <c r="WEF80" s="20"/>
      <c r="WEG80" s="20"/>
      <c r="WEH80" s="20"/>
      <c r="WEI80" s="20"/>
      <c r="WEJ80" s="20"/>
      <c r="WEK80" s="20"/>
      <c r="WEL80" s="20"/>
      <c r="WEM80" s="20"/>
      <c r="WEN80" s="20"/>
      <c r="WEO80" s="20"/>
      <c r="WEP80" s="20"/>
      <c r="WEQ80" s="20"/>
      <c r="WER80" s="20"/>
      <c r="WES80" s="20"/>
      <c r="WET80" s="20"/>
      <c r="WEU80" s="20"/>
      <c r="WEV80" s="20"/>
      <c r="WEW80" s="20"/>
      <c r="WEX80" s="20"/>
      <c r="WEY80" s="20"/>
      <c r="WEZ80" s="20"/>
      <c r="WFA80" s="20"/>
      <c r="WFB80" s="20"/>
      <c r="WFC80" s="20"/>
      <c r="WFD80" s="20"/>
      <c r="WFE80" s="20"/>
      <c r="WFF80" s="20"/>
      <c r="WFG80" s="20"/>
      <c r="WFH80" s="20"/>
      <c r="WFI80" s="20"/>
      <c r="WFJ80" s="20"/>
      <c r="WFK80" s="20"/>
      <c r="WFL80" s="20"/>
      <c r="WFM80" s="20"/>
      <c r="WFN80" s="20"/>
      <c r="WFO80" s="20"/>
      <c r="WFP80" s="20"/>
      <c r="WFQ80" s="20"/>
      <c r="WFR80" s="20"/>
      <c r="WFS80" s="20"/>
      <c r="WFT80" s="20"/>
      <c r="WFU80" s="20"/>
      <c r="WFV80" s="20"/>
      <c r="WFW80" s="20"/>
      <c r="WFX80" s="20"/>
      <c r="WFY80" s="20"/>
      <c r="WFZ80" s="20"/>
      <c r="WGA80" s="20"/>
      <c r="WGB80" s="20"/>
      <c r="WGC80" s="20"/>
      <c r="WGD80" s="20"/>
      <c r="WGE80" s="20"/>
      <c r="WGF80" s="20"/>
      <c r="WGG80" s="20"/>
      <c r="WGH80" s="20"/>
      <c r="WGI80" s="20"/>
      <c r="WGJ80" s="20"/>
      <c r="WGK80" s="20"/>
      <c r="WGL80" s="20"/>
      <c r="WGM80" s="20"/>
      <c r="WGN80" s="20"/>
      <c r="WGO80" s="20"/>
      <c r="WGP80" s="20"/>
      <c r="WGQ80" s="20"/>
      <c r="WGR80" s="20"/>
      <c r="WGS80" s="20"/>
      <c r="WGT80" s="20"/>
      <c r="WGU80" s="20"/>
      <c r="WGV80" s="20"/>
      <c r="WGW80" s="20"/>
      <c r="WGX80" s="20"/>
      <c r="WGY80" s="20"/>
      <c r="WGZ80" s="20"/>
      <c r="WHA80" s="20"/>
      <c r="WHB80" s="20"/>
      <c r="WHC80" s="20"/>
      <c r="WHD80" s="20"/>
      <c r="WHE80" s="20"/>
      <c r="WHF80" s="20"/>
      <c r="WHG80" s="20"/>
      <c r="WHH80" s="20"/>
      <c r="WHI80" s="20"/>
      <c r="WHJ80" s="20"/>
      <c r="WHK80" s="20"/>
      <c r="WHL80" s="20"/>
      <c r="WHM80" s="20"/>
      <c r="WHN80" s="20"/>
      <c r="WHO80" s="20"/>
      <c r="WHP80" s="20"/>
      <c r="WHQ80" s="20"/>
      <c r="WHR80" s="20"/>
      <c r="WHS80" s="20"/>
      <c r="WHT80" s="20"/>
      <c r="WHU80" s="20"/>
      <c r="WHV80" s="20"/>
      <c r="WHW80" s="20"/>
      <c r="WHX80" s="20"/>
      <c r="WHY80" s="20"/>
      <c r="WHZ80" s="20"/>
      <c r="WIA80" s="20"/>
      <c r="WIB80" s="20"/>
      <c r="WIC80" s="20"/>
      <c r="WID80" s="20"/>
      <c r="WIE80" s="20"/>
      <c r="WIF80" s="20"/>
      <c r="WIG80" s="20"/>
      <c r="WIH80" s="20"/>
      <c r="WII80" s="20"/>
      <c r="WIJ80" s="20"/>
      <c r="WIK80" s="20"/>
      <c r="WIL80" s="20"/>
      <c r="WIM80" s="20"/>
      <c r="WIN80" s="20"/>
      <c r="WIO80" s="20"/>
      <c r="WIP80" s="20"/>
      <c r="WIQ80" s="20"/>
      <c r="WIR80" s="20"/>
      <c r="WIS80" s="20"/>
      <c r="WIT80" s="20"/>
      <c r="WIU80" s="20"/>
      <c r="WIV80" s="20"/>
      <c r="WIW80" s="20"/>
      <c r="WIX80" s="20"/>
      <c r="WIY80" s="20"/>
      <c r="WIZ80" s="20"/>
      <c r="WJA80" s="20"/>
      <c r="WJB80" s="20"/>
      <c r="WJC80" s="20"/>
      <c r="WJD80" s="20"/>
      <c r="WJE80" s="20"/>
      <c r="WJF80" s="20"/>
      <c r="WJG80" s="20"/>
      <c r="WJH80" s="20"/>
      <c r="WJI80" s="20"/>
      <c r="WJJ80" s="20"/>
      <c r="WJK80" s="20"/>
      <c r="WJL80" s="20"/>
      <c r="WJM80" s="20"/>
      <c r="WJN80" s="20"/>
      <c r="WJO80" s="20"/>
      <c r="WJP80" s="20"/>
      <c r="WJQ80" s="20"/>
      <c r="WJR80" s="20"/>
      <c r="WJS80" s="20"/>
      <c r="WJT80" s="20"/>
      <c r="WJU80" s="20"/>
      <c r="WJV80" s="20"/>
      <c r="WJW80" s="20"/>
      <c r="WJX80" s="20"/>
      <c r="WJY80" s="20"/>
      <c r="WJZ80" s="20"/>
      <c r="WKA80" s="20"/>
      <c r="WKB80" s="20"/>
      <c r="WKC80" s="20"/>
      <c r="WKD80" s="20"/>
      <c r="WKE80" s="20"/>
      <c r="WKF80" s="20"/>
      <c r="WKG80" s="20"/>
      <c r="WKH80" s="20"/>
      <c r="WKI80" s="20"/>
      <c r="WKJ80" s="20"/>
      <c r="WKK80" s="20"/>
      <c r="WKL80" s="20"/>
      <c r="WKM80" s="20"/>
      <c r="WKN80" s="20"/>
      <c r="WKO80" s="20"/>
      <c r="WKP80" s="20"/>
      <c r="WKQ80" s="20"/>
      <c r="WKR80" s="20"/>
      <c r="WKS80" s="20"/>
      <c r="WKT80" s="20"/>
      <c r="WKU80" s="20"/>
      <c r="WKV80" s="20"/>
      <c r="WKW80" s="20"/>
      <c r="WKX80" s="20"/>
      <c r="WKY80" s="20"/>
      <c r="WKZ80" s="20"/>
      <c r="WLA80" s="20"/>
      <c r="WLB80" s="20"/>
      <c r="WLC80" s="20"/>
      <c r="WLD80" s="20"/>
      <c r="WLE80" s="20"/>
      <c r="WLF80" s="20"/>
      <c r="WLG80" s="20"/>
      <c r="WLH80" s="20"/>
      <c r="WLI80" s="20"/>
      <c r="WLJ80" s="20"/>
      <c r="WLK80" s="20"/>
      <c r="WLL80" s="20"/>
      <c r="WLM80" s="20"/>
      <c r="WLN80" s="20"/>
      <c r="WLO80" s="20"/>
      <c r="WLP80" s="20"/>
      <c r="WLQ80" s="20"/>
      <c r="WLR80" s="20"/>
      <c r="WLS80" s="20"/>
      <c r="WLT80" s="20"/>
      <c r="WLU80" s="20"/>
      <c r="WLV80" s="20"/>
      <c r="WLW80" s="20"/>
      <c r="WLX80" s="20"/>
      <c r="WLY80" s="20"/>
      <c r="WLZ80" s="20"/>
      <c r="WMA80" s="20"/>
      <c r="WMB80" s="20"/>
      <c r="WMC80" s="20"/>
      <c r="WMD80" s="20"/>
      <c r="WME80" s="20"/>
      <c r="WMF80" s="20"/>
      <c r="WMG80" s="20"/>
      <c r="WMH80" s="20"/>
      <c r="WMI80" s="20"/>
      <c r="WMJ80" s="20"/>
      <c r="WMK80" s="20"/>
      <c r="WML80" s="20"/>
      <c r="WMM80" s="20"/>
      <c r="WMN80" s="20"/>
      <c r="WMO80" s="20"/>
      <c r="WMP80" s="20"/>
      <c r="WMQ80" s="20"/>
      <c r="WMR80" s="20"/>
      <c r="WMS80" s="20"/>
      <c r="WMT80" s="20"/>
      <c r="WMU80" s="20"/>
      <c r="WMV80" s="20"/>
      <c r="WMW80" s="20"/>
      <c r="WMX80" s="20"/>
      <c r="WMY80" s="20"/>
      <c r="WMZ80" s="20"/>
      <c r="WNA80" s="20"/>
      <c r="WNB80" s="20"/>
      <c r="WNC80" s="20"/>
      <c r="WND80" s="20"/>
      <c r="WNE80" s="20"/>
      <c r="WNF80" s="20"/>
      <c r="WNG80" s="20"/>
      <c r="WNH80" s="20"/>
      <c r="WNI80" s="20"/>
      <c r="WNJ80" s="20"/>
      <c r="WNK80" s="20"/>
      <c r="WNL80" s="20"/>
      <c r="WNM80" s="20"/>
      <c r="WNN80" s="20"/>
      <c r="WNO80" s="20"/>
      <c r="WNP80" s="20"/>
      <c r="WNQ80" s="20"/>
      <c r="WNR80" s="20"/>
      <c r="WNS80" s="20"/>
      <c r="WNT80" s="20"/>
      <c r="WNU80" s="20"/>
      <c r="WNV80" s="20"/>
      <c r="WNW80" s="20"/>
      <c r="WNX80" s="20"/>
      <c r="WNY80" s="20"/>
      <c r="WNZ80" s="20"/>
      <c r="WOA80" s="20"/>
      <c r="WOB80" s="20"/>
      <c r="WOC80" s="20"/>
      <c r="WOD80" s="20"/>
      <c r="WOE80" s="20"/>
      <c r="WOF80" s="20"/>
      <c r="WOG80" s="20"/>
      <c r="WOH80" s="20"/>
      <c r="WOI80" s="20"/>
      <c r="WOJ80" s="20"/>
      <c r="WOK80" s="20"/>
      <c r="WOL80" s="20"/>
      <c r="WOM80" s="20"/>
      <c r="WON80" s="20"/>
      <c r="WOO80" s="20"/>
      <c r="WOP80" s="20"/>
      <c r="WOQ80" s="20"/>
      <c r="WOR80" s="20"/>
      <c r="WOS80" s="20"/>
      <c r="WOT80" s="20"/>
      <c r="WOU80" s="20"/>
      <c r="WOV80" s="20"/>
      <c r="WOW80" s="20"/>
      <c r="WOX80" s="20"/>
      <c r="WOY80" s="20"/>
      <c r="WOZ80" s="20"/>
      <c r="WPA80" s="20"/>
      <c r="WPB80" s="20"/>
      <c r="WPC80" s="20"/>
      <c r="WPD80" s="20"/>
      <c r="WPE80" s="20"/>
      <c r="WPF80" s="20"/>
      <c r="WPG80" s="20"/>
      <c r="WPH80" s="20"/>
      <c r="WPI80" s="20"/>
      <c r="WPJ80" s="20"/>
      <c r="WPK80" s="20"/>
      <c r="WPL80" s="20"/>
      <c r="WPM80" s="20"/>
      <c r="WPN80" s="20"/>
      <c r="WPO80" s="20"/>
      <c r="WPP80" s="20"/>
      <c r="WPQ80" s="20"/>
      <c r="WPR80" s="20"/>
      <c r="WPS80" s="20"/>
      <c r="WPT80" s="20"/>
      <c r="WPU80" s="20"/>
      <c r="WPV80" s="20"/>
      <c r="WPW80" s="20"/>
      <c r="WPX80" s="20"/>
      <c r="WPY80" s="20"/>
      <c r="WPZ80" s="20"/>
      <c r="WQA80" s="20"/>
      <c r="WQB80" s="20"/>
      <c r="WQC80" s="20"/>
      <c r="WQD80" s="20"/>
      <c r="WQE80" s="20"/>
      <c r="WQF80" s="20"/>
      <c r="WQG80" s="20"/>
      <c r="WQH80" s="20"/>
      <c r="WQI80" s="20"/>
      <c r="WQJ80" s="20"/>
      <c r="WQK80" s="20"/>
      <c r="WQL80" s="20"/>
      <c r="WQM80" s="20"/>
      <c r="WQN80" s="20"/>
      <c r="WQO80" s="20"/>
      <c r="WQP80" s="20"/>
      <c r="WQQ80" s="20"/>
      <c r="WQR80" s="20"/>
      <c r="WQS80" s="20"/>
      <c r="WQT80" s="20"/>
      <c r="WQU80" s="20"/>
      <c r="WQV80" s="20"/>
      <c r="WQW80" s="20"/>
      <c r="WQX80" s="20"/>
      <c r="WQY80" s="20"/>
      <c r="WQZ80" s="20"/>
      <c r="WRA80" s="20"/>
      <c r="WRB80" s="20"/>
      <c r="WRC80" s="20"/>
      <c r="WRD80" s="20"/>
      <c r="WRE80" s="20"/>
      <c r="WRF80" s="20"/>
      <c r="WRG80" s="20"/>
      <c r="WRH80" s="20"/>
      <c r="WRI80" s="20"/>
      <c r="WRJ80" s="20"/>
      <c r="WRK80" s="20"/>
      <c r="WRL80" s="20"/>
      <c r="WRM80" s="20"/>
      <c r="WRN80" s="20"/>
      <c r="WRO80" s="20"/>
      <c r="WRP80" s="20"/>
      <c r="WRQ80" s="20"/>
      <c r="WRR80" s="20"/>
      <c r="WRS80" s="20"/>
      <c r="WRT80" s="20"/>
      <c r="WRU80" s="20"/>
      <c r="WRV80" s="20"/>
      <c r="WRW80" s="20"/>
      <c r="WRX80" s="20"/>
      <c r="WRY80" s="20"/>
      <c r="WRZ80" s="20"/>
      <c r="WSA80" s="20"/>
      <c r="WSB80" s="20"/>
      <c r="WSC80" s="20"/>
      <c r="WSD80" s="20"/>
      <c r="WSE80" s="20"/>
      <c r="WSF80" s="20"/>
      <c r="WSG80" s="20"/>
      <c r="WSH80" s="20"/>
      <c r="WSI80" s="20"/>
      <c r="WSJ80" s="20"/>
      <c r="WSK80" s="20"/>
      <c r="WSL80" s="20"/>
      <c r="WSM80" s="20"/>
      <c r="WSN80" s="20"/>
      <c r="WSO80" s="20"/>
      <c r="WSP80" s="20"/>
      <c r="WSQ80" s="20"/>
      <c r="WSR80" s="20"/>
      <c r="WSS80" s="20"/>
      <c r="WST80" s="20"/>
      <c r="WSU80" s="20"/>
      <c r="WSV80" s="20"/>
      <c r="WSW80" s="20"/>
      <c r="WSX80" s="20"/>
      <c r="WSY80" s="20"/>
      <c r="WSZ80" s="20"/>
      <c r="WTA80" s="20"/>
      <c r="WTB80" s="20"/>
      <c r="WTC80" s="20"/>
      <c r="WTD80" s="20"/>
      <c r="WTE80" s="20"/>
      <c r="WTF80" s="20"/>
      <c r="WTG80" s="20"/>
      <c r="WTH80" s="20"/>
      <c r="WTI80" s="20"/>
      <c r="WTJ80" s="20"/>
      <c r="WTK80" s="20"/>
      <c r="WTL80" s="20"/>
      <c r="WTM80" s="20"/>
      <c r="WTN80" s="20"/>
      <c r="WTO80" s="20"/>
      <c r="WTP80" s="20"/>
      <c r="WTQ80" s="20"/>
      <c r="WTR80" s="20"/>
      <c r="WTS80" s="20"/>
      <c r="WTT80" s="20"/>
      <c r="WTU80" s="20"/>
      <c r="WTV80" s="20"/>
      <c r="WTW80" s="20"/>
      <c r="WTX80" s="20"/>
      <c r="WTY80" s="20"/>
      <c r="WTZ80" s="20"/>
      <c r="WUA80" s="20"/>
      <c r="WUB80" s="20"/>
      <c r="WUC80" s="20"/>
      <c r="WUD80" s="20"/>
      <c r="WUE80" s="20"/>
      <c r="WUF80" s="20"/>
      <c r="WUG80" s="20"/>
      <c r="WUH80" s="20"/>
      <c r="WUI80" s="20"/>
      <c r="WUJ80" s="20"/>
      <c r="WUK80" s="20"/>
      <c r="WUL80" s="20"/>
      <c r="WUM80" s="20"/>
      <c r="WUN80" s="20"/>
      <c r="WUO80" s="20"/>
      <c r="WUP80" s="20"/>
      <c r="WUQ80" s="20"/>
      <c r="WUR80" s="20"/>
      <c r="WUS80" s="20"/>
      <c r="WUT80" s="20"/>
      <c r="WUU80" s="20"/>
      <c r="WUV80" s="20"/>
      <c r="WUW80" s="20"/>
      <c r="WUX80" s="20"/>
      <c r="WUY80" s="20"/>
      <c r="WUZ80" s="20"/>
      <c r="WVA80" s="20"/>
      <c r="WVB80" s="20"/>
      <c r="WVC80" s="20"/>
      <c r="WVD80" s="20"/>
      <c r="WVE80" s="20"/>
      <c r="WVF80" s="20"/>
      <c r="WVG80" s="20"/>
      <c r="WVH80" s="20"/>
      <c r="WVI80" s="20"/>
      <c r="WVJ80" s="20"/>
      <c r="WVK80" s="20"/>
      <c r="WVL80" s="20"/>
      <c r="WVM80" s="20"/>
      <c r="WVN80" s="20"/>
      <c r="WVO80" s="20"/>
      <c r="WVP80" s="20"/>
      <c r="WVQ80" s="20"/>
      <c r="WVR80" s="20"/>
      <c r="WVS80" s="20"/>
      <c r="WVT80" s="20"/>
      <c r="WVU80" s="20"/>
      <c r="WVV80" s="20"/>
      <c r="WVW80" s="20"/>
      <c r="WVX80" s="20"/>
      <c r="WVY80" s="20"/>
      <c r="WVZ80" s="20"/>
      <c r="WWA80" s="20"/>
      <c r="WWB80" s="20"/>
      <c r="WWC80" s="20"/>
      <c r="WWD80" s="20"/>
      <c r="WWE80" s="20"/>
      <c r="WWF80" s="20"/>
      <c r="WWG80" s="20"/>
      <c r="WWH80" s="20"/>
      <c r="WWI80" s="20"/>
      <c r="WWJ80" s="20"/>
      <c r="WWK80" s="20"/>
      <c r="WWL80" s="20"/>
      <c r="WWM80" s="20"/>
      <c r="WWN80" s="20"/>
      <c r="WWO80" s="20"/>
      <c r="WWP80" s="20"/>
      <c r="WWQ80" s="20"/>
      <c r="WWR80" s="20"/>
      <c r="WWS80" s="20"/>
      <c r="WWT80" s="20"/>
      <c r="WWU80" s="20"/>
      <c r="WWV80" s="20"/>
      <c r="WWW80" s="20"/>
      <c r="WWX80" s="20"/>
      <c r="WWY80" s="20"/>
      <c r="WWZ80" s="20"/>
      <c r="WXA80" s="20"/>
      <c r="WXB80" s="20"/>
      <c r="WXC80" s="20"/>
      <c r="WXD80" s="20"/>
      <c r="WXE80" s="20"/>
      <c r="WXF80" s="20"/>
      <c r="WXG80" s="20"/>
      <c r="WXH80" s="20"/>
      <c r="WXI80" s="20"/>
      <c r="WXJ80" s="20"/>
      <c r="WXK80" s="20"/>
      <c r="WXL80" s="20"/>
      <c r="WXM80" s="20"/>
      <c r="WXN80" s="20"/>
      <c r="WXO80" s="20"/>
      <c r="WXP80" s="20"/>
      <c r="WXQ80" s="20"/>
      <c r="WXR80" s="20"/>
      <c r="WXS80" s="20"/>
      <c r="WXT80" s="20"/>
      <c r="WXU80" s="20"/>
      <c r="WXV80" s="20"/>
      <c r="WXW80" s="20"/>
      <c r="WXX80" s="20"/>
      <c r="WXY80" s="20"/>
      <c r="WXZ80" s="20"/>
      <c r="WYA80" s="20"/>
      <c r="WYB80" s="20"/>
      <c r="WYC80" s="20"/>
      <c r="WYD80" s="20"/>
      <c r="WYE80" s="20"/>
      <c r="WYF80" s="20"/>
      <c r="WYG80" s="20"/>
      <c r="WYH80" s="20"/>
      <c r="WYI80" s="20"/>
      <c r="WYJ80" s="20"/>
      <c r="WYK80" s="20"/>
      <c r="WYL80" s="20"/>
      <c r="WYM80" s="20"/>
      <c r="WYN80" s="20"/>
      <c r="WYO80" s="20"/>
      <c r="WYP80" s="20"/>
      <c r="WYQ80" s="20"/>
      <c r="WYR80" s="20"/>
      <c r="WYS80" s="20"/>
      <c r="WYT80" s="20"/>
      <c r="WYU80" s="20"/>
      <c r="WYV80" s="20"/>
      <c r="WYW80" s="20"/>
      <c r="WYX80" s="20"/>
      <c r="WYY80" s="20"/>
      <c r="WYZ80" s="20"/>
      <c r="WZA80" s="20"/>
      <c r="WZB80" s="20"/>
      <c r="WZC80" s="20"/>
      <c r="WZD80" s="20"/>
      <c r="WZE80" s="20"/>
      <c r="WZF80" s="20"/>
      <c r="WZG80" s="20"/>
      <c r="WZH80" s="20"/>
      <c r="WZI80" s="20"/>
      <c r="WZJ80" s="20"/>
      <c r="WZK80" s="20"/>
      <c r="WZL80" s="20"/>
      <c r="WZM80" s="20"/>
      <c r="WZN80" s="20"/>
      <c r="WZO80" s="20"/>
      <c r="WZP80" s="20"/>
      <c r="WZQ80" s="20"/>
      <c r="WZR80" s="20"/>
      <c r="WZS80" s="20"/>
      <c r="WZT80" s="20"/>
      <c r="WZU80" s="20"/>
      <c r="WZV80" s="20"/>
      <c r="WZW80" s="20"/>
      <c r="WZX80" s="20"/>
      <c r="WZY80" s="20"/>
      <c r="WZZ80" s="20"/>
      <c r="XAA80" s="20"/>
      <c r="XAB80" s="20"/>
      <c r="XAC80" s="20"/>
      <c r="XAD80" s="20"/>
      <c r="XAE80" s="20"/>
      <c r="XAF80" s="20"/>
      <c r="XAG80" s="20"/>
      <c r="XAH80" s="20"/>
      <c r="XAI80" s="20"/>
      <c r="XAJ80" s="20"/>
      <c r="XAK80" s="20"/>
      <c r="XAL80" s="20"/>
      <c r="XAM80" s="20"/>
      <c r="XAN80" s="20"/>
      <c r="XAO80" s="20"/>
      <c r="XAP80" s="20"/>
      <c r="XAQ80" s="20"/>
      <c r="XAR80" s="20"/>
      <c r="XAS80" s="20"/>
      <c r="XAT80" s="20"/>
      <c r="XAU80" s="20"/>
      <c r="XAV80" s="20"/>
      <c r="XAW80" s="20"/>
      <c r="XAX80" s="20"/>
      <c r="XAY80" s="20"/>
      <c r="XAZ80" s="20"/>
      <c r="XBA80" s="20"/>
      <c r="XBB80" s="20"/>
      <c r="XBC80" s="20"/>
      <c r="XBD80" s="20"/>
      <c r="XBE80" s="20"/>
      <c r="XBF80" s="20"/>
      <c r="XBG80" s="20"/>
      <c r="XBH80" s="20"/>
      <c r="XBI80" s="20"/>
      <c r="XBJ80" s="20"/>
      <c r="XBK80" s="20"/>
      <c r="XBL80" s="20"/>
      <c r="XBM80" s="20"/>
      <c r="XBN80" s="20"/>
      <c r="XBO80" s="20"/>
      <c r="XBP80" s="20"/>
      <c r="XBQ80" s="20"/>
      <c r="XBR80" s="20"/>
      <c r="XBS80" s="20"/>
      <c r="XBT80" s="20"/>
      <c r="XBU80" s="20"/>
      <c r="XBV80" s="20"/>
      <c r="XBW80" s="20"/>
      <c r="XBX80" s="20"/>
      <c r="XBY80" s="20"/>
      <c r="XBZ80" s="20"/>
      <c r="XCA80" s="20"/>
      <c r="XCB80" s="261"/>
      <c r="XCC80" s="75"/>
      <c r="XCD80" s="76"/>
      <c r="XCE80" s="77"/>
      <c r="XDK80" s="261"/>
      <c r="XDL80" s="77"/>
      <c r="XDM80" s="127"/>
      <c r="XDN80" s="127"/>
    </row>
    <row r="81" spans="1:102" customFormat="1" ht="32.450000000000003" customHeight="1">
      <c r="A81" s="261" t="s">
        <v>516</v>
      </c>
      <c r="B81" s="266" t="s">
        <v>47</v>
      </c>
      <c r="C81" s="266" t="s">
        <v>82</v>
      </c>
      <c r="D81" s="282" t="s">
        <v>517</v>
      </c>
      <c r="E81" s="266" t="s">
        <v>83</v>
      </c>
      <c r="F81" s="276" t="s">
        <v>518</v>
      </c>
      <c r="G81" s="77" t="str">
        <f t="shared" ref="G81:G86" ca="1" si="43">IF(CH81&lt;TODAY(),"Terminé",(IF(CG81&gt;=TODAY(),"À venir","En cours")))</f>
        <v>En cours</v>
      </c>
      <c r="H81" s="126"/>
      <c r="I81" s="127"/>
      <c r="J81" s="127"/>
      <c r="K81" s="127"/>
      <c r="L81" s="127"/>
      <c r="M81" s="127"/>
      <c r="N81" s="127"/>
      <c r="O81" s="127"/>
      <c r="P81" s="127"/>
      <c r="Q81" s="127"/>
      <c r="R81" s="127"/>
      <c r="S81" s="127"/>
      <c r="T81" s="127"/>
      <c r="U81" s="127"/>
      <c r="V81" s="127"/>
      <c r="W81" s="127"/>
      <c r="X81" s="127"/>
      <c r="Y81" s="127"/>
      <c r="Z81" s="127"/>
      <c r="AA81" s="127"/>
      <c r="AB81" s="127"/>
      <c r="AC81" s="127"/>
      <c r="AD81" s="127"/>
      <c r="AE81" s="127"/>
      <c r="AF81" s="127"/>
      <c r="AG81" s="127"/>
      <c r="AH81" s="127"/>
      <c r="AI81" s="127"/>
      <c r="AJ81" s="127"/>
      <c r="AK81" s="127"/>
      <c r="AL81" s="127"/>
      <c r="AM81" s="127"/>
      <c r="AN81" s="127"/>
      <c r="AO81" s="127"/>
      <c r="AP81" s="127"/>
      <c r="AQ81" s="127"/>
      <c r="AR81" s="127"/>
      <c r="AS81" s="127"/>
      <c r="AT81" s="127"/>
      <c r="AU81" s="127"/>
      <c r="AV81" s="127"/>
      <c r="AW81" s="127"/>
      <c r="AX81" s="127"/>
      <c r="AY81" s="127"/>
      <c r="AZ81" s="127"/>
      <c r="BA81" s="127"/>
      <c r="BB81" s="127"/>
      <c r="BC81" s="127"/>
      <c r="BD81" s="127"/>
      <c r="BE81" s="127"/>
      <c r="BF81" s="127"/>
      <c r="BG81" s="127"/>
      <c r="BH81" s="127"/>
      <c r="BI81" s="127"/>
      <c r="BJ81" s="127"/>
      <c r="BK81" s="127"/>
      <c r="BL81" s="127"/>
      <c r="BM81" s="127"/>
      <c r="BN81" s="127"/>
      <c r="BO81" s="127"/>
      <c r="BP81" s="148">
        <f t="shared" ref="BP81:BP86" si="44">CH81</f>
        <v>46871</v>
      </c>
      <c r="BY81" s="187"/>
      <c r="CA81" s="10" t="s">
        <v>517</v>
      </c>
      <c r="CB81" s="205" t="s">
        <v>519</v>
      </c>
      <c r="CC81" s="8" t="s">
        <v>516</v>
      </c>
      <c r="CD81" s="34" t="s">
        <v>92</v>
      </c>
      <c r="CE81" s="21" t="s">
        <v>47</v>
      </c>
      <c r="CF81" s="1" t="s">
        <v>93</v>
      </c>
      <c r="CG81" s="10">
        <v>45411</v>
      </c>
      <c r="CH81" s="10">
        <f>CG81+1460</f>
        <v>46871</v>
      </c>
      <c r="CI81" s="2">
        <f t="shared" ref="CI81:CJ86" si="45">IF(DAY(CG81)&lt;=15,DATE(YEAR(CG81),MONTH(CG81),1),EOMONTH(CG81,0))</f>
        <v>45412</v>
      </c>
      <c r="CJ81" s="2">
        <f t="shared" si="45"/>
        <v>46873</v>
      </c>
      <c r="CK81" s="39" t="s">
        <v>0</v>
      </c>
      <c r="CL81" s="53" t="s">
        <v>520</v>
      </c>
      <c r="CM81" s="34"/>
      <c r="CN81" s="181" t="s">
        <v>10</v>
      </c>
      <c r="CO81" s="182"/>
      <c r="CP81" s="39" t="s">
        <v>11</v>
      </c>
      <c r="CQ81" s="2">
        <f t="shared" ref="CQ81:CQ86" si="46">CS81-60</f>
        <v>45141</v>
      </c>
      <c r="CR81" s="2">
        <f t="shared" ref="CR81:CR86" si="47">IF(DAY(CQ81)&lt;=15,DATE(YEAR(CQ81),MONTH(CQ81),1),EOMONTH(CQ81,0))</f>
        <v>45139</v>
      </c>
      <c r="CS81" s="2">
        <f t="shared" ref="CS81:CS86" si="48">CU81</f>
        <v>45201</v>
      </c>
      <c r="CT81" s="2">
        <f t="shared" ref="CT81:CT86" si="49">IF(DAY(CS81)&lt;=15,DATE(YEAR(CS81),MONTH(CS81),1),EOMONTH(CS81,0))</f>
        <v>45200</v>
      </c>
      <c r="CU81" s="2">
        <f t="shared" ref="CU81:CU86" si="50">CW81-210</f>
        <v>45201</v>
      </c>
      <c r="CV81" s="2">
        <f t="shared" ref="CV81:CV86" si="51">IF(DAY(CU81)&lt;=15,DATE(YEAR(CU81),MONTH(CU81),1),EOMONTH(CU81,0))</f>
        <v>45200</v>
      </c>
      <c r="CW81" s="2">
        <f t="shared" ref="CW81:CW86" si="52">CG81</f>
        <v>45411</v>
      </c>
      <c r="CX81" s="2">
        <f t="shared" ref="CX81:CX86" si="53">IF(DAY(CW81)&lt;=15,DATE(YEAR(CW81),MONTH(CW81),1),EOMONTH(CW81,0))</f>
        <v>45412</v>
      </c>
    </row>
    <row r="82" spans="1:102" customFormat="1" ht="32.450000000000003" customHeight="1">
      <c r="A82" s="261" t="s">
        <v>70</v>
      </c>
      <c r="B82" s="266" t="s">
        <v>47</v>
      </c>
      <c r="C82" s="266" t="s">
        <v>82</v>
      </c>
      <c r="D82" s="282" t="s">
        <v>517</v>
      </c>
      <c r="E82" s="266" t="s">
        <v>83</v>
      </c>
      <c r="F82" s="276" t="s">
        <v>518</v>
      </c>
      <c r="G82" s="77" t="str">
        <f t="shared" ca="1" si="43"/>
        <v>À venir</v>
      </c>
      <c r="H82" s="126"/>
      <c r="I82" s="127"/>
      <c r="J82" s="127"/>
      <c r="K82" s="127"/>
      <c r="L82" s="127"/>
      <c r="M82" s="127"/>
      <c r="N82" s="127"/>
      <c r="O82" s="127"/>
      <c r="P82" s="127"/>
      <c r="Q82" s="127"/>
      <c r="R82" s="127"/>
      <c r="S82" s="127"/>
      <c r="T82" s="127"/>
      <c r="U82" s="127"/>
      <c r="V82" s="127"/>
      <c r="W82" s="127"/>
      <c r="X82" s="127"/>
      <c r="Y82" s="127"/>
      <c r="Z82" s="127"/>
      <c r="AA82" s="127"/>
      <c r="AB82" s="127"/>
      <c r="AC82" s="127"/>
      <c r="AD82" s="127"/>
      <c r="AE82" s="127"/>
      <c r="AF82" s="127"/>
      <c r="AG82" s="127"/>
      <c r="AH82" s="127"/>
      <c r="AI82" s="127"/>
      <c r="AJ82" s="127"/>
      <c r="AK82" s="127"/>
      <c r="AL82" s="127"/>
      <c r="AM82" s="127"/>
      <c r="AN82" s="127"/>
      <c r="AO82" s="127"/>
      <c r="AP82" s="127"/>
      <c r="AQ82" s="127"/>
      <c r="AR82" s="127"/>
      <c r="AS82" s="127"/>
      <c r="AT82" s="127"/>
      <c r="AU82" s="127"/>
      <c r="AV82" s="127"/>
      <c r="AW82" s="127"/>
      <c r="AX82" s="127"/>
      <c r="AY82" s="127"/>
      <c r="AZ82" s="127"/>
      <c r="BA82" s="127"/>
      <c r="BB82" s="127"/>
      <c r="BC82" s="127"/>
      <c r="BD82" s="127"/>
      <c r="BE82" s="127"/>
      <c r="BF82" s="127"/>
      <c r="BG82" s="127"/>
      <c r="BH82" s="127"/>
      <c r="BI82" s="127"/>
      <c r="BJ82" s="127"/>
      <c r="BK82" s="127"/>
      <c r="BL82" s="127"/>
      <c r="BM82" s="127"/>
      <c r="BN82" s="127"/>
      <c r="BO82" s="127"/>
      <c r="BP82" s="148">
        <f t="shared" si="44"/>
        <v>48332</v>
      </c>
      <c r="BT82" s="187"/>
      <c r="BY82" s="187"/>
      <c r="CA82" s="10" t="s">
        <v>517</v>
      </c>
      <c r="CB82" s="205" t="s">
        <v>519</v>
      </c>
      <c r="CC82" s="8" t="s">
        <v>521</v>
      </c>
      <c r="CD82" s="34"/>
      <c r="CE82" s="21"/>
      <c r="CF82" s="1"/>
      <c r="CG82" s="10">
        <f>CH81+1</f>
        <v>46872</v>
      </c>
      <c r="CH82" s="10">
        <f>CG82+1460</f>
        <v>48332</v>
      </c>
      <c r="CI82" s="2">
        <f t="shared" si="45"/>
        <v>46873</v>
      </c>
      <c r="CJ82" s="2">
        <f t="shared" si="45"/>
        <v>48334</v>
      </c>
      <c r="CK82" s="39" t="s">
        <v>0</v>
      </c>
      <c r="CL82" s="53" t="s">
        <v>520</v>
      </c>
      <c r="CM82" s="34"/>
      <c r="CN82" s="181" t="s">
        <v>10</v>
      </c>
      <c r="CO82" s="182"/>
      <c r="CP82" s="39" t="s">
        <v>11</v>
      </c>
      <c r="CQ82" s="2">
        <f t="shared" si="46"/>
        <v>46602</v>
      </c>
      <c r="CR82" s="2">
        <f t="shared" si="47"/>
        <v>46600</v>
      </c>
      <c r="CS82" s="2">
        <f t="shared" si="48"/>
        <v>46662</v>
      </c>
      <c r="CT82" s="2">
        <f t="shared" si="49"/>
        <v>46661</v>
      </c>
      <c r="CU82" s="2">
        <f t="shared" si="50"/>
        <v>46662</v>
      </c>
      <c r="CV82" s="2">
        <f t="shared" si="51"/>
        <v>46661</v>
      </c>
      <c r="CW82" s="2">
        <f t="shared" si="52"/>
        <v>46872</v>
      </c>
      <c r="CX82" s="2">
        <f t="shared" si="53"/>
        <v>46873</v>
      </c>
    </row>
    <row r="83" spans="1:102" customFormat="1" ht="32.450000000000003" customHeight="1">
      <c r="A83" s="262" t="s">
        <v>522</v>
      </c>
      <c r="B83" s="267" t="s">
        <v>47</v>
      </c>
      <c r="C83" s="266" t="s">
        <v>82</v>
      </c>
      <c r="D83" s="282" t="s">
        <v>517</v>
      </c>
      <c r="E83" s="266" t="s">
        <v>83</v>
      </c>
      <c r="F83" s="276" t="s">
        <v>523</v>
      </c>
      <c r="G83" s="77" t="str">
        <f t="shared" ca="1" si="43"/>
        <v>En cours</v>
      </c>
      <c r="H83" s="126"/>
      <c r="I83" s="127"/>
      <c r="J83" s="127"/>
      <c r="K83" s="127"/>
      <c r="L83" s="127"/>
      <c r="M83" s="127"/>
      <c r="N83" s="127"/>
      <c r="O83" s="127"/>
      <c r="P83" s="127"/>
      <c r="Q83" s="127"/>
      <c r="R83" s="127"/>
      <c r="S83" s="127"/>
      <c r="T83" s="127"/>
      <c r="U83" s="127"/>
      <c r="V83" s="127"/>
      <c r="W83" s="127"/>
      <c r="X83" s="127"/>
      <c r="Y83" s="127"/>
      <c r="Z83" s="127"/>
      <c r="AA83" s="127"/>
      <c r="AB83" s="127"/>
      <c r="AC83" s="127"/>
      <c r="AD83" s="127"/>
      <c r="AE83" s="127"/>
      <c r="AF83" s="127"/>
      <c r="AG83" s="127"/>
      <c r="AH83" s="127"/>
      <c r="AI83" s="127"/>
      <c r="AJ83" s="127"/>
      <c r="AK83" s="127"/>
      <c r="AL83" s="127"/>
      <c r="AM83" s="127"/>
      <c r="AN83" s="127"/>
      <c r="AO83" s="127"/>
      <c r="AP83" s="127"/>
      <c r="AQ83" s="127"/>
      <c r="AR83" s="127"/>
      <c r="AS83" s="127"/>
      <c r="AT83" s="127"/>
      <c r="AU83" s="127"/>
      <c r="AV83" s="127"/>
      <c r="AW83" s="127"/>
      <c r="AX83" s="127"/>
      <c r="AY83" s="127"/>
      <c r="AZ83" s="127"/>
      <c r="BA83" s="127"/>
      <c r="BB83" s="127"/>
      <c r="BC83" s="127"/>
      <c r="BD83" s="127"/>
      <c r="BE83" s="127"/>
      <c r="BF83" s="127"/>
      <c r="BG83" s="127"/>
      <c r="BH83" s="127"/>
      <c r="BI83" s="127"/>
      <c r="BJ83" s="127"/>
      <c r="BK83" s="127"/>
      <c r="BL83" s="127"/>
      <c r="BM83" s="127"/>
      <c r="BN83" s="127"/>
      <c r="BO83" s="127"/>
      <c r="BP83" s="148">
        <f t="shared" si="44"/>
        <v>47039</v>
      </c>
      <c r="BY83" s="187"/>
      <c r="CA83" s="10" t="s">
        <v>517</v>
      </c>
      <c r="CB83" s="205" t="s">
        <v>182</v>
      </c>
      <c r="CC83" s="8" t="s">
        <v>522</v>
      </c>
      <c r="CD83" s="34" t="s">
        <v>92</v>
      </c>
      <c r="CE83" s="21" t="s">
        <v>47</v>
      </c>
      <c r="CF83" s="44" t="s">
        <v>52</v>
      </c>
      <c r="CG83" s="10">
        <v>45579</v>
      </c>
      <c r="CH83" s="10">
        <v>47039</v>
      </c>
      <c r="CI83" s="2">
        <f t="shared" si="45"/>
        <v>45566</v>
      </c>
      <c r="CJ83" s="2">
        <f t="shared" si="45"/>
        <v>47027</v>
      </c>
      <c r="CK83" s="39"/>
      <c r="CL83" s="53"/>
      <c r="CM83" s="34"/>
      <c r="CN83" s="181"/>
      <c r="CO83" s="182"/>
      <c r="CP83" s="39"/>
      <c r="CQ83" s="2">
        <f t="shared" si="46"/>
        <v>45309</v>
      </c>
      <c r="CR83" s="2">
        <f t="shared" si="47"/>
        <v>45322</v>
      </c>
      <c r="CS83" s="2">
        <f t="shared" si="48"/>
        <v>45369</v>
      </c>
      <c r="CT83" s="2">
        <f t="shared" si="49"/>
        <v>45382</v>
      </c>
      <c r="CU83" s="2">
        <f t="shared" si="50"/>
        <v>45369</v>
      </c>
      <c r="CV83" s="2">
        <f t="shared" si="51"/>
        <v>45382</v>
      </c>
      <c r="CW83" s="2">
        <f t="shared" si="52"/>
        <v>45579</v>
      </c>
      <c r="CX83" s="2">
        <f t="shared" si="53"/>
        <v>45566</v>
      </c>
    </row>
    <row r="84" spans="1:102" customFormat="1" ht="32.450000000000003" customHeight="1">
      <c r="A84" s="261" t="s">
        <v>70</v>
      </c>
      <c r="B84" s="266" t="s">
        <v>47</v>
      </c>
      <c r="C84" s="266" t="s">
        <v>82</v>
      </c>
      <c r="D84" s="282" t="s">
        <v>517</v>
      </c>
      <c r="E84" s="266" t="s">
        <v>83</v>
      </c>
      <c r="F84" s="276" t="s">
        <v>523</v>
      </c>
      <c r="G84" s="77" t="str">
        <f t="shared" ca="1" si="43"/>
        <v>À venir</v>
      </c>
      <c r="H84" s="126"/>
      <c r="I84" s="127"/>
      <c r="J84" s="127"/>
      <c r="K84" s="127"/>
      <c r="L84" s="127"/>
      <c r="M84" s="127"/>
      <c r="N84" s="127"/>
      <c r="O84" s="127"/>
      <c r="P84" s="127"/>
      <c r="Q84" s="127"/>
      <c r="R84" s="127"/>
      <c r="S84" s="127"/>
      <c r="T84" s="127"/>
      <c r="U84" s="127"/>
      <c r="V84" s="127"/>
      <c r="W84" s="127"/>
      <c r="X84" s="127"/>
      <c r="Y84" s="127"/>
      <c r="Z84" s="127"/>
      <c r="AA84" s="127"/>
      <c r="AB84" s="127"/>
      <c r="AC84" s="127"/>
      <c r="AD84" s="127"/>
      <c r="AE84" s="127"/>
      <c r="AF84" s="127"/>
      <c r="AG84" s="127"/>
      <c r="AH84" s="127"/>
      <c r="AI84" s="127"/>
      <c r="AJ84" s="127"/>
      <c r="AK84" s="127"/>
      <c r="AL84" s="127"/>
      <c r="AM84" s="127"/>
      <c r="AN84" s="127"/>
      <c r="AO84" s="127"/>
      <c r="AP84" s="127"/>
      <c r="AQ84" s="127"/>
      <c r="AR84" s="127"/>
      <c r="AS84" s="127"/>
      <c r="AT84" s="127"/>
      <c r="AU84" s="127"/>
      <c r="AV84" s="127"/>
      <c r="AW84" s="127"/>
      <c r="AX84" s="127"/>
      <c r="AY84" s="127"/>
      <c r="AZ84" s="127"/>
      <c r="BA84" s="127"/>
      <c r="BB84" s="127"/>
      <c r="BC84" s="127"/>
      <c r="BD84" s="127"/>
      <c r="BE84" s="127"/>
      <c r="BF84" s="127"/>
      <c r="BG84" s="127"/>
      <c r="BH84" s="127"/>
      <c r="BI84" s="127"/>
      <c r="BJ84" s="127"/>
      <c r="BK84" s="127"/>
      <c r="BL84" s="127"/>
      <c r="BM84" s="127"/>
      <c r="BN84" s="127"/>
      <c r="BO84" s="127"/>
      <c r="BP84" s="148">
        <f t="shared" si="44"/>
        <v>48500</v>
      </c>
      <c r="BT84" s="187"/>
      <c r="BY84" s="187"/>
      <c r="CA84" s="10" t="s">
        <v>517</v>
      </c>
      <c r="CB84" s="205" t="s">
        <v>182</v>
      </c>
      <c r="CC84" s="8" t="s">
        <v>521</v>
      </c>
      <c r="CD84" s="34"/>
      <c r="CE84" s="21"/>
      <c r="CF84" s="44"/>
      <c r="CG84" s="10">
        <f>CH83+1</f>
        <v>47040</v>
      </c>
      <c r="CH84" s="10">
        <f>CG84+1460</f>
        <v>48500</v>
      </c>
      <c r="CI84" s="2">
        <f t="shared" si="45"/>
        <v>47027</v>
      </c>
      <c r="CJ84" s="2">
        <f t="shared" si="45"/>
        <v>48488</v>
      </c>
      <c r="CK84" s="39"/>
      <c r="CL84" s="53"/>
      <c r="CM84" s="34"/>
      <c r="CN84" s="181"/>
      <c r="CO84" s="182"/>
      <c r="CP84" s="39"/>
      <c r="CQ84" s="2">
        <f t="shared" si="46"/>
        <v>46770</v>
      </c>
      <c r="CR84" s="2">
        <f t="shared" si="47"/>
        <v>46783</v>
      </c>
      <c r="CS84" s="2">
        <f t="shared" si="48"/>
        <v>46830</v>
      </c>
      <c r="CT84" s="2">
        <f t="shared" si="49"/>
        <v>46843</v>
      </c>
      <c r="CU84" s="2">
        <f t="shared" si="50"/>
        <v>46830</v>
      </c>
      <c r="CV84" s="2">
        <f t="shared" si="51"/>
        <v>46843</v>
      </c>
      <c r="CW84" s="2">
        <f t="shared" si="52"/>
        <v>47040</v>
      </c>
      <c r="CX84" s="2">
        <f t="shared" si="53"/>
        <v>47027</v>
      </c>
    </row>
    <row r="85" spans="1:102" s="87" customFormat="1" ht="42" customHeight="1">
      <c r="A85" s="261" t="s">
        <v>738</v>
      </c>
      <c r="B85" s="266" t="s">
        <v>47</v>
      </c>
      <c r="C85" s="266" t="s">
        <v>82</v>
      </c>
      <c r="D85" s="277" t="s">
        <v>47</v>
      </c>
      <c r="E85" s="266" t="s">
        <v>739</v>
      </c>
      <c r="F85" s="266" t="s">
        <v>740</v>
      </c>
      <c r="G85" s="77" t="str">
        <f t="shared" ca="1" si="43"/>
        <v>En cours</v>
      </c>
      <c r="H85" s="126"/>
      <c r="I85" s="127"/>
      <c r="J85" s="127"/>
      <c r="K85" s="127"/>
      <c r="L85" s="127"/>
      <c r="M85" s="127"/>
      <c r="N85" s="127"/>
      <c r="O85" s="127"/>
      <c r="P85" s="127"/>
      <c r="Q85" s="127"/>
      <c r="R85" s="127"/>
      <c r="S85" s="127"/>
      <c r="T85" s="127"/>
      <c r="U85" s="127"/>
      <c r="V85" s="127"/>
      <c r="W85" s="127"/>
      <c r="X85" s="127"/>
      <c r="Y85" s="127"/>
      <c r="Z85" s="127"/>
      <c r="AA85" s="127"/>
      <c r="AB85" s="127"/>
      <c r="AC85" s="127"/>
      <c r="AD85" s="127"/>
      <c r="AE85" s="127"/>
      <c r="AF85" s="127"/>
      <c r="AG85" s="127"/>
      <c r="AH85" s="127"/>
      <c r="AI85" s="127"/>
      <c r="AJ85" s="127"/>
      <c r="AK85" s="127"/>
      <c r="AL85" s="127"/>
      <c r="AM85" s="127"/>
      <c r="AN85" s="127"/>
      <c r="AO85" s="127"/>
      <c r="AP85" s="127"/>
      <c r="AQ85" s="127"/>
      <c r="AR85" s="127"/>
      <c r="AS85" s="127"/>
      <c r="AT85" s="127"/>
      <c r="AU85" s="127"/>
      <c r="AV85" s="127"/>
      <c r="AW85" s="127"/>
      <c r="AX85" s="127"/>
      <c r="AY85" s="127"/>
      <c r="AZ85" s="127"/>
      <c r="BA85" s="127"/>
      <c r="BB85" s="127"/>
      <c r="BC85" s="127"/>
      <c r="BD85" s="127"/>
      <c r="BE85" s="127"/>
      <c r="BF85" s="127"/>
      <c r="BG85" s="127"/>
      <c r="BH85" s="127"/>
      <c r="BI85" s="127"/>
      <c r="BJ85" s="127"/>
      <c r="BK85" s="127"/>
      <c r="BL85" s="127"/>
      <c r="BM85" s="127"/>
      <c r="BN85" s="127"/>
      <c r="BO85" s="127"/>
      <c r="BP85" s="148">
        <f t="shared" si="44"/>
        <v>46387</v>
      </c>
      <c r="BQ85" s="187"/>
      <c r="BR85" s="187"/>
      <c r="BS85"/>
      <c r="BT85"/>
      <c r="BU85"/>
      <c r="CA85" s="95" t="s">
        <v>47</v>
      </c>
      <c r="CB85" s="212" t="s">
        <v>738</v>
      </c>
      <c r="CC85" s="128" t="s">
        <v>738</v>
      </c>
      <c r="CD85" s="103" t="s">
        <v>741</v>
      </c>
      <c r="CE85" s="21" t="s">
        <v>47</v>
      </c>
      <c r="CF85" s="95" t="s">
        <v>93</v>
      </c>
      <c r="CG85" s="96">
        <v>45026</v>
      </c>
      <c r="CH85" s="116">
        <v>46387</v>
      </c>
      <c r="CI85" s="96">
        <f t="shared" si="45"/>
        <v>45017</v>
      </c>
      <c r="CJ85" s="96">
        <f t="shared" si="45"/>
        <v>46387</v>
      </c>
      <c r="CK85" s="97" t="s">
        <v>742</v>
      </c>
      <c r="CL85" s="130" t="s">
        <v>743</v>
      </c>
      <c r="CM85" s="93"/>
      <c r="CN85" s="184" t="s">
        <v>10</v>
      </c>
      <c r="CO85" s="184"/>
      <c r="CP85" s="93"/>
      <c r="CQ85" s="98">
        <f t="shared" si="46"/>
        <v>44756</v>
      </c>
      <c r="CR85" s="98">
        <f t="shared" si="47"/>
        <v>44743</v>
      </c>
      <c r="CS85" s="98">
        <f t="shared" si="48"/>
        <v>44816</v>
      </c>
      <c r="CT85" s="98">
        <f t="shared" si="49"/>
        <v>44805</v>
      </c>
      <c r="CU85" s="98">
        <f t="shared" si="50"/>
        <v>44816</v>
      </c>
      <c r="CV85" s="98">
        <f t="shared" si="51"/>
        <v>44805</v>
      </c>
      <c r="CW85" s="98">
        <f t="shared" si="52"/>
        <v>45026</v>
      </c>
      <c r="CX85" s="98">
        <f t="shared" si="53"/>
        <v>45017</v>
      </c>
    </row>
    <row r="86" spans="1:102" s="87" customFormat="1" ht="42" customHeight="1">
      <c r="A86" s="261" t="s">
        <v>70</v>
      </c>
      <c r="B86" s="266" t="s">
        <v>47</v>
      </c>
      <c r="C86" s="266" t="s">
        <v>82</v>
      </c>
      <c r="D86" s="277" t="s">
        <v>741</v>
      </c>
      <c r="E86" s="266" t="s">
        <v>739</v>
      </c>
      <c r="F86" s="266" t="s">
        <v>740</v>
      </c>
      <c r="G86" s="77" t="str">
        <f t="shared" ca="1" si="43"/>
        <v>À venir</v>
      </c>
      <c r="H86" s="126"/>
      <c r="I86" s="127"/>
      <c r="J86" s="127"/>
      <c r="K86" s="127"/>
      <c r="L86" s="127"/>
      <c r="M86" s="127"/>
      <c r="N86" s="127"/>
      <c r="O86" s="127"/>
      <c r="P86" s="127"/>
      <c r="Q86" s="127"/>
      <c r="R86" s="127"/>
      <c r="S86" s="127"/>
      <c r="T86" s="127"/>
      <c r="U86" s="127"/>
      <c r="V86" s="127"/>
      <c r="W86" s="127"/>
      <c r="X86" s="127"/>
      <c r="Y86" s="127"/>
      <c r="Z86" s="127"/>
      <c r="AA86" s="127"/>
      <c r="AB86" s="127"/>
      <c r="AC86" s="127"/>
      <c r="AD86" s="127"/>
      <c r="AE86" s="127"/>
      <c r="AF86" s="127"/>
      <c r="AG86" s="127"/>
      <c r="AH86" s="127"/>
      <c r="AI86" s="127"/>
      <c r="AJ86" s="127"/>
      <c r="AK86" s="127"/>
      <c r="AL86" s="127"/>
      <c r="AM86" s="127"/>
      <c r="AN86" s="127"/>
      <c r="AO86" s="127"/>
      <c r="AP86" s="127"/>
      <c r="AQ86" s="127"/>
      <c r="AR86" s="127"/>
      <c r="AS86" s="127"/>
      <c r="AT86" s="127"/>
      <c r="AU86" s="127"/>
      <c r="AV86" s="127"/>
      <c r="AW86" s="127"/>
      <c r="AX86" s="127"/>
      <c r="AY86" s="127"/>
      <c r="AZ86" s="127"/>
      <c r="BA86" s="127"/>
      <c r="BB86" s="127"/>
      <c r="BC86" s="127"/>
      <c r="BD86" s="127"/>
      <c r="BE86" s="127"/>
      <c r="BF86" s="127"/>
      <c r="BG86" s="127"/>
      <c r="BH86" s="127"/>
      <c r="BI86" s="127"/>
      <c r="BJ86" s="127"/>
      <c r="BK86" s="127"/>
      <c r="BL86" s="127"/>
      <c r="BM86" s="127"/>
      <c r="BN86" s="127"/>
      <c r="BO86" s="127"/>
      <c r="BP86" s="148">
        <f t="shared" si="44"/>
        <v>48213</v>
      </c>
      <c r="BT86" s="187"/>
      <c r="BU86"/>
      <c r="BY86" s="187"/>
      <c r="BZ86"/>
      <c r="CA86" s="95" t="s">
        <v>741</v>
      </c>
      <c r="CB86" s="212" t="s">
        <v>738</v>
      </c>
      <c r="CC86" s="128" t="s">
        <v>80</v>
      </c>
      <c r="CD86" s="103" t="s">
        <v>741</v>
      </c>
      <c r="CE86" s="21"/>
      <c r="CF86" s="95" t="s">
        <v>93</v>
      </c>
      <c r="CG86" s="96">
        <f>CH85+1</f>
        <v>46388</v>
      </c>
      <c r="CH86" s="116">
        <v>48213</v>
      </c>
      <c r="CI86" s="96">
        <f t="shared" si="45"/>
        <v>46388</v>
      </c>
      <c r="CJ86" s="96">
        <f t="shared" si="45"/>
        <v>48213</v>
      </c>
      <c r="CK86" s="97" t="s">
        <v>742</v>
      </c>
      <c r="CL86" s="130" t="s">
        <v>743</v>
      </c>
      <c r="CM86" s="93"/>
      <c r="CN86" s="184"/>
      <c r="CO86" s="184"/>
      <c r="CP86" s="93"/>
      <c r="CQ86" s="98">
        <f t="shared" si="46"/>
        <v>46118</v>
      </c>
      <c r="CR86" s="98">
        <f t="shared" si="47"/>
        <v>46113</v>
      </c>
      <c r="CS86" s="98">
        <f t="shared" si="48"/>
        <v>46178</v>
      </c>
      <c r="CT86" s="98">
        <f t="shared" si="49"/>
        <v>46174</v>
      </c>
      <c r="CU86" s="98">
        <f t="shared" si="50"/>
        <v>46178</v>
      </c>
      <c r="CV86" s="98">
        <f t="shared" si="51"/>
        <v>46174</v>
      </c>
      <c r="CW86" s="98">
        <f t="shared" si="52"/>
        <v>46388</v>
      </c>
      <c r="CX86" s="98">
        <f t="shared" si="53"/>
        <v>46388</v>
      </c>
    </row>
    <row r="87" spans="1:102" ht="39" customHeight="1">
      <c r="A87" s="262" t="s">
        <v>352</v>
      </c>
      <c r="B87" s="267" t="s">
        <v>47</v>
      </c>
      <c r="C87" s="266" t="s">
        <v>114</v>
      </c>
      <c r="D87" s="280" t="s">
        <v>259</v>
      </c>
      <c r="E87" s="267" t="s">
        <v>115</v>
      </c>
      <c r="F87" s="276" t="s">
        <v>353</v>
      </c>
      <c r="G87" s="77" t="str">
        <f ca="1">IF(CH87&lt;TODAY(),"Terminé",(IF(CG87&gt;=TODAY(),"À venir","En cours")))</f>
        <v>En cours</v>
      </c>
      <c r="H87" s="126"/>
      <c r="I87" s="127"/>
      <c r="J87" s="127"/>
      <c r="K87" s="127"/>
      <c r="L87" s="127"/>
      <c r="M87" s="127"/>
      <c r="N87" s="127"/>
      <c r="O87" s="127"/>
      <c r="P87" s="127"/>
      <c r="Q87" s="127"/>
      <c r="R87" s="127"/>
      <c r="S87" s="127"/>
      <c r="T87" s="84"/>
      <c r="U87" s="84"/>
      <c r="V87" s="84"/>
      <c r="W87" s="84"/>
      <c r="X87" s="84"/>
      <c r="Y87" s="84"/>
      <c r="Z87" s="84"/>
      <c r="AA87" s="84"/>
      <c r="AB87" s="84"/>
      <c r="AC87" s="84"/>
      <c r="AD87" s="84"/>
      <c r="AE87" s="84"/>
      <c r="AF87" s="127"/>
      <c r="AG87" s="127"/>
      <c r="AH87" s="127"/>
      <c r="AI87" s="127"/>
      <c r="AJ87" s="127"/>
      <c r="AK87" s="127"/>
      <c r="AL87" s="127"/>
      <c r="AM87" s="127"/>
      <c r="AN87" s="127"/>
      <c r="AO87" s="127"/>
      <c r="AP87" s="127"/>
      <c r="AQ87" s="127"/>
      <c r="AR87" s="127"/>
      <c r="AS87" s="127"/>
      <c r="AT87" s="127"/>
      <c r="AU87" s="127"/>
      <c r="AV87" s="127"/>
      <c r="AW87" s="127"/>
      <c r="AX87" s="127"/>
      <c r="AY87" s="127"/>
      <c r="AZ87" s="127"/>
      <c r="BA87" s="127"/>
      <c r="BB87" s="127"/>
      <c r="BC87" s="127"/>
      <c r="BD87" s="127"/>
      <c r="BE87" s="127"/>
      <c r="BF87" s="127"/>
      <c r="BG87" s="127"/>
      <c r="BH87" s="127"/>
      <c r="BI87" s="127"/>
      <c r="BJ87" s="127"/>
      <c r="BK87" s="127"/>
      <c r="BL87" s="127"/>
      <c r="BM87" s="127"/>
      <c r="BN87" s="127"/>
      <c r="BO87" s="127"/>
      <c r="BP87" s="148">
        <f>CH87</f>
        <v>46371</v>
      </c>
      <c r="BU87"/>
      <c r="CA87" s="9" t="s">
        <v>259</v>
      </c>
      <c r="CB87" s="203" t="s">
        <v>352</v>
      </c>
      <c r="CC87" s="178" t="s">
        <v>352</v>
      </c>
      <c r="CD87" s="21" t="s">
        <v>47</v>
      </c>
      <c r="CE87" s="21" t="s">
        <v>337</v>
      </c>
      <c r="CF87" s="12" t="s">
        <v>65</v>
      </c>
      <c r="CG87" s="10">
        <v>44911</v>
      </c>
      <c r="CH87" s="29">
        <v>46371</v>
      </c>
      <c r="CI87" s="26">
        <f>IF(DAY(CG87)&lt;=15,DATE(YEAR(CG87),MONTH(CG87),1),EOMONTH(CG87,0))</f>
        <v>44926</v>
      </c>
      <c r="CJ87" s="26">
        <f>IF(DAY(CH87)&lt;=15,DATE(YEAR(CH87),MONTH(CH87),1),EOMONTH(CH87,0))</f>
        <v>46357</v>
      </c>
      <c r="CK87" s="12" t="s">
        <v>0</v>
      </c>
      <c r="CL87" s="45" t="s">
        <v>354</v>
      </c>
      <c r="CM87" s="34" t="s">
        <v>16</v>
      </c>
      <c r="CN87" s="181" t="s">
        <v>10</v>
      </c>
      <c r="CO87" s="181"/>
      <c r="CP87" s="39"/>
      <c r="CQ87" s="3">
        <f>CS87-120</f>
        <v>44611</v>
      </c>
      <c r="CR87" s="3">
        <f>IF(DAY(CQ87)&lt;=15,DATE(YEAR(CQ87),MONTH(CQ87),1),EOMONTH(CQ87,0))</f>
        <v>44620</v>
      </c>
      <c r="CS87" s="3">
        <f>CU87</f>
        <v>44731</v>
      </c>
      <c r="CT87" s="3">
        <f>IF(DAY(CS87)&lt;=15,DATE(YEAR(CS87),MONTH(CS87),1),EOMONTH(CS87,0))</f>
        <v>44742</v>
      </c>
      <c r="CU87" s="3">
        <f>CW87-180</f>
        <v>44731</v>
      </c>
      <c r="CV87" s="3">
        <f>IF(DAY(CU87)&lt;=15,DATE(YEAR(CU87),MONTH(CU87),1),EOMONTH(CU87,0))</f>
        <v>44742</v>
      </c>
      <c r="CW87" s="3">
        <f>CG87</f>
        <v>44911</v>
      </c>
      <c r="CX87" s="3">
        <f>IF(DAY(CW87)&lt;=15,DATE(YEAR(CW87),MONTH(CW87),1),EOMONTH(CW87,0))</f>
        <v>44926</v>
      </c>
    </row>
    <row r="88" spans="1:102" ht="39" customHeight="1">
      <c r="A88" s="262" t="s">
        <v>355</v>
      </c>
      <c r="B88" s="267" t="s">
        <v>47</v>
      </c>
      <c r="C88" s="266" t="s">
        <v>114</v>
      </c>
      <c r="D88" s="280" t="s">
        <v>259</v>
      </c>
      <c r="E88" s="267" t="s">
        <v>115</v>
      </c>
      <c r="F88" s="276" t="s">
        <v>356</v>
      </c>
      <c r="G88" s="77" t="str">
        <f ca="1">IF(CH88&lt;TODAY(),"Terminé",(IF(CG88&gt;=TODAY(),"À venir","En cours")))</f>
        <v>En cours</v>
      </c>
      <c r="H88" s="126"/>
      <c r="I88" s="127"/>
      <c r="J88" s="127"/>
      <c r="K88" s="127"/>
      <c r="L88" s="127"/>
      <c r="M88" s="127"/>
      <c r="N88" s="127"/>
      <c r="O88" s="127"/>
      <c r="P88" s="127"/>
      <c r="Q88" s="127"/>
      <c r="R88" s="127"/>
      <c r="S88" s="127"/>
      <c r="T88" s="84"/>
      <c r="U88" s="84"/>
      <c r="V88" s="84"/>
      <c r="W88" s="84"/>
      <c r="X88" s="84"/>
      <c r="Y88" s="84"/>
      <c r="Z88" s="84"/>
      <c r="AA88" s="84"/>
      <c r="AB88" s="84"/>
      <c r="AC88" s="84"/>
      <c r="AD88" s="84"/>
      <c r="AE88" s="84"/>
      <c r="AF88" s="127"/>
      <c r="AG88" s="127"/>
      <c r="AH88" s="127"/>
      <c r="AI88" s="127"/>
      <c r="AJ88" s="127"/>
      <c r="AK88" s="127"/>
      <c r="AL88" s="127"/>
      <c r="AM88" s="127"/>
      <c r="AN88" s="127"/>
      <c r="AO88" s="127"/>
      <c r="AP88" s="127"/>
      <c r="AQ88" s="127"/>
      <c r="AR88" s="127"/>
      <c r="AS88" s="127"/>
      <c r="AT88" s="127"/>
      <c r="AU88" s="127"/>
      <c r="AV88" s="127"/>
      <c r="AW88" s="127"/>
      <c r="AX88" s="127"/>
      <c r="AY88" s="127"/>
      <c r="AZ88" s="127"/>
      <c r="BA88" s="127"/>
      <c r="BB88" s="127"/>
      <c r="BC88" s="127"/>
      <c r="BD88" s="127"/>
      <c r="BE88" s="127"/>
      <c r="BF88" s="127"/>
      <c r="BG88" s="127"/>
      <c r="BH88" s="127"/>
      <c r="BI88" s="127"/>
      <c r="BJ88" s="127"/>
      <c r="BK88" s="127"/>
      <c r="BL88" s="127"/>
      <c r="BM88" s="127"/>
      <c r="BN88" s="127"/>
      <c r="BO88" s="127"/>
      <c r="BP88" s="148">
        <f>CH88</f>
        <v>47300</v>
      </c>
      <c r="BU88"/>
      <c r="CA88" s="9" t="s">
        <v>259</v>
      </c>
      <c r="CB88" s="203" t="s">
        <v>357</v>
      </c>
      <c r="CC88" s="47" t="s">
        <v>355</v>
      </c>
      <c r="CD88" s="21" t="s">
        <v>47</v>
      </c>
      <c r="CE88" s="21" t="s">
        <v>47</v>
      </c>
      <c r="CF88" s="12" t="s">
        <v>65</v>
      </c>
      <c r="CG88" s="10">
        <v>45839</v>
      </c>
      <c r="CH88" s="29">
        <v>47300</v>
      </c>
      <c r="CI88" s="26">
        <f>IF(DAY(CG88)&lt;=15,DATE(YEAR(CG88),MONTH(CG88),1),EOMONTH(CG88,0))</f>
        <v>45839</v>
      </c>
      <c r="CJ88" s="26">
        <f>IF(DAY(CH88)&lt;=15,DATE(YEAR(CH88),MONTH(CH88),1),EOMONTH(CH88,0))</f>
        <v>47300</v>
      </c>
      <c r="CK88" s="12" t="s">
        <v>0</v>
      </c>
      <c r="CL88" s="45" t="s">
        <v>358</v>
      </c>
      <c r="CM88" s="34" t="s">
        <v>16</v>
      </c>
      <c r="CN88" s="181" t="s">
        <v>10</v>
      </c>
      <c r="CO88" s="181"/>
      <c r="CP88" s="39"/>
      <c r="CQ88" s="3">
        <f>CS88-120</f>
        <v>45539</v>
      </c>
      <c r="CR88" s="3">
        <f>IF(DAY(CQ88)&lt;=15,DATE(YEAR(CQ88),MONTH(CQ88),1),EOMONTH(CQ88,0))</f>
        <v>45536</v>
      </c>
      <c r="CS88" s="3">
        <f>CU88</f>
        <v>45659</v>
      </c>
      <c r="CT88" s="3">
        <f>IF(DAY(CS88)&lt;=15,DATE(YEAR(CS88),MONTH(CS88),1),EOMONTH(CS88,0))</f>
        <v>45658</v>
      </c>
      <c r="CU88" s="3">
        <f>CW88-180</f>
        <v>45659</v>
      </c>
      <c r="CV88" s="3">
        <f>IF(DAY(CU88)&lt;=15,DATE(YEAR(CU88),MONTH(CU88),1),EOMONTH(CU88,0))</f>
        <v>45658</v>
      </c>
      <c r="CW88" s="3">
        <f>CG88</f>
        <v>45839</v>
      </c>
      <c r="CX88" s="3">
        <f>IF(DAY(CW88)&lt;=15,DATE(YEAR(CW88),MONTH(CW88),1),EOMONTH(CW88,0))</f>
        <v>45839</v>
      </c>
    </row>
    <row r="89" spans="1:102" ht="50.1" customHeight="1">
      <c r="A89" s="262" t="s">
        <v>270</v>
      </c>
      <c r="B89" s="267" t="s">
        <v>257</v>
      </c>
      <c r="C89" s="266" t="s">
        <v>258</v>
      </c>
      <c r="D89" s="280" t="s">
        <v>259</v>
      </c>
      <c r="E89" s="267" t="s">
        <v>260</v>
      </c>
      <c r="F89" s="266" t="s">
        <v>271</v>
      </c>
      <c r="G89" s="77" t="str">
        <f t="shared" ca="1" si="31"/>
        <v>En cours</v>
      </c>
      <c r="H89" s="83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4"/>
      <c r="V89" s="84"/>
      <c r="W89" s="84"/>
      <c r="X89" s="84"/>
      <c r="Y89" s="84"/>
      <c r="Z89" s="84"/>
      <c r="AA89" s="84"/>
      <c r="AB89" s="84"/>
      <c r="AC89" s="84"/>
      <c r="AD89" s="84"/>
      <c r="AE89" s="84"/>
      <c r="AF89" s="127"/>
      <c r="AG89" s="127"/>
      <c r="AH89" s="127"/>
      <c r="AI89" s="127"/>
      <c r="AJ89" s="127"/>
      <c r="AK89" s="127"/>
      <c r="AL89" s="127"/>
      <c r="AM89" s="127"/>
      <c r="AN89" s="127"/>
      <c r="AO89" s="127"/>
      <c r="AP89" s="127"/>
      <c r="AQ89" s="127"/>
      <c r="AR89" s="127"/>
      <c r="AS89" s="127"/>
      <c r="AT89" s="127"/>
      <c r="AU89" s="127"/>
      <c r="AV89" s="127"/>
      <c r="AW89" s="127"/>
      <c r="AX89" s="127"/>
      <c r="AY89" s="127"/>
      <c r="AZ89" s="127"/>
      <c r="BA89" s="127"/>
      <c r="BB89" s="127"/>
      <c r="BC89" s="127"/>
      <c r="BD89" s="127"/>
      <c r="BE89" s="127"/>
      <c r="BF89" s="127"/>
      <c r="BG89" s="127"/>
      <c r="BH89" s="127"/>
      <c r="BI89" s="127"/>
      <c r="BJ89" s="127"/>
      <c r="BK89" s="127"/>
      <c r="BL89" s="127"/>
      <c r="BM89" s="127"/>
      <c r="BN89" s="127"/>
      <c r="BO89" s="127"/>
      <c r="BP89" s="148">
        <f t="shared" si="32"/>
        <v>46538</v>
      </c>
      <c r="BU89"/>
      <c r="CA89" s="9" t="s">
        <v>259</v>
      </c>
      <c r="CB89" s="208" t="s">
        <v>262</v>
      </c>
      <c r="CC89" s="115" t="s">
        <v>270</v>
      </c>
      <c r="CD89" s="93" t="s">
        <v>263</v>
      </c>
      <c r="CE89" s="21" t="s">
        <v>272</v>
      </c>
      <c r="CF89" s="113" t="s">
        <v>65</v>
      </c>
      <c r="CG89" s="171">
        <v>45292</v>
      </c>
      <c r="CH89" s="170">
        <v>46538</v>
      </c>
      <c r="CI89" s="114">
        <f t="shared" si="39"/>
        <v>45292</v>
      </c>
      <c r="CJ89" s="114">
        <f t="shared" si="42"/>
        <v>46538</v>
      </c>
      <c r="CK89" s="109" t="s">
        <v>0</v>
      </c>
      <c r="CL89" s="93" t="s">
        <v>273</v>
      </c>
      <c r="CM89" s="93"/>
      <c r="CN89" s="180" t="s">
        <v>10</v>
      </c>
      <c r="CO89" s="180"/>
      <c r="CP89" s="97"/>
      <c r="CQ89" s="100">
        <f>CS89-120</f>
        <v>44807</v>
      </c>
      <c r="CR89" s="100">
        <f t="shared" si="33"/>
        <v>44805</v>
      </c>
      <c r="CS89" s="100">
        <f t="shared" si="34"/>
        <v>44927</v>
      </c>
      <c r="CT89" s="100">
        <f t="shared" si="35"/>
        <v>44927</v>
      </c>
      <c r="CU89" s="100">
        <f>CW89-365</f>
        <v>44927</v>
      </c>
      <c r="CV89" s="100">
        <f t="shared" si="36"/>
        <v>44927</v>
      </c>
      <c r="CW89" s="100">
        <f t="shared" si="37"/>
        <v>45292</v>
      </c>
      <c r="CX89" s="100">
        <f t="shared" si="38"/>
        <v>45292</v>
      </c>
    </row>
    <row r="90" spans="1:102" ht="39" customHeight="1">
      <c r="A90" s="262" t="s">
        <v>274</v>
      </c>
      <c r="B90" s="267" t="s">
        <v>257</v>
      </c>
      <c r="C90" s="266" t="s">
        <v>258</v>
      </c>
      <c r="D90" s="280" t="s">
        <v>259</v>
      </c>
      <c r="E90" s="267" t="s">
        <v>260</v>
      </c>
      <c r="F90" s="266" t="s">
        <v>275</v>
      </c>
      <c r="G90" s="77" t="str">
        <f t="shared" ca="1" si="31"/>
        <v>En cours</v>
      </c>
      <c r="H90" s="83"/>
      <c r="I90" s="84"/>
      <c r="J90" s="84"/>
      <c r="K90" s="84"/>
      <c r="L90" s="84"/>
      <c r="M90" s="84"/>
      <c r="N90" s="84"/>
      <c r="O90" s="84"/>
      <c r="P90" s="84"/>
      <c r="Q90" s="84"/>
      <c r="R90" s="84"/>
      <c r="S90" s="84"/>
      <c r="T90" s="84"/>
      <c r="U90" s="84"/>
      <c r="V90" s="84"/>
      <c r="W90" s="84"/>
      <c r="X90" s="84"/>
      <c r="Y90" s="84"/>
      <c r="Z90" s="84"/>
      <c r="AA90" s="84"/>
      <c r="AB90" s="84"/>
      <c r="AC90" s="84"/>
      <c r="AD90" s="84"/>
      <c r="AE90" s="84"/>
      <c r="AF90" s="127"/>
      <c r="AG90" s="127"/>
      <c r="AH90" s="127"/>
      <c r="AI90" s="127"/>
      <c r="AJ90" s="127"/>
      <c r="AK90" s="127"/>
      <c r="AL90" s="127"/>
      <c r="AM90" s="127"/>
      <c r="AN90" s="127"/>
      <c r="AO90" s="127"/>
      <c r="AP90" s="127"/>
      <c r="AQ90" s="127"/>
      <c r="AR90" s="127"/>
      <c r="AS90" s="127"/>
      <c r="AT90" s="127"/>
      <c r="AU90" s="127"/>
      <c r="AV90" s="127"/>
      <c r="AW90" s="127"/>
      <c r="AX90" s="127"/>
      <c r="AY90" s="127"/>
      <c r="AZ90" s="127"/>
      <c r="BA90" s="127"/>
      <c r="BB90" s="127"/>
      <c r="BC90" s="127"/>
      <c r="BD90" s="127"/>
      <c r="BE90" s="127"/>
      <c r="BF90" s="127"/>
      <c r="BG90" s="127"/>
      <c r="BH90" s="127"/>
      <c r="BI90" s="127"/>
      <c r="BJ90" s="127"/>
      <c r="BK90" s="127"/>
      <c r="BL90" s="127"/>
      <c r="BM90" s="127"/>
      <c r="BN90" s="127"/>
      <c r="BO90" s="127"/>
      <c r="BP90" s="148">
        <f t="shared" si="32"/>
        <v>46538</v>
      </c>
      <c r="BU90"/>
      <c r="CA90" s="9" t="s">
        <v>259</v>
      </c>
      <c r="CB90" s="208" t="s">
        <v>262</v>
      </c>
      <c r="CC90" s="115" t="s">
        <v>274</v>
      </c>
      <c r="CD90" s="93" t="s">
        <v>263</v>
      </c>
      <c r="CE90" s="21" t="s">
        <v>272</v>
      </c>
      <c r="CF90" s="113" t="s">
        <v>65</v>
      </c>
      <c r="CG90" s="171">
        <v>45292</v>
      </c>
      <c r="CH90" s="170">
        <v>46538</v>
      </c>
      <c r="CI90" s="114">
        <f t="shared" si="39"/>
        <v>45292</v>
      </c>
      <c r="CJ90" s="114">
        <f t="shared" si="42"/>
        <v>46538</v>
      </c>
      <c r="CK90" s="109" t="s">
        <v>0</v>
      </c>
      <c r="CL90" s="111" t="s">
        <v>276</v>
      </c>
      <c r="CM90" s="93"/>
      <c r="CN90" s="180" t="s">
        <v>10</v>
      </c>
      <c r="CO90" s="180"/>
      <c r="CP90" s="97" t="s">
        <v>10</v>
      </c>
      <c r="CQ90" s="100">
        <f>CS90-120</f>
        <v>44807</v>
      </c>
      <c r="CR90" s="100">
        <f t="shared" si="33"/>
        <v>44805</v>
      </c>
      <c r="CS90" s="100">
        <f t="shared" si="34"/>
        <v>44927</v>
      </c>
      <c r="CT90" s="100">
        <f t="shared" si="35"/>
        <v>44927</v>
      </c>
      <c r="CU90" s="100">
        <f>CW90-365</f>
        <v>44927</v>
      </c>
      <c r="CV90" s="100">
        <f t="shared" si="36"/>
        <v>44927</v>
      </c>
      <c r="CW90" s="100">
        <f t="shared" si="37"/>
        <v>45292</v>
      </c>
      <c r="CX90" s="100">
        <f t="shared" si="38"/>
        <v>45292</v>
      </c>
    </row>
    <row r="91" spans="1:102" ht="39" customHeight="1">
      <c r="A91" s="262" t="s">
        <v>277</v>
      </c>
      <c r="B91" s="267" t="s">
        <v>257</v>
      </c>
      <c r="C91" s="266" t="s">
        <v>258</v>
      </c>
      <c r="D91" s="280" t="s">
        <v>259</v>
      </c>
      <c r="E91" s="267" t="s">
        <v>260</v>
      </c>
      <c r="F91" s="266" t="s">
        <v>278</v>
      </c>
      <c r="G91" s="77" t="str">
        <f t="shared" ca="1" si="31"/>
        <v>En cours</v>
      </c>
      <c r="H91" s="83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  <c r="AA91" s="84"/>
      <c r="AB91" s="84"/>
      <c r="AC91" s="84"/>
      <c r="AD91" s="84"/>
      <c r="AE91" s="84"/>
      <c r="AF91" s="127"/>
      <c r="AG91" s="127"/>
      <c r="AH91" s="127"/>
      <c r="AI91" s="127"/>
      <c r="AJ91" s="127"/>
      <c r="AK91" s="127"/>
      <c r="AL91" s="127"/>
      <c r="AM91" s="127"/>
      <c r="AN91" s="127"/>
      <c r="AO91" s="127"/>
      <c r="AP91" s="127"/>
      <c r="AQ91" s="127"/>
      <c r="AR91" s="127"/>
      <c r="AS91" s="127"/>
      <c r="AT91" s="127"/>
      <c r="AU91" s="127"/>
      <c r="AV91" s="127"/>
      <c r="AW91" s="127"/>
      <c r="AX91" s="127"/>
      <c r="AY91" s="127"/>
      <c r="AZ91" s="127"/>
      <c r="BA91" s="127"/>
      <c r="BB91" s="127"/>
      <c r="BC91" s="127"/>
      <c r="BD91" s="127"/>
      <c r="BE91" s="127"/>
      <c r="BF91" s="127"/>
      <c r="BG91" s="127"/>
      <c r="BH91" s="127"/>
      <c r="BI91" s="127"/>
      <c r="BJ91" s="127"/>
      <c r="BK91" s="127"/>
      <c r="BL91" s="127"/>
      <c r="BM91" s="127"/>
      <c r="BN91" s="127"/>
      <c r="BO91" s="127"/>
      <c r="BP91" s="148">
        <f t="shared" si="32"/>
        <v>46387</v>
      </c>
      <c r="BU91"/>
      <c r="CA91" s="9" t="s">
        <v>259</v>
      </c>
      <c r="CB91" s="208" t="s">
        <v>279</v>
      </c>
      <c r="CC91" s="115" t="s">
        <v>277</v>
      </c>
      <c r="CD91" s="117" t="s">
        <v>263</v>
      </c>
      <c r="CE91" s="21" t="s">
        <v>272</v>
      </c>
      <c r="CF91" s="112" t="s">
        <v>65</v>
      </c>
      <c r="CG91" s="171">
        <v>44866</v>
      </c>
      <c r="CH91" s="172">
        <v>46387</v>
      </c>
      <c r="CI91" s="114">
        <f t="shared" si="39"/>
        <v>44866</v>
      </c>
      <c r="CJ91" s="114">
        <f t="shared" si="42"/>
        <v>46387</v>
      </c>
      <c r="CK91" s="109" t="s">
        <v>0</v>
      </c>
      <c r="CL91" s="111" t="s">
        <v>280</v>
      </c>
      <c r="CM91" s="93"/>
      <c r="CN91" s="180" t="s">
        <v>10</v>
      </c>
      <c r="CO91" s="180"/>
      <c r="CP91" s="97"/>
      <c r="CQ91" s="98">
        <f>CS91-120</f>
        <v>44381</v>
      </c>
      <c r="CR91" s="98">
        <f t="shared" si="33"/>
        <v>44378</v>
      </c>
      <c r="CS91" s="98">
        <f t="shared" si="34"/>
        <v>44501</v>
      </c>
      <c r="CT91" s="98">
        <f t="shared" si="35"/>
        <v>44501</v>
      </c>
      <c r="CU91" s="98">
        <f>CW91-365</f>
        <v>44501</v>
      </c>
      <c r="CV91" s="98">
        <f t="shared" si="36"/>
        <v>44501</v>
      </c>
      <c r="CW91" s="98">
        <f t="shared" si="37"/>
        <v>44866</v>
      </c>
      <c r="CX91" s="98">
        <f t="shared" si="38"/>
        <v>44866</v>
      </c>
    </row>
    <row r="92" spans="1:102" ht="39" customHeight="1">
      <c r="A92" s="262" t="s">
        <v>281</v>
      </c>
      <c r="B92" s="267" t="s">
        <v>257</v>
      </c>
      <c r="C92" s="266" t="s">
        <v>258</v>
      </c>
      <c r="D92" s="280" t="s">
        <v>259</v>
      </c>
      <c r="E92" s="267" t="s">
        <v>260</v>
      </c>
      <c r="F92" s="266" t="s">
        <v>282</v>
      </c>
      <c r="G92" s="77" t="str">
        <f t="shared" ca="1" si="31"/>
        <v>À venir</v>
      </c>
      <c r="H92" s="83"/>
      <c r="I92" s="84"/>
      <c r="J92" s="84"/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4"/>
      <c r="V92" s="84"/>
      <c r="W92" s="84"/>
      <c r="X92" s="84"/>
      <c r="Y92" s="84"/>
      <c r="Z92" s="84"/>
      <c r="AA92" s="84"/>
      <c r="AB92" s="84"/>
      <c r="AC92" s="84"/>
      <c r="AD92" s="84"/>
      <c r="AE92" s="84"/>
      <c r="AF92" s="127"/>
      <c r="AG92" s="127"/>
      <c r="AH92" s="127"/>
      <c r="AI92" s="127"/>
      <c r="AJ92" s="127"/>
      <c r="AK92" s="127"/>
      <c r="AL92" s="127"/>
      <c r="AM92" s="127"/>
      <c r="AN92" s="127"/>
      <c r="AO92" s="127"/>
      <c r="AP92" s="127"/>
      <c r="AQ92" s="127"/>
      <c r="AR92" s="127"/>
      <c r="AS92" s="127"/>
      <c r="AT92" s="127"/>
      <c r="AU92" s="127"/>
      <c r="AV92" s="127"/>
      <c r="AW92" s="127"/>
      <c r="AX92" s="127"/>
      <c r="AY92" s="127"/>
      <c r="AZ92" s="127"/>
      <c r="BA92" s="127"/>
      <c r="BB92" s="127"/>
      <c r="BC92" s="127"/>
      <c r="BD92" s="127"/>
      <c r="BE92" s="127"/>
      <c r="BF92" s="127"/>
      <c r="BG92" s="127"/>
      <c r="BH92" s="127"/>
      <c r="BI92" s="127"/>
      <c r="BJ92" s="127"/>
      <c r="BK92" s="127"/>
      <c r="BL92" s="127"/>
      <c r="BM92" s="127"/>
      <c r="BN92" s="127"/>
      <c r="BO92" s="127"/>
      <c r="BP92" s="148">
        <f t="shared" si="32"/>
        <v>47848</v>
      </c>
      <c r="BT92" s="187"/>
      <c r="BU92"/>
      <c r="CA92" s="9" t="s">
        <v>259</v>
      </c>
      <c r="CB92" s="208" t="s">
        <v>279</v>
      </c>
      <c r="CC92" s="115" t="s">
        <v>281</v>
      </c>
      <c r="CD92" s="117" t="s">
        <v>263</v>
      </c>
      <c r="CE92" s="21" t="s">
        <v>272</v>
      </c>
      <c r="CF92" s="112" t="s">
        <v>65</v>
      </c>
      <c r="CG92" s="171">
        <f>CH91+1</f>
        <v>46388</v>
      </c>
      <c r="CH92" s="171">
        <f>CG92+1460</f>
        <v>47848</v>
      </c>
      <c r="CI92" s="114">
        <f t="shared" si="39"/>
        <v>46388</v>
      </c>
      <c r="CJ92" s="114">
        <f t="shared" si="42"/>
        <v>47848</v>
      </c>
      <c r="CK92" s="109" t="s">
        <v>0</v>
      </c>
      <c r="CL92" s="111" t="s">
        <v>283</v>
      </c>
      <c r="CM92" s="93"/>
      <c r="CN92" s="180" t="s">
        <v>10</v>
      </c>
      <c r="CO92" s="180"/>
      <c r="CP92" s="97"/>
      <c r="CQ92" s="3">
        <f t="shared" ref="CQ92" si="54">CS92-120</f>
        <v>46038</v>
      </c>
      <c r="CR92" s="3">
        <f t="shared" si="33"/>
        <v>46053</v>
      </c>
      <c r="CS92" s="3">
        <f t="shared" si="34"/>
        <v>46158</v>
      </c>
      <c r="CT92" s="3">
        <f>IF(DAY(CS92)&lt;=15,DATE(YEAR(CS92),MONTH(CS92),1),EOMONTH(CS92,0))</f>
        <v>46173</v>
      </c>
      <c r="CU92" s="3">
        <f>CW92-230</f>
        <v>46158</v>
      </c>
      <c r="CV92" s="3">
        <f t="shared" si="36"/>
        <v>46173</v>
      </c>
      <c r="CW92" s="3">
        <f t="shared" si="37"/>
        <v>46388</v>
      </c>
      <c r="CX92" s="3">
        <f t="shared" si="38"/>
        <v>46388</v>
      </c>
    </row>
    <row r="93" spans="1:102" ht="39" customHeight="1">
      <c r="A93" s="262" t="s">
        <v>284</v>
      </c>
      <c r="B93" s="267" t="s">
        <v>257</v>
      </c>
      <c r="C93" s="266" t="s">
        <v>285</v>
      </c>
      <c r="D93" s="280" t="s">
        <v>259</v>
      </c>
      <c r="E93" s="267" t="s">
        <v>260</v>
      </c>
      <c r="F93" s="266" t="s">
        <v>286</v>
      </c>
      <c r="G93" s="77" t="str">
        <f t="shared" ca="1" si="31"/>
        <v>En cours</v>
      </c>
      <c r="H93" s="83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4"/>
      <c r="W93" s="84"/>
      <c r="X93" s="84"/>
      <c r="Y93" s="84"/>
      <c r="Z93" s="84"/>
      <c r="AA93" s="84"/>
      <c r="AB93" s="84"/>
      <c r="AC93" s="84"/>
      <c r="AD93" s="84"/>
      <c r="AE93" s="84"/>
      <c r="AF93" s="127"/>
      <c r="AG93" s="127"/>
      <c r="AH93" s="127"/>
      <c r="AI93" s="127"/>
      <c r="AJ93" s="127"/>
      <c r="AK93" s="127"/>
      <c r="AL93" s="127"/>
      <c r="AM93" s="127"/>
      <c r="AN93" s="127"/>
      <c r="AO93" s="127"/>
      <c r="AP93" s="127"/>
      <c r="AQ93" s="127"/>
      <c r="AR93" s="127"/>
      <c r="AS93" s="127"/>
      <c r="AT93" s="127"/>
      <c r="AU93" s="127"/>
      <c r="AV93" s="127"/>
      <c r="AW93" s="127"/>
      <c r="AX93" s="127"/>
      <c r="AY93" s="127"/>
      <c r="AZ93" s="127"/>
      <c r="BA93" s="127"/>
      <c r="BB93" s="127"/>
      <c r="BC93" s="127"/>
      <c r="BD93" s="127"/>
      <c r="BE93" s="127"/>
      <c r="BF93" s="127"/>
      <c r="BG93" s="127"/>
      <c r="BH93" s="127"/>
      <c r="BI93" s="127"/>
      <c r="BJ93" s="127"/>
      <c r="BK93" s="127"/>
      <c r="BL93" s="127"/>
      <c r="BM93" s="127"/>
      <c r="BN93" s="127"/>
      <c r="BO93" s="127"/>
      <c r="BP93" s="148">
        <f t="shared" si="32"/>
        <v>46568</v>
      </c>
      <c r="BU93"/>
      <c r="CA93" s="9" t="s">
        <v>259</v>
      </c>
      <c r="CB93" s="208" t="s">
        <v>287</v>
      </c>
      <c r="CC93" s="115" t="s">
        <v>284</v>
      </c>
      <c r="CD93" s="93" t="s">
        <v>263</v>
      </c>
      <c r="CE93" s="21" t="s">
        <v>272</v>
      </c>
      <c r="CF93" s="113" t="s">
        <v>65</v>
      </c>
      <c r="CG93" s="171">
        <v>45108</v>
      </c>
      <c r="CH93" s="171">
        <v>46568</v>
      </c>
      <c r="CI93" s="114">
        <f t="shared" si="39"/>
        <v>45108</v>
      </c>
      <c r="CJ93" s="114">
        <f t="shared" si="42"/>
        <v>46568</v>
      </c>
      <c r="CK93" s="109" t="s">
        <v>0</v>
      </c>
      <c r="CL93" s="111" t="s">
        <v>288</v>
      </c>
      <c r="CM93" s="93"/>
      <c r="CN93" s="180" t="s">
        <v>10</v>
      </c>
      <c r="CO93" s="180"/>
      <c r="CP93" s="97"/>
      <c r="CQ93" s="100">
        <f>CS93-120</f>
        <v>44623</v>
      </c>
      <c r="CR93" s="100">
        <f t="shared" si="33"/>
        <v>44621</v>
      </c>
      <c r="CS93" s="100">
        <f t="shared" si="34"/>
        <v>44743</v>
      </c>
      <c r="CT93" s="100">
        <f t="shared" si="35"/>
        <v>44743</v>
      </c>
      <c r="CU93" s="100">
        <f>CW93-365</f>
        <v>44743</v>
      </c>
      <c r="CV93" s="100">
        <f t="shared" si="36"/>
        <v>44743</v>
      </c>
      <c r="CW93" s="100">
        <f t="shared" si="37"/>
        <v>45108</v>
      </c>
      <c r="CX93" s="100">
        <f t="shared" si="38"/>
        <v>45108</v>
      </c>
    </row>
    <row r="94" spans="1:102" ht="39" customHeight="1">
      <c r="A94" s="262" t="s">
        <v>70</v>
      </c>
      <c r="B94" s="267" t="s">
        <v>257</v>
      </c>
      <c r="C94" s="266" t="s">
        <v>285</v>
      </c>
      <c r="D94" s="280" t="s">
        <v>259</v>
      </c>
      <c r="E94" s="267" t="s">
        <v>260</v>
      </c>
      <c r="F94" s="266" t="s">
        <v>286</v>
      </c>
      <c r="G94" s="77" t="str">
        <f t="shared" ca="1" si="31"/>
        <v>À venir</v>
      </c>
      <c r="H94" s="83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84"/>
      <c r="X94" s="84"/>
      <c r="Y94" s="84"/>
      <c r="Z94" s="84"/>
      <c r="AA94" s="84"/>
      <c r="AB94" s="84"/>
      <c r="AC94" s="84"/>
      <c r="AD94" s="84"/>
      <c r="AE94" s="84"/>
      <c r="AF94" s="127"/>
      <c r="AG94" s="127"/>
      <c r="AH94" s="127"/>
      <c r="AI94" s="127"/>
      <c r="AJ94" s="127"/>
      <c r="AK94" s="127"/>
      <c r="AL94" s="127"/>
      <c r="AM94" s="127"/>
      <c r="AN94" s="127"/>
      <c r="AO94" s="127"/>
      <c r="AP94" s="127"/>
      <c r="AQ94" s="127"/>
      <c r="AR94" s="127"/>
      <c r="AS94" s="127"/>
      <c r="AT94" s="127"/>
      <c r="AU94" s="127"/>
      <c r="AV94" s="127"/>
      <c r="AW94" s="127"/>
      <c r="AX94" s="127"/>
      <c r="AY94" s="127"/>
      <c r="AZ94" s="127"/>
      <c r="BA94" s="127"/>
      <c r="BB94" s="127"/>
      <c r="BC94" s="127"/>
      <c r="BD94" s="127"/>
      <c r="BE94" s="127"/>
      <c r="BF94" s="127"/>
      <c r="BG94" s="127"/>
      <c r="BH94" s="127"/>
      <c r="BI94" s="127"/>
      <c r="BJ94" s="127"/>
      <c r="BK94" s="127"/>
      <c r="BL94" s="127"/>
      <c r="BM94" s="127"/>
      <c r="BN94" s="127"/>
      <c r="BO94" s="127"/>
      <c r="BP94" s="148">
        <f t="shared" si="32"/>
        <v>48029</v>
      </c>
      <c r="BT94" s="187"/>
      <c r="BU94"/>
      <c r="CA94" s="9" t="s">
        <v>259</v>
      </c>
      <c r="CB94" s="208" t="s">
        <v>287</v>
      </c>
      <c r="CC94" s="115" t="s">
        <v>80</v>
      </c>
      <c r="CD94" s="93" t="s">
        <v>263</v>
      </c>
      <c r="CE94" s="21"/>
      <c r="CF94" s="113" t="s">
        <v>65</v>
      </c>
      <c r="CG94" s="171">
        <f>CH93+1</f>
        <v>46569</v>
      </c>
      <c r="CH94" s="171">
        <f>CG94+1460</f>
        <v>48029</v>
      </c>
      <c r="CI94" s="114">
        <f t="shared" si="39"/>
        <v>46569</v>
      </c>
      <c r="CJ94" s="114">
        <f t="shared" si="42"/>
        <v>48029</v>
      </c>
      <c r="CK94" s="109" t="s">
        <v>0</v>
      </c>
      <c r="CL94" s="111" t="s">
        <v>288</v>
      </c>
      <c r="CM94" s="93"/>
      <c r="CN94" s="180" t="s">
        <v>10</v>
      </c>
      <c r="CO94" s="180"/>
      <c r="CP94" s="97"/>
      <c r="CQ94" s="3">
        <f t="shared" ref="CQ94" si="55">CS94-120</f>
        <v>46219</v>
      </c>
      <c r="CR94" s="3">
        <f t="shared" si="33"/>
        <v>46234</v>
      </c>
      <c r="CS94" s="3">
        <f t="shared" si="34"/>
        <v>46339</v>
      </c>
      <c r="CT94" s="3">
        <f>IF(DAY(CS94)&lt;=15,DATE(YEAR(CS94),MONTH(CS94),1),EOMONTH(CS94,0))</f>
        <v>46327</v>
      </c>
      <c r="CU94" s="3">
        <f>CW94-230</f>
        <v>46339</v>
      </c>
      <c r="CV94" s="3">
        <f t="shared" si="36"/>
        <v>46327</v>
      </c>
      <c r="CW94" s="3">
        <f t="shared" si="37"/>
        <v>46569</v>
      </c>
      <c r="CX94" s="3">
        <f t="shared" si="38"/>
        <v>46569</v>
      </c>
    </row>
    <row r="95" spans="1:102" ht="39" customHeight="1">
      <c r="A95" s="262" t="s">
        <v>289</v>
      </c>
      <c r="B95" s="267" t="s">
        <v>257</v>
      </c>
      <c r="C95" s="266" t="s">
        <v>285</v>
      </c>
      <c r="D95" s="280" t="s">
        <v>259</v>
      </c>
      <c r="E95" s="267" t="s">
        <v>260</v>
      </c>
      <c r="F95" s="266" t="s">
        <v>290</v>
      </c>
      <c r="G95" s="77" t="str">
        <f t="shared" ca="1" si="31"/>
        <v>En cours</v>
      </c>
      <c r="H95" s="83"/>
      <c r="I95" s="84"/>
      <c r="J95" s="84"/>
      <c r="K95" s="84"/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84"/>
      <c r="X95" s="84"/>
      <c r="Y95" s="84"/>
      <c r="Z95" s="84"/>
      <c r="AA95" s="84"/>
      <c r="AB95" s="84"/>
      <c r="AC95" s="84"/>
      <c r="AD95" s="84"/>
      <c r="AE95" s="84"/>
      <c r="AF95" s="127"/>
      <c r="AG95" s="127"/>
      <c r="AH95" s="127"/>
      <c r="AI95" s="127"/>
      <c r="AJ95" s="127"/>
      <c r="AK95" s="127"/>
      <c r="AL95" s="127"/>
      <c r="AM95" s="127"/>
      <c r="AN95" s="127"/>
      <c r="AO95" s="127"/>
      <c r="AP95" s="127"/>
      <c r="AQ95" s="127"/>
      <c r="AR95" s="127"/>
      <c r="AS95" s="127"/>
      <c r="AT95" s="127"/>
      <c r="AU95" s="127"/>
      <c r="AV95" s="127"/>
      <c r="AW95" s="127"/>
      <c r="AX95" s="127"/>
      <c r="AY95" s="127"/>
      <c r="AZ95" s="127"/>
      <c r="BA95" s="127"/>
      <c r="BB95" s="127"/>
      <c r="BC95" s="127"/>
      <c r="BD95" s="127"/>
      <c r="BE95" s="127"/>
      <c r="BF95" s="127"/>
      <c r="BG95" s="127"/>
      <c r="BH95" s="127"/>
      <c r="BI95" s="127"/>
      <c r="BJ95" s="127"/>
      <c r="BK95" s="127"/>
      <c r="BL95" s="127"/>
      <c r="BM95" s="127"/>
      <c r="BN95" s="127"/>
      <c r="BO95" s="127"/>
      <c r="BP95" s="148">
        <f t="shared" si="32"/>
        <v>46568</v>
      </c>
      <c r="BU95"/>
      <c r="CA95" s="9" t="s">
        <v>259</v>
      </c>
      <c r="CB95" s="208" t="s">
        <v>287</v>
      </c>
      <c r="CC95" s="115" t="s">
        <v>289</v>
      </c>
      <c r="CD95" s="93" t="s">
        <v>263</v>
      </c>
      <c r="CE95" s="21" t="s">
        <v>272</v>
      </c>
      <c r="CF95" s="113" t="s">
        <v>65</v>
      </c>
      <c r="CG95" s="171">
        <v>45108</v>
      </c>
      <c r="CH95" s="171">
        <v>46568</v>
      </c>
      <c r="CI95" s="114">
        <f t="shared" si="39"/>
        <v>45108</v>
      </c>
      <c r="CJ95" s="114">
        <f t="shared" si="42"/>
        <v>46568</v>
      </c>
      <c r="CK95" s="109" t="s">
        <v>0</v>
      </c>
      <c r="CL95" s="111" t="s">
        <v>291</v>
      </c>
      <c r="CM95" s="93"/>
      <c r="CN95" s="180" t="s">
        <v>10</v>
      </c>
      <c r="CO95" s="180"/>
      <c r="CP95" s="97"/>
      <c r="CQ95" s="100">
        <f>CS95-120</f>
        <v>44623</v>
      </c>
      <c r="CR95" s="100">
        <f t="shared" si="33"/>
        <v>44621</v>
      </c>
      <c r="CS95" s="100">
        <f t="shared" si="34"/>
        <v>44743</v>
      </c>
      <c r="CT95" s="100">
        <f t="shared" si="35"/>
        <v>44743</v>
      </c>
      <c r="CU95" s="100">
        <f>CW95-365</f>
        <v>44743</v>
      </c>
      <c r="CV95" s="100">
        <f t="shared" si="36"/>
        <v>44743</v>
      </c>
      <c r="CW95" s="100">
        <f t="shared" si="37"/>
        <v>45108</v>
      </c>
      <c r="CX95" s="100">
        <f t="shared" si="38"/>
        <v>45108</v>
      </c>
    </row>
    <row r="96" spans="1:102" ht="39" customHeight="1">
      <c r="A96" s="262" t="s">
        <v>70</v>
      </c>
      <c r="B96" s="267" t="s">
        <v>257</v>
      </c>
      <c r="C96" s="266" t="s">
        <v>285</v>
      </c>
      <c r="D96" s="280" t="s">
        <v>259</v>
      </c>
      <c r="E96" s="267" t="s">
        <v>260</v>
      </c>
      <c r="F96" s="276" t="s">
        <v>290</v>
      </c>
      <c r="G96" s="77" t="str">
        <f t="shared" ca="1" si="31"/>
        <v>À venir</v>
      </c>
      <c r="H96" s="83"/>
      <c r="I96" s="84"/>
      <c r="J96" s="84"/>
      <c r="K96" s="84"/>
      <c r="L96" s="84"/>
      <c r="M96" s="84"/>
      <c r="N96" s="84"/>
      <c r="O96" s="84"/>
      <c r="P96" s="84"/>
      <c r="Q96" s="84"/>
      <c r="R96" s="84"/>
      <c r="S96" s="84"/>
      <c r="T96" s="84"/>
      <c r="U96" s="84"/>
      <c r="V96" s="84"/>
      <c r="W96" s="84"/>
      <c r="X96" s="84"/>
      <c r="Y96" s="84"/>
      <c r="Z96" s="84"/>
      <c r="AA96" s="84"/>
      <c r="AB96" s="84"/>
      <c r="AC96" s="84"/>
      <c r="AD96" s="84"/>
      <c r="AE96" s="84"/>
      <c r="AF96" s="127"/>
      <c r="AG96" s="127"/>
      <c r="AH96" s="127"/>
      <c r="AI96" s="127"/>
      <c r="AJ96" s="127"/>
      <c r="AK96" s="127"/>
      <c r="AL96" s="127"/>
      <c r="AM96" s="127"/>
      <c r="AN96" s="127"/>
      <c r="AO96" s="127"/>
      <c r="AP96" s="127"/>
      <c r="AQ96" s="127"/>
      <c r="AR96" s="127"/>
      <c r="AS96" s="127"/>
      <c r="AT96" s="127"/>
      <c r="AU96" s="127"/>
      <c r="AV96" s="127"/>
      <c r="AW96" s="127"/>
      <c r="AX96" s="127"/>
      <c r="AY96" s="127"/>
      <c r="AZ96" s="127"/>
      <c r="BA96" s="127"/>
      <c r="BB96" s="127"/>
      <c r="BC96" s="127"/>
      <c r="BD96" s="127"/>
      <c r="BE96" s="127"/>
      <c r="BF96" s="127"/>
      <c r="BG96" s="127"/>
      <c r="BH96" s="127"/>
      <c r="BI96" s="127"/>
      <c r="BJ96" s="127"/>
      <c r="BK96" s="127"/>
      <c r="BL96" s="127"/>
      <c r="BM96" s="127"/>
      <c r="BN96" s="127"/>
      <c r="BO96" s="127"/>
      <c r="BP96" s="148">
        <f t="shared" si="32"/>
        <v>48029</v>
      </c>
      <c r="BT96" s="187"/>
      <c r="BU96"/>
      <c r="CA96" s="9" t="s">
        <v>259</v>
      </c>
      <c r="CB96" s="208" t="s">
        <v>287</v>
      </c>
      <c r="CC96" s="115" t="s">
        <v>80</v>
      </c>
      <c r="CD96" s="93" t="s">
        <v>263</v>
      </c>
      <c r="CE96" s="21"/>
      <c r="CF96" s="113" t="s">
        <v>65</v>
      </c>
      <c r="CG96" s="171">
        <f>CH95+1</f>
        <v>46569</v>
      </c>
      <c r="CH96" s="171">
        <f>CG96+1460</f>
        <v>48029</v>
      </c>
      <c r="CI96" s="114">
        <f t="shared" si="39"/>
        <v>46569</v>
      </c>
      <c r="CJ96" s="114">
        <f t="shared" si="42"/>
        <v>48029</v>
      </c>
      <c r="CK96" s="109" t="s">
        <v>0</v>
      </c>
      <c r="CL96" s="111" t="s">
        <v>291</v>
      </c>
      <c r="CM96" s="93"/>
      <c r="CN96" s="180" t="s">
        <v>10</v>
      </c>
      <c r="CO96" s="180"/>
      <c r="CP96" s="97"/>
      <c r="CQ96" s="3">
        <f t="shared" ref="CQ96" si="56">CS96-120</f>
        <v>46219</v>
      </c>
      <c r="CR96" s="3">
        <f t="shared" si="33"/>
        <v>46234</v>
      </c>
      <c r="CS96" s="3">
        <f t="shared" si="34"/>
        <v>46339</v>
      </c>
      <c r="CT96" s="3">
        <f>IF(DAY(CS96)&lt;=15,DATE(YEAR(CS96),MONTH(CS96),1),EOMONTH(CS96,0))</f>
        <v>46327</v>
      </c>
      <c r="CU96" s="3">
        <f>CW96-230</f>
        <v>46339</v>
      </c>
      <c r="CV96" s="3">
        <f t="shared" si="36"/>
        <v>46327</v>
      </c>
      <c r="CW96" s="3">
        <f t="shared" si="37"/>
        <v>46569</v>
      </c>
      <c r="CX96" s="3">
        <f t="shared" si="38"/>
        <v>46569</v>
      </c>
    </row>
    <row r="97" spans="1:102" ht="39" customHeight="1">
      <c r="A97" s="262" t="s">
        <v>292</v>
      </c>
      <c r="B97" s="267" t="s">
        <v>257</v>
      </c>
      <c r="C97" s="266" t="s">
        <v>293</v>
      </c>
      <c r="D97" s="280" t="s">
        <v>259</v>
      </c>
      <c r="E97" s="267" t="s">
        <v>260</v>
      </c>
      <c r="F97" s="276" t="s">
        <v>294</v>
      </c>
      <c r="G97" s="77" t="str">
        <f t="shared" ca="1" si="31"/>
        <v>En cours</v>
      </c>
      <c r="H97" s="83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84"/>
      <c r="X97" s="84"/>
      <c r="Y97" s="84"/>
      <c r="Z97" s="84"/>
      <c r="AA97" s="84"/>
      <c r="AB97" s="84"/>
      <c r="AC97" s="84"/>
      <c r="AD97" s="84"/>
      <c r="AE97" s="84"/>
      <c r="AF97" s="127"/>
      <c r="AG97" s="127"/>
      <c r="AH97" s="127"/>
      <c r="AI97" s="127"/>
      <c r="AJ97" s="127"/>
      <c r="AK97" s="127"/>
      <c r="AL97" s="127"/>
      <c r="AM97" s="127"/>
      <c r="AN97" s="127"/>
      <c r="AO97" s="127"/>
      <c r="AP97" s="127"/>
      <c r="AQ97" s="127"/>
      <c r="AR97" s="127"/>
      <c r="AS97" s="127"/>
      <c r="AT97" s="127"/>
      <c r="AU97" s="127"/>
      <c r="AV97" s="127"/>
      <c r="AW97" s="127"/>
      <c r="AX97" s="127"/>
      <c r="AY97" s="127"/>
      <c r="AZ97" s="127"/>
      <c r="BA97" s="127"/>
      <c r="BB97" s="127"/>
      <c r="BC97" s="127"/>
      <c r="BD97" s="127"/>
      <c r="BE97" s="127"/>
      <c r="BF97" s="127"/>
      <c r="BG97" s="127"/>
      <c r="BH97" s="127"/>
      <c r="BI97" s="127"/>
      <c r="BJ97" s="127"/>
      <c r="BK97" s="127"/>
      <c r="BL97" s="127"/>
      <c r="BM97" s="127"/>
      <c r="BN97" s="127"/>
      <c r="BO97" s="127"/>
      <c r="BP97" s="148">
        <f t="shared" si="32"/>
        <v>47057</v>
      </c>
      <c r="BU97"/>
      <c r="CA97" s="9" t="s">
        <v>259</v>
      </c>
      <c r="CB97" s="208" t="s">
        <v>295</v>
      </c>
      <c r="CC97" s="115" t="s">
        <v>292</v>
      </c>
      <c r="CD97" s="93" t="s">
        <v>263</v>
      </c>
      <c r="CE97" s="21" t="s">
        <v>272</v>
      </c>
      <c r="CF97" s="113" t="s">
        <v>65</v>
      </c>
      <c r="CG97" s="171">
        <v>45597</v>
      </c>
      <c r="CH97" s="171">
        <v>47057</v>
      </c>
      <c r="CI97" s="114">
        <f t="shared" si="39"/>
        <v>45597</v>
      </c>
      <c r="CJ97" s="114">
        <f t="shared" si="42"/>
        <v>47057</v>
      </c>
      <c r="CK97" s="109" t="s">
        <v>0</v>
      </c>
      <c r="CL97" s="93" t="s">
        <v>296</v>
      </c>
      <c r="CM97" s="93"/>
      <c r="CN97" s="180" t="s">
        <v>10</v>
      </c>
      <c r="CO97" s="180"/>
      <c r="CP97" s="97" t="s">
        <v>10</v>
      </c>
      <c r="CQ97" s="100">
        <f t="shared" ref="CQ97:CQ101" si="57">CS97-150</f>
        <v>45297</v>
      </c>
      <c r="CR97" s="100">
        <f t="shared" si="33"/>
        <v>45292</v>
      </c>
      <c r="CS97" s="100">
        <f t="shared" si="34"/>
        <v>45447</v>
      </c>
      <c r="CT97" s="100">
        <f t="shared" si="35"/>
        <v>45444</v>
      </c>
      <c r="CU97" s="100">
        <f t="shared" ref="CU97:CU101" si="58">CW97-120-30</f>
        <v>45447</v>
      </c>
      <c r="CV97" s="100">
        <f t="shared" si="36"/>
        <v>45444</v>
      </c>
      <c r="CW97" s="100">
        <f t="shared" si="37"/>
        <v>45597</v>
      </c>
      <c r="CX97" s="100">
        <f t="shared" si="38"/>
        <v>45597</v>
      </c>
    </row>
    <row r="98" spans="1:102" ht="39" customHeight="1">
      <c r="A98" s="262" t="s">
        <v>70</v>
      </c>
      <c r="B98" s="267" t="s">
        <v>257</v>
      </c>
      <c r="C98" s="266" t="s">
        <v>293</v>
      </c>
      <c r="D98" s="280" t="s">
        <v>259</v>
      </c>
      <c r="E98" s="267" t="s">
        <v>260</v>
      </c>
      <c r="F98" s="276" t="s">
        <v>294</v>
      </c>
      <c r="G98" s="77" t="str">
        <f t="shared" ca="1" si="31"/>
        <v>À venir</v>
      </c>
      <c r="H98" s="83"/>
      <c r="I98" s="84"/>
      <c r="J98" s="84"/>
      <c r="K98" s="84"/>
      <c r="L98" s="84"/>
      <c r="M98" s="84"/>
      <c r="N98" s="84"/>
      <c r="O98" s="84"/>
      <c r="P98" s="84"/>
      <c r="Q98" s="84"/>
      <c r="R98" s="84"/>
      <c r="S98" s="84"/>
      <c r="T98" s="84"/>
      <c r="U98" s="84"/>
      <c r="V98" s="84"/>
      <c r="W98" s="84"/>
      <c r="X98" s="84"/>
      <c r="Y98" s="84"/>
      <c r="Z98" s="84"/>
      <c r="AA98" s="84"/>
      <c r="AB98" s="84"/>
      <c r="AC98" s="84"/>
      <c r="AD98" s="84"/>
      <c r="AE98" s="84"/>
      <c r="AF98" s="127"/>
      <c r="AG98" s="127"/>
      <c r="AH98" s="127"/>
      <c r="AI98" s="127"/>
      <c r="AJ98" s="127"/>
      <c r="AK98" s="127"/>
      <c r="AL98" s="127"/>
      <c r="AM98" s="127"/>
      <c r="AN98" s="127"/>
      <c r="AO98" s="127"/>
      <c r="AP98" s="127"/>
      <c r="AQ98" s="127"/>
      <c r="AR98" s="127"/>
      <c r="AS98" s="127"/>
      <c r="AT98" s="127"/>
      <c r="AU98" s="127"/>
      <c r="AV98" s="127"/>
      <c r="AW98" s="127"/>
      <c r="AX98" s="127"/>
      <c r="AY98" s="127"/>
      <c r="AZ98" s="127"/>
      <c r="BA98" s="127"/>
      <c r="BB98" s="127"/>
      <c r="BC98" s="127"/>
      <c r="BD98" s="127"/>
      <c r="BE98" s="127"/>
      <c r="BF98" s="127"/>
      <c r="BG98" s="127"/>
      <c r="BH98" s="127"/>
      <c r="BI98" s="127"/>
      <c r="BJ98" s="127"/>
      <c r="BK98" s="127"/>
      <c r="BL98" s="127"/>
      <c r="BM98" s="127"/>
      <c r="BN98" s="127"/>
      <c r="BO98" s="127"/>
      <c r="BP98" s="148">
        <f t="shared" si="32"/>
        <v>48517</v>
      </c>
      <c r="BT98" s="187"/>
      <c r="BU98"/>
      <c r="CA98" s="9" t="s">
        <v>259</v>
      </c>
      <c r="CB98" s="208" t="s">
        <v>295</v>
      </c>
      <c r="CC98" s="115" t="s">
        <v>80</v>
      </c>
      <c r="CD98" s="93" t="s">
        <v>263</v>
      </c>
      <c r="CE98" s="21"/>
      <c r="CF98" s="113"/>
      <c r="CG98" s="171">
        <f>CH97+1</f>
        <v>47058</v>
      </c>
      <c r="CH98" s="171">
        <v>48517</v>
      </c>
      <c r="CI98" s="114">
        <f t="shared" si="39"/>
        <v>47058</v>
      </c>
      <c r="CJ98" s="114">
        <f t="shared" si="42"/>
        <v>48518</v>
      </c>
      <c r="CK98" s="109"/>
      <c r="CL98" s="111"/>
      <c r="CM98" s="93"/>
      <c r="CN98" s="180"/>
      <c r="CO98" s="180"/>
      <c r="CP98" s="97"/>
      <c r="CQ98" s="3">
        <f t="shared" ref="CQ98" si="59">CS98-120</f>
        <v>46708</v>
      </c>
      <c r="CR98" s="3">
        <f t="shared" si="33"/>
        <v>46721</v>
      </c>
      <c r="CS98" s="3">
        <f t="shared" si="34"/>
        <v>46828</v>
      </c>
      <c r="CT98" s="3">
        <f>IF(DAY(CS98)&lt;=15,DATE(YEAR(CS98),MONTH(CS98),1),EOMONTH(CS98,0))</f>
        <v>46843</v>
      </c>
      <c r="CU98" s="3">
        <f>CW98-230</f>
        <v>46828</v>
      </c>
      <c r="CV98" s="3">
        <f t="shared" si="36"/>
        <v>46843</v>
      </c>
      <c r="CW98" s="3">
        <f t="shared" si="37"/>
        <v>47058</v>
      </c>
      <c r="CX98" s="3">
        <f t="shared" si="38"/>
        <v>47058</v>
      </c>
    </row>
    <row r="99" spans="1:102" ht="39" customHeight="1">
      <c r="A99" s="262" t="s">
        <v>297</v>
      </c>
      <c r="B99" s="267" t="s">
        <v>257</v>
      </c>
      <c r="C99" s="266" t="s">
        <v>285</v>
      </c>
      <c r="D99" s="280" t="s">
        <v>259</v>
      </c>
      <c r="E99" s="267" t="s">
        <v>260</v>
      </c>
      <c r="F99" s="276" t="s">
        <v>298</v>
      </c>
      <c r="G99" s="77" t="str">
        <f t="shared" ca="1" si="31"/>
        <v>En cours</v>
      </c>
      <c r="H99" s="83"/>
      <c r="I99" s="84"/>
      <c r="J99" s="84"/>
      <c r="K99" s="84"/>
      <c r="L99" s="84"/>
      <c r="M99" s="84"/>
      <c r="N99" s="84"/>
      <c r="O99" s="84"/>
      <c r="P99" s="84"/>
      <c r="Q99" s="84"/>
      <c r="R99" s="84"/>
      <c r="S99" s="84"/>
      <c r="T99" s="84"/>
      <c r="U99" s="84"/>
      <c r="V99" s="84"/>
      <c r="W99" s="84"/>
      <c r="X99" s="84"/>
      <c r="Y99" s="84"/>
      <c r="Z99" s="84"/>
      <c r="AA99" s="84"/>
      <c r="AB99" s="84"/>
      <c r="AC99" s="84"/>
      <c r="AD99" s="84"/>
      <c r="AE99" s="84"/>
      <c r="AF99" s="127"/>
      <c r="AG99" s="127"/>
      <c r="AH99" s="127"/>
      <c r="AI99" s="127"/>
      <c r="AJ99" s="127"/>
      <c r="AK99" s="127"/>
      <c r="AL99" s="127"/>
      <c r="AM99" s="127"/>
      <c r="AN99" s="127"/>
      <c r="AO99" s="127"/>
      <c r="AP99" s="127"/>
      <c r="AQ99" s="127"/>
      <c r="AR99" s="127"/>
      <c r="AS99" s="127"/>
      <c r="AT99" s="127"/>
      <c r="AU99" s="127"/>
      <c r="AV99" s="127"/>
      <c r="AW99" s="127"/>
      <c r="AX99" s="127"/>
      <c r="AY99" s="127"/>
      <c r="AZ99" s="127"/>
      <c r="BA99" s="127"/>
      <c r="BB99" s="127"/>
      <c r="BC99" s="127"/>
      <c r="BD99" s="127"/>
      <c r="BE99" s="127"/>
      <c r="BF99" s="127"/>
      <c r="BG99" s="127"/>
      <c r="BH99" s="127"/>
      <c r="BI99" s="127"/>
      <c r="BJ99" s="127"/>
      <c r="BK99" s="127"/>
      <c r="BL99" s="127"/>
      <c r="BM99" s="127"/>
      <c r="BN99" s="127"/>
      <c r="BO99" s="127"/>
      <c r="BP99" s="148">
        <f t="shared" si="32"/>
        <v>47057</v>
      </c>
      <c r="BU99"/>
      <c r="CA99" s="9" t="s">
        <v>259</v>
      </c>
      <c r="CB99" s="208" t="s">
        <v>295</v>
      </c>
      <c r="CC99" s="121" t="s">
        <v>297</v>
      </c>
      <c r="CD99" s="93" t="s">
        <v>263</v>
      </c>
      <c r="CE99" s="21" t="s">
        <v>272</v>
      </c>
      <c r="CF99" s="113"/>
      <c r="CG99" s="171">
        <v>45597</v>
      </c>
      <c r="CH99" s="171">
        <v>47057</v>
      </c>
      <c r="CI99" s="114">
        <f t="shared" si="39"/>
        <v>45597</v>
      </c>
      <c r="CJ99" s="114">
        <f t="shared" si="42"/>
        <v>47057</v>
      </c>
      <c r="CK99" s="109"/>
      <c r="CL99" s="111"/>
      <c r="CM99" s="93"/>
      <c r="CN99" s="180"/>
      <c r="CO99" s="180"/>
      <c r="CP99" s="97"/>
      <c r="CQ99" s="118">
        <f t="shared" si="57"/>
        <v>45297</v>
      </c>
      <c r="CR99" s="118">
        <f t="shared" si="33"/>
        <v>45292</v>
      </c>
      <c r="CS99" s="118">
        <f t="shared" si="34"/>
        <v>45447</v>
      </c>
      <c r="CT99" s="118">
        <f t="shared" si="35"/>
        <v>45444</v>
      </c>
      <c r="CU99" s="118">
        <f t="shared" si="58"/>
        <v>45447</v>
      </c>
      <c r="CV99" s="118">
        <f t="shared" si="36"/>
        <v>45444</v>
      </c>
      <c r="CW99" s="118">
        <f t="shared" si="37"/>
        <v>45597</v>
      </c>
      <c r="CX99" s="118">
        <f t="shared" si="38"/>
        <v>45597</v>
      </c>
    </row>
    <row r="100" spans="1:102" ht="39" customHeight="1">
      <c r="A100" s="262" t="s">
        <v>70</v>
      </c>
      <c r="B100" s="267" t="s">
        <v>257</v>
      </c>
      <c r="C100" s="266" t="s">
        <v>285</v>
      </c>
      <c r="D100" s="280" t="s">
        <v>259</v>
      </c>
      <c r="E100" s="267" t="s">
        <v>260</v>
      </c>
      <c r="F100" s="276" t="s">
        <v>298</v>
      </c>
      <c r="G100" s="77" t="str">
        <f t="shared" ca="1" si="31"/>
        <v>À venir</v>
      </c>
      <c r="H100" s="83"/>
      <c r="I100" s="84"/>
      <c r="J100" s="84"/>
      <c r="K100" s="84"/>
      <c r="L100" s="84"/>
      <c r="M100" s="84"/>
      <c r="N100" s="84"/>
      <c r="O100" s="84"/>
      <c r="P100" s="84"/>
      <c r="Q100" s="84"/>
      <c r="R100" s="84"/>
      <c r="S100" s="84"/>
      <c r="T100" s="84"/>
      <c r="U100" s="84"/>
      <c r="V100" s="84"/>
      <c r="W100" s="84"/>
      <c r="X100" s="84"/>
      <c r="Y100" s="84"/>
      <c r="Z100" s="84"/>
      <c r="AA100" s="84"/>
      <c r="AB100" s="84"/>
      <c r="AC100" s="84"/>
      <c r="AD100" s="84"/>
      <c r="AE100" s="84"/>
      <c r="AF100" s="127"/>
      <c r="AG100" s="127"/>
      <c r="AH100" s="127"/>
      <c r="AI100" s="127"/>
      <c r="AJ100" s="127"/>
      <c r="AK100" s="127"/>
      <c r="AL100" s="127"/>
      <c r="AM100" s="127"/>
      <c r="AN100" s="127"/>
      <c r="AO100" s="127"/>
      <c r="AP100" s="127"/>
      <c r="AQ100" s="127"/>
      <c r="AR100" s="127"/>
      <c r="AS100" s="127"/>
      <c r="AT100" s="127"/>
      <c r="AU100" s="127"/>
      <c r="AV100" s="127"/>
      <c r="AW100" s="127"/>
      <c r="AX100" s="127"/>
      <c r="AY100" s="127"/>
      <c r="AZ100" s="127"/>
      <c r="BA100" s="127"/>
      <c r="BB100" s="127"/>
      <c r="BC100" s="127"/>
      <c r="BD100" s="127"/>
      <c r="BE100" s="127"/>
      <c r="BF100" s="127"/>
      <c r="BG100" s="127"/>
      <c r="BH100" s="127"/>
      <c r="BI100" s="127"/>
      <c r="BJ100" s="127"/>
      <c r="BK100" s="127"/>
      <c r="BL100" s="127"/>
      <c r="BM100" s="127"/>
      <c r="BN100" s="127"/>
      <c r="BO100" s="127"/>
      <c r="BP100" s="148">
        <f t="shared" si="32"/>
        <v>48517</v>
      </c>
      <c r="BT100" s="187"/>
      <c r="BU100"/>
      <c r="CA100" s="9" t="s">
        <v>259</v>
      </c>
      <c r="CB100" s="208" t="s">
        <v>295</v>
      </c>
      <c r="CC100" s="115" t="s">
        <v>80</v>
      </c>
      <c r="CD100" s="93" t="s">
        <v>263</v>
      </c>
      <c r="CE100" s="21"/>
      <c r="CF100" s="113"/>
      <c r="CG100" s="171">
        <f>CH99+1</f>
        <v>47058</v>
      </c>
      <c r="CH100" s="171">
        <v>48517</v>
      </c>
      <c r="CI100" s="114">
        <f t="shared" si="39"/>
        <v>47058</v>
      </c>
      <c r="CJ100" s="114">
        <f t="shared" si="42"/>
        <v>48518</v>
      </c>
      <c r="CK100" s="109"/>
      <c r="CL100" s="111"/>
      <c r="CM100" s="93"/>
      <c r="CN100" s="180"/>
      <c r="CO100" s="180"/>
      <c r="CP100" s="97"/>
      <c r="CQ100" s="3">
        <f t="shared" ref="CQ100" si="60">CS100-120</f>
        <v>46708</v>
      </c>
      <c r="CR100" s="3">
        <f t="shared" si="33"/>
        <v>46721</v>
      </c>
      <c r="CS100" s="3">
        <f t="shared" si="34"/>
        <v>46828</v>
      </c>
      <c r="CT100" s="3">
        <f>IF(DAY(CS100)&lt;=15,DATE(YEAR(CS100),MONTH(CS100),1),EOMONTH(CS100,0))</f>
        <v>46843</v>
      </c>
      <c r="CU100" s="3">
        <f>CW100-230</f>
        <v>46828</v>
      </c>
      <c r="CV100" s="3">
        <f t="shared" si="36"/>
        <v>46843</v>
      </c>
      <c r="CW100" s="3">
        <f t="shared" si="37"/>
        <v>47058</v>
      </c>
      <c r="CX100" s="3">
        <f t="shared" si="38"/>
        <v>47058</v>
      </c>
    </row>
    <row r="101" spans="1:102" ht="39" customHeight="1">
      <c r="A101" s="262" t="s">
        <v>299</v>
      </c>
      <c r="B101" s="267" t="s">
        <v>257</v>
      </c>
      <c r="C101" s="266" t="s">
        <v>285</v>
      </c>
      <c r="D101" s="280" t="s">
        <v>259</v>
      </c>
      <c r="E101" s="267" t="s">
        <v>260</v>
      </c>
      <c r="F101" s="276" t="s">
        <v>300</v>
      </c>
      <c r="G101" s="77" t="str">
        <f t="shared" ca="1" si="31"/>
        <v>En cours</v>
      </c>
      <c r="H101" s="83"/>
      <c r="I101" s="84"/>
      <c r="J101" s="84"/>
      <c r="K101" s="84"/>
      <c r="L101" s="84"/>
      <c r="M101" s="84"/>
      <c r="N101" s="84"/>
      <c r="O101" s="84"/>
      <c r="P101" s="84"/>
      <c r="Q101" s="84"/>
      <c r="R101" s="84"/>
      <c r="S101" s="84"/>
      <c r="T101" s="84"/>
      <c r="U101" s="84"/>
      <c r="V101" s="84"/>
      <c r="W101" s="84"/>
      <c r="X101" s="84"/>
      <c r="Y101" s="84"/>
      <c r="Z101" s="84"/>
      <c r="AA101" s="84"/>
      <c r="AB101" s="84"/>
      <c r="AC101" s="84"/>
      <c r="AD101" s="84"/>
      <c r="AE101" s="84"/>
      <c r="AF101" s="127"/>
      <c r="AG101" s="127"/>
      <c r="AH101" s="127"/>
      <c r="AI101" s="127"/>
      <c r="AJ101" s="127"/>
      <c r="AK101" s="127"/>
      <c r="AL101" s="127"/>
      <c r="AM101" s="127"/>
      <c r="AN101" s="127"/>
      <c r="AO101" s="127"/>
      <c r="AP101" s="127"/>
      <c r="AQ101" s="127"/>
      <c r="AR101" s="127"/>
      <c r="AS101" s="127"/>
      <c r="AT101" s="127"/>
      <c r="AU101" s="127"/>
      <c r="AV101" s="127"/>
      <c r="AW101" s="127"/>
      <c r="AX101" s="127"/>
      <c r="AY101" s="127"/>
      <c r="AZ101" s="127"/>
      <c r="BA101" s="127"/>
      <c r="BB101" s="127"/>
      <c r="BC101" s="127"/>
      <c r="BD101" s="127"/>
      <c r="BE101" s="127"/>
      <c r="BF101" s="127"/>
      <c r="BG101" s="127"/>
      <c r="BH101" s="127"/>
      <c r="BI101" s="127"/>
      <c r="BJ101" s="127"/>
      <c r="BK101" s="127"/>
      <c r="BL101" s="127"/>
      <c r="BM101" s="127"/>
      <c r="BN101" s="127"/>
      <c r="BO101" s="127"/>
      <c r="BP101" s="148">
        <f t="shared" si="32"/>
        <v>47057</v>
      </c>
      <c r="BU101"/>
      <c r="CA101" s="9" t="s">
        <v>259</v>
      </c>
      <c r="CB101" s="209" t="s">
        <v>297</v>
      </c>
      <c r="CC101" s="121" t="s">
        <v>299</v>
      </c>
      <c r="CD101" s="93" t="s">
        <v>263</v>
      </c>
      <c r="CE101" s="21" t="s">
        <v>272</v>
      </c>
      <c r="CF101" s="113"/>
      <c r="CG101" s="171">
        <v>45839</v>
      </c>
      <c r="CH101" s="171">
        <v>47057</v>
      </c>
      <c r="CI101" s="114">
        <f t="shared" si="39"/>
        <v>45839</v>
      </c>
      <c r="CJ101" s="114">
        <f t="shared" si="42"/>
        <v>47057</v>
      </c>
      <c r="CK101" s="109"/>
      <c r="CL101" s="111"/>
      <c r="CM101" s="93"/>
      <c r="CN101" s="180"/>
      <c r="CO101" s="180"/>
      <c r="CP101" s="97"/>
      <c r="CQ101" s="118">
        <f t="shared" si="57"/>
        <v>45539</v>
      </c>
      <c r="CR101" s="118">
        <f t="shared" si="33"/>
        <v>45536</v>
      </c>
      <c r="CS101" s="118">
        <f t="shared" si="34"/>
        <v>45689</v>
      </c>
      <c r="CT101" s="118">
        <f t="shared" si="35"/>
        <v>45689</v>
      </c>
      <c r="CU101" s="118">
        <f t="shared" si="58"/>
        <v>45689</v>
      </c>
      <c r="CV101" s="118">
        <f t="shared" si="36"/>
        <v>45689</v>
      </c>
      <c r="CW101" s="118">
        <f t="shared" si="37"/>
        <v>45839</v>
      </c>
      <c r="CX101" s="118">
        <f t="shared" si="38"/>
        <v>45839</v>
      </c>
    </row>
    <row r="102" spans="1:102" ht="39" customHeight="1">
      <c r="A102" s="262" t="s">
        <v>70</v>
      </c>
      <c r="B102" s="267" t="s">
        <v>257</v>
      </c>
      <c r="C102" s="266" t="s">
        <v>285</v>
      </c>
      <c r="D102" s="280" t="s">
        <v>259</v>
      </c>
      <c r="E102" s="267" t="s">
        <v>260</v>
      </c>
      <c r="F102" s="276" t="s">
        <v>300</v>
      </c>
      <c r="G102" s="77" t="str">
        <f t="shared" ca="1" si="31"/>
        <v>À venir</v>
      </c>
      <c r="H102" s="83"/>
      <c r="I102" s="84"/>
      <c r="J102" s="84"/>
      <c r="K102" s="84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84"/>
      <c r="W102" s="84"/>
      <c r="X102" s="84"/>
      <c r="Y102" s="84"/>
      <c r="Z102" s="84"/>
      <c r="AA102" s="84"/>
      <c r="AB102" s="84"/>
      <c r="AC102" s="84"/>
      <c r="AD102" s="84"/>
      <c r="AE102" s="84"/>
      <c r="AF102" s="127"/>
      <c r="AG102" s="127"/>
      <c r="AH102" s="127"/>
      <c r="AI102" s="127"/>
      <c r="AJ102" s="127"/>
      <c r="AK102" s="127"/>
      <c r="AL102" s="127"/>
      <c r="AM102" s="127"/>
      <c r="AN102" s="127"/>
      <c r="AO102" s="127"/>
      <c r="AP102" s="127"/>
      <c r="AQ102" s="127"/>
      <c r="AR102" s="127"/>
      <c r="AS102" s="127"/>
      <c r="AT102" s="127"/>
      <c r="AU102" s="127"/>
      <c r="AV102" s="127"/>
      <c r="AW102" s="127"/>
      <c r="AX102" s="127"/>
      <c r="AY102" s="127"/>
      <c r="AZ102" s="127"/>
      <c r="BA102" s="127"/>
      <c r="BB102" s="127"/>
      <c r="BC102" s="127"/>
      <c r="BD102" s="127"/>
      <c r="BE102" s="127"/>
      <c r="BF102" s="127"/>
      <c r="BG102" s="127"/>
      <c r="BH102" s="127"/>
      <c r="BI102" s="127"/>
      <c r="BJ102" s="127"/>
      <c r="BK102" s="127"/>
      <c r="BL102" s="127"/>
      <c r="BM102" s="127"/>
      <c r="BN102" s="127"/>
      <c r="BO102" s="127"/>
      <c r="BP102" s="148">
        <f t="shared" si="32"/>
        <v>48517</v>
      </c>
      <c r="BT102" s="187"/>
      <c r="BU102"/>
      <c r="CA102" s="9" t="s">
        <v>259</v>
      </c>
      <c r="CB102" s="209" t="s">
        <v>297</v>
      </c>
      <c r="CC102" s="115" t="s">
        <v>80</v>
      </c>
      <c r="CD102" s="93" t="s">
        <v>263</v>
      </c>
      <c r="CE102" s="21"/>
      <c r="CF102" s="113"/>
      <c r="CG102" s="171">
        <f>CH101+1</f>
        <v>47058</v>
      </c>
      <c r="CH102" s="171">
        <v>48517</v>
      </c>
      <c r="CI102" s="114">
        <f t="shared" si="39"/>
        <v>47058</v>
      </c>
      <c r="CJ102" s="114">
        <f t="shared" si="42"/>
        <v>48518</v>
      </c>
      <c r="CK102" s="109"/>
      <c r="CL102" s="111"/>
      <c r="CM102" s="93"/>
      <c r="CN102" s="180"/>
      <c r="CO102" s="180"/>
      <c r="CP102" s="97"/>
      <c r="CQ102" s="3">
        <f t="shared" ref="CQ102" si="61">CS102-120</f>
        <v>46708</v>
      </c>
      <c r="CR102" s="3">
        <f t="shared" si="33"/>
        <v>46721</v>
      </c>
      <c r="CS102" s="3">
        <f t="shared" si="34"/>
        <v>46828</v>
      </c>
      <c r="CT102" s="3">
        <f>IF(DAY(CS102)&lt;=15,DATE(YEAR(CS102),MONTH(CS102),1),EOMONTH(CS102,0))</f>
        <v>46843</v>
      </c>
      <c r="CU102" s="3">
        <f>CW102-230</f>
        <v>46828</v>
      </c>
      <c r="CV102" s="3">
        <f t="shared" si="36"/>
        <v>46843</v>
      </c>
      <c r="CW102" s="3">
        <f t="shared" si="37"/>
        <v>47058</v>
      </c>
      <c r="CX102" s="3">
        <f t="shared" si="38"/>
        <v>47058</v>
      </c>
    </row>
    <row r="103" spans="1:102" ht="39" customHeight="1">
      <c r="A103" s="262" t="s">
        <v>301</v>
      </c>
      <c r="B103" s="267" t="s">
        <v>257</v>
      </c>
      <c r="C103" s="266" t="s">
        <v>293</v>
      </c>
      <c r="D103" s="280" t="s">
        <v>259</v>
      </c>
      <c r="E103" s="267" t="s">
        <v>260</v>
      </c>
      <c r="F103" s="276" t="s">
        <v>302</v>
      </c>
      <c r="G103" s="77" t="str">
        <f t="shared" ca="1" si="31"/>
        <v>En cours</v>
      </c>
      <c r="H103" s="83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84"/>
      <c r="W103" s="84"/>
      <c r="X103" s="84"/>
      <c r="Y103" s="84"/>
      <c r="Z103" s="84"/>
      <c r="AA103" s="84"/>
      <c r="AB103" s="84"/>
      <c r="AC103" s="84"/>
      <c r="AD103" s="84"/>
      <c r="AE103" s="84"/>
      <c r="AF103" s="127"/>
      <c r="AG103" s="127"/>
      <c r="AH103" s="127"/>
      <c r="AI103" s="127"/>
      <c r="AJ103" s="127"/>
      <c r="AK103" s="127"/>
      <c r="AL103" s="127"/>
      <c r="AM103" s="127"/>
      <c r="AN103" s="127"/>
      <c r="AO103" s="127"/>
      <c r="AP103" s="127"/>
      <c r="AQ103" s="127"/>
      <c r="AR103" s="127"/>
      <c r="AS103" s="127"/>
      <c r="AT103" s="127"/>
      <c r="AU103" s="127"/>
      <c r="AV103" s="127"/>
      <c r="AW103" s="127"/>
      <c r="AX103" s="127"/>
      <c r="AY103" s="127"/>
      <c r="AZ103" s="127"/>
      <c r="BA103" s="127"/>
      <c r="BB103" s="127"/>
      <c r="BC103" s="127"/>
      <c r="BD103" s="127"/>
      <c r="BE103" s="127"/>
      <c r="BF103" s="127"/>
      <c r="BG103" s="127"/>
      <c r="BH103" s="127"/>
      <c r="BI103" s="127"/>
      <c r="BJ103" s="127"/>
      <c r="BK103" s="127"/>
      <c r="BL103" s="127"/>
      <c r="BM103" s="127"/>
      <c r="BN103" s="127"/>
      <c r="BO103" s="127"/>
      <c r="BP103" s="148">
        <f t="shared" si="32"/>
        <v>46295</v>
      </c>
      <c r="BU103"/>
      <c r="CA103" s="9" t="s">
        <v>259</v>
      </c>
      <c r="CB103" s="208" t="s">
        <v>303</v>
      </c>
      <c r="CC103" s="115" t="s">
        <v>301</v>
      </c>
      <c r="CD103" s="93" t="s">
        <v>263</v>
      </c>
      <c r="CE103" s="21"/>
      <c r="CF103" s="113" t="s">
        <v>65</v>
      </c>
      <c r="CG103" s="171">
        <v>45017</v>
      </c>
      <c r="CH103" s="171">
        <v>46295</v>
      </c>
      <c r="CI103" s="114">
        <f t="shared" si="39"/>
        <v>45017</v>
      </c>
      <c r="CJ103" s="114">
        <f t="shared" si="42"/>
        <v>46295</v>
      </c>
      <c r="CK103" s="109" t="s">
        <v>0</v>
      </c>
      <c r="CL103" s="93" t="s">
        <v>304</v>
      </c>
      <c r="CM103" s="93"/>
      <c r="CN103" s="180" t="s">
        <v>10</v>
      </c>
      <c r="CO103" s="180"/>
      <c r="CP103" s="97"/>
      <c r="CQ103" s="100">
        <f>CS103-120</f>
        <v>44532</v>
      </c>
      <c r="CR103" s="100">
        <f t="shared" si="33"/>
        <v>44531</v>
      </c>
      <c r="CS103" s="100">
        <f t="shared" ref="CS103:CS120" si="62">CU103</f>
        <v>44652</v>
      </c>
      <c r="CT103" s="100">
        <f t="shared" si="35"/>
        <v>44652</v>
      </c>
      <c r="CU103" s="100">
        <f>CW103-365</f>
        <v>44652</v>
      </c>
      <c r="CV103" s="100">
        <f t="shared" si="36"/>
        <v>44652</v>
      </c>
      <c r="CW103" s="100">
        <f t="shared" si="37"/>
        <v>45017</v>
      </c>
      <c r="CX103" s="100">
        <f t="shared" si="38"/>
        <v>45017</v>
      </c>
    </row>
    <row r="104" spans="1:102" ht="39" customHeight="1">
      <c r="A104" s="262" t="s">
        <v>305</v>
      </c>
      <c r="B104" s="267" t="s">
        <v>257</v>
      </c>
      <c r="C104" s="266" t="s">
        <v>293</v>
      </c>
      <c r="D104" s="280" t="s">
        <v>259</v>
      </c>
      <c r="E104" s="267" t="s">
        <v>260</v>
      </c>
      <c r="F104" s="276" t="s">
        <v>302</v>
      </c>
      <c r="G104" s="77" t="str">
        <f t="shared" ca="1" si="31"/>
        <v>À venir</v>
      </c>
      <c r="H104" s="83"/>
      <c r="I104" s="84"/>
      <c r="J104" s="84"/>
      <c r="K104" s="84"/>
      <c r="L104" s="84"/>
      <c r="M104" s="84"/>
      <c r="N104" s="84"/>
      <c r="O104" s="84"/>
      <c r="P104" s="84"/>
      <c r="Q104" s="84"/>
      <c r="R104" s="84"/>
      <c r="S104" s="84"/>
      <c r="T104" s="84"/>
      <c r="U104" s="84"/>
      <c r="V104" s="84"/>
      <c r="W104" s="84"/>
      <c r="X104" s="84"/>
      <c r="Y104" s="84"/>
      <c r="Z104" s="84"/>
      <c r="AA104" s="84"/>
      <c r="AB104" s="84"/>
      <c r="AC104" s="84"/>
      <c r="AD104" s="84"/>
      <c r="AE104" s="84"/>
      <c r="AF104" s="127"/>
      <c r="AG104" s="127"/>
      <c r="AH104" s="127"/>
      <c r="AI104" s="127"/>
      <c r="AJ104" s="127"/>
      <c r="AK104" s="127"/>
      <c r="AL104" s="127"/>
      <c r="AM104" s="127"/>
      <c r="AN104" s="127"/>
      <c r="AO104" s="127"/>
      <c r="AP104" s="127"/>
      <c r="AQ104" s="127"/>
      <c r="AR104" s="127"/>
      <c r="AS104" s="127"/>
      <c r="AT104" s="127"/>
      <c r="AU104" s="127"/>
      <c r="AV104" s="127"/>
      <c r="AW104" s="127"/>
      <c r="AX104" s="127"/>
      <c r="AY104" s="127"/>
      <c r="AZ104" s="127"/>
      <c r="BA104" s="127"/>
      <c r="BB104" s="127"/>
      <c r="BC104" s="127"/>
      <c r="BD104" s="127"/>
      <c r="BE104" s="127"/>
      <c r="BF104" s="127"/>
      <c r="BG104" s="127"/>
      <c r="BH104" s="127"/>
      <c r="BI104" s="127"/>
      <c r="BJ104" s="127"/>
      <c r="BK104" s="127"/>
      <c r="BL104" s="127"/>
      <c r="BM104" s="127"/>
      <c r="BN104" s="127"/>
      <c r="BO104" s="127"/>
      <c r="BP104" s="148">
        <f t="shared" si="32"/>
        <v>47756</v>
      </c>
      <c r="BT104" s="187"/>
      <c r="BU104"/>
      <c r="CA104" s="9" t="s">
        <v>259</v>
      </c>
      <c r="CB104" s="208" t="s">
        <v>303</v>
      </c>
      <c r="CC104" s="115" t="s">
        <v>305</v>
      </c>
      <c r="CD104" s="93" t="s">
        <v>263</v>
      </c>
      <c r="CE104" s="21" t="s">
        <v>272</v>
      </c>
      <c r="CF104" s="113" t="s">
        <v>65</v>
      </c>
      <c r="CG104" s="171">
        <f>CH103+1</f>
        <v>46296</v>
      </c>
      <c r="CH104" s="171">
        <f>CG104+1460</f>
        <v>47756</v>
      </c>
      <c r="CI104" s="114">
        <f t="shared" si="39"/>
        <v>46296</v>
      </c>
      <c r="CJ104" s="114">
        <f t="shared" si="42"/>
        <v>47756</v>
      </c>
      <c r="CK104" s="109" t="s">
        <v>0</v>
      </c>
      <c r="CL104" s="93" t="s">
        <v>304</v>
      </c>
      <c r="CM104" s="93"/>
      <c r="CN104" s="180" t="s">
        <v>10</v>
      </c>
      <c r="CO104" s="180"/>
      <c r="CP104" s="97"/>
      <c r="CQ104" s="100">
        <f>CS104-152</f>
        <v>45779</v>
      </c>
      <c r="CR104" s="100">
        <f t="shared" si="33"/>
        <v>45778</v>
      </c>
      <c r="CS104" s="100">
        <f t="shared" si="62"/>
        <v>45931</v>
      </c>
      <c r="CT104" s="100">
        <f t="shared" si="35"/>
        <v>45931</v>
      </c>
      <c r="CU104" s="100">
        <f>CW104-365</f>
        <v>45931</v>
      </c>
      <c r="CV104" s="100">
        <f t="shared" si="36"/>
        <v>45931</v>
      </c>
      <c r="CW104" s="100">
        <f t="shared" si="37"/>
        <v>46296</v>
      </c>
      <c r="CX104" s="100">
        <f t="shared" si="38"/>
        <v>46296</v>
      </c>
    </row>
    <row r="105" spans="1:102" ht="39" customHeight="1">
      <c r="A105" s="262" t="s">
        <v>306</v>
      </c>
      <c r="B105" s="267" t="s">
        <v>257</v>
      </c>
      <c r="C105" s="266" t="s">
        <v>293</v>
      </c>
      <c r="D105" s="280" t="s">
        <v>259</v>
      </c>
      <c r="E105" s="267" t="s">
        <v>260</v>
      </c>
      <c r="F105" s="276" t="s">
        <v>307</v>
      </c>
      <c r="G105" s="77" t="str">
        <f t="shared" ca="1" si="31"/>
        <v>En cours</v>
      </c>
      <c r="H105" s="83"/>
      <c r="I105" s="84"/>
      <c r="J105" s="84"/>
      <c r="K105" s="84"/>
      <c r="L105" s="84"/>
      <c r="M105" s="84"/>
      <c r="N105" s="84"/>
      <c r="O105" s="84"/>
      <c r="P105" s="84"/>
      <c r="Q105" s="84"/>
      <c r="R105" s="84"/>
      <c r="S105" s="84"/>
      <c r="T105" s="84"/>
      <c r="U105" s="84"/>
      <c r="V105" s="84"/>
      <c r="W105" s="84"/>
      <c r="X105" s="84"/>
      <c r="Y105" s="84"/>
      <c r="Z105" s="84"/>
      <c r="AA105" s="84"/>
      <c r="AB105" s="84"/>
      <c r="AC105" s="84"/>
      <c r="AD105" s="84"/>
      <c r="AE105" s="84"/>
      <c r="AF105" s="127"/>
      <c r="AG105" s="127"/>
      <c r="AH105" s="127"/>
      <c r="AI105" s="127"/>
      <c r="AJ105" s="127"/>
      <c r="AK105" s="127"/>
      <c r="AL105" s="127"/>
      <c r="AM105" s="127"/>
      <c r="AN105" s="127"/>
      <c r="AO105" s="127"/>
      <c r="AP105" s="127"/>
      <c r="AQ105" s="127"/>
      <c r="AR105" s="127"/>
      <c r="AS105" s="127"/>
      <c r="AT105" s="127"/>
      <c r="AU105" s="127"/>
      <c r="AV105" s="127"/>
      <c r="AW105" s="127"/>
      <c r="AX105" s="127"/>
      <c r="AY105" s="127"/>
      <c r="AZ105" s="127"/>
      <c r="BA105" s="127"/>
      <c r="BB105" s="127"/>
      <c r="BC105" s="127"/>
      <c r="BD105" s="127"/>
      <c r="BE105" s="127"/>
      <c r="BF105" s="127"/>
      <c r="BG105" s="127"/>
      <c r="BH105" s="127"/>
      <c r="BI105" s="127"/>
      <c r="BJ105" s="127"/>
      <c r="BK105" s="127"/>
      <c r="BL105" s="127"/>
      <c r="BM105" s="127"/>
      <c r="BN105" s="127"/>
      <c r="BO105" s="127"/>
      <c r="BP105" s="148">
        <f t="shared" si="32"/>
        <v>46295</v>
      </c>
      <c r="BU105"/>
      <c r="CA105" s="9" t="s">
        <v>259</v>
      </c>
      <c r="CB105" s="208" t="s">
        <v>303</v>
      </c>
      <c r="CC105" s="115" t="s">
        <v>306</v>
      </c>
      <c r="CD105" s="93" t="s">
        <v>263</v>
      </c>
      <c r="CE105" s="21"/>
      <c r="CF105" s="113" t="s">
        <v>65</v>
      </c>
      <c r="CG105" s="170">
        <v>45017</v>
      </c>
      <c r="CH105" s="171">
        <v>46295</v>
      </c>
      <c r="CI105" s="114">
        <f t="shared" si="39"/>
        <v>45017</v>
      </c>
      <c r="CJ105" s="114">
        <f t="shared" si="42"/>
        <v>46295</v>
      </c>
      <c r="CK105" s="109" t="s">
        <v>0</v>
      </c>
      <c r="CL105" s="111" t="s">
        <v>308</v>
      </c>
      <c r="CM105" s="93"/>
      <c r="CN105" s="180" t="s">
        <v>10</v>
      </c>
      <c r="CO105" s="180"/>
      <c r="CP105" s="97"/>
      <c r="CQ105" s="100">
        <f>CS105-120</f>
        <v>44532</v>
      </c>
      <c r="CR105" s="100">
        <f t="shared" si="33"/>
        <v>44531</v>
      </c>
      <c r="CS105" s="100">
        <f t="shared" si="62"/>
        <v>44652</v>
      </c>
      <c r="CT105" s="100">
        <f t="shared" si="35"/>
        <v>44652</v>
      </c>
      <c r="CU105" s="100">
        <f>CW105-365</f>
        <v>44652</v>
      </c>
      <c r="CV105" s="100">
        <f t="shared" si="36"/>
        <v>44652</v>
      </c>
      <c r="CW105" s="100">
        <f t="shared" si="37"/>
        <v>45017</v>
      </c>
      <c r="CX105" s="100">
        <f t="shared" si="38"/>
        <v>45017</v>
      </c>
    </row>
    <row r="106" spans="1:102" ht="39" customHeight="1">
      <c r="A106" s="262" t="s">
        <v>309</v>
      </c>
      <c r="B106" s="267" t="s">
        <v>257</v>
      </c>
      <c r="C106" s="266" t="s">
        <v>293</v>
      </c>
      <c r="D106" s="280" t="s">
        <v>259</v>
      </c>
      <c r="E106" s="267" t="s">
        <v>260</v>
      </c>
      <c r="F106" s="276" t="s">
        <v>307</v>
      </c>
      <c r="G106" s="77" t="str">
        <f t="shared" ca="1" si="31"/>
        <v>À venir</v>
      </c>
      <c r="H106" s="83"/>
      <c r="I106" s="84"/>
      <c r="J106" s="84"/>
      <c r="K106" s="84"/>
      <c r="L106" s="84"/>
      <c r="M106" s="84"/>
      <c r="N106" s="84"/>
      <c r="O106" s="84"/>
      <c r="P106" s="84"/>
      <c r="Q106" s="84"/>
      <c r="R106" s="84"/>
      <c r="S106" s="84"/>
      <c r="T106" s="84"/>
      <c r="U106" s="84"/>
      <c r="V106" s="84"/>
      <c r="W106" s="84"/>
      <c r="X106" s="84"/>
      <c r="Y106" s="84"/>
      <c r="Z106" s="84"/>
      <c r="AA106" s="84"/>
      <c r="AB106" s="84"/>
      <c r="AC106" s="84"/>
      <c r="AD106" s="84"/>
      <c r="AE106" s="84"/>
      <c r="AF106" s="127"/>
      <c r="AG106" s="127"/>
      <c r="AH106" s="127"/>
      <c r="AI106" s="127"/>
      <c r="AJ106" s="127"/>
      <c r="AK106" s="127"/>
      <c r="AL106" s="127"/>
      <c r="AM106" s="127"/>
      <c r="AN106" s="127"/>
      <c r="AO106" s="127"/>
      <c r="AP106" s="127"/>
      <c r="AQ106" s="127"/>
      <c r="AR106" s="127"/>
      <c r="AS106" s="127"/>
      <c r="AT106" s="127"/>
      <c r="AU106" s="127"/>
      <c r="AV106" s="127"/>
      <c r="AW106" s="127"/>
      <c r="AX106" s="127"/>
      <c r="AY106" s="127"/>
      <c r="AZ106" s="127"/>
      <c r="BA106" s="127"/>
      <c r="BB106" s="127"/>
      <c r="BC106" s="127"/>
      <c r="BD106" s="127"/>
      <c r="BE106" s="127"/>
      <c r="BF106" s="127"/>
      <c r="BG106" s="127"/>
      <c r="BH106" s="127"/>
      <c r="BI106" s="127"/>
      <c r="BJ106" s="127"/>
      <c r="BK106" s="127"/>
      <c r="BL106" s="127"/>
      <c r="BM106" s="127"/>
      <c r="BN106" s="127"/>
      <c r="BO106" s="127"/>
      <c r="BP106" s="148">
        <f t="shared" si="32"/>
        <v>47756</v>
      </c>
      <c r="BT106" s="187"/>
      <c r="BU106"/>
      <c r="CA106" s="9" t="s">
        <v>259</v>
      </c>
      <c r="CB106" s="208" t="s">
        <v>303</v>
      </c>
      <c r="CC106" s="115" t="s">
        <v>309</v>
      </c>
      <c r="CD106" s="111" t="s">
        <v>263</v>
      </c>
      <c r="CE106" s="21"/>
      <c r="CF106" s="113" t="s">
        <v>65</v>
      </c>
      <c r="CG106" s="171">
        <f>CH105+1</f>
        <v>46296</v>
      </c>
      <c r="CH106" s="171">
        <f>CG106+1460</f>
        <v>47756</v>
      </c>
      <c r="CI106" s="114">
        <f t="shared" si="39"/>
        <v>46296</v>
      </c>
      <c r="CJ106" s="114">
        <f t="shared" si="42"/>
        <v>47756</v>
      </c>
      <c r="CK106" s="109" t="s">
        <v>0</v>
      </c>
      <c r="CL106" s="111" t="s">
        <v>308</v>
      </c>
      <c r="CM106" s="93"/>
      <c r="CN106" s="180" t="s">
        <v>10</v>
      </c>
      <c r="CO106" s="180"/>
      <c r="CP106" s="97"/>
      <c r="CQ106" s="100">
        <f>CS106-152</f>
        <v>45944</v>
      </c>
      <c r="CR106" s="100">
        <f t="shared" si="33"/>
        <v>45931</v>
      </c>
      <c r="CS106" s="100">
        <f t="shared" si="62"/>
        <v>46096</v>
      </c>
      <c r="CT106" s="100">
        <f t="shared" si="35"/>
        <v>46082</v>
      </c>
      <c r="CU106" s="100">
        <v>46096</v>
      </c>
      <c r="CV106" s="100">
        <f t="shared" si="36"/>
        <v>46082</v>
      </c>
      <c r="CW106" s="100">
        <f t="shared" si="37"/>
        <v>46296</v>
      </c>
      <c r="CX106" s="100">
        <f t="shared" si="38"/>
        <v>46296</v>
      </c>
    </row>
    <row r="107" spans="1:102" ht="39" customHeight="1">
      <c r="A107" s="262" t="s">
        <v>310</v>
      </c>
      <c r="B107" s="267" t="s">
        <v>257</v>
      </c>
      <c r="C107" s="266" t="s">
        <v>293</v>
      </c>
      <c r="D107" s="280" t="s">
        <v>259</v>
      </c>
      <c r="E107" s="267" t="s">
        <v>260</v>
      </c>
      <c r="F107" s="276" t="s">
        <v>311</v>
      </c>
      <c r="G107" s="77" t="str">
        <f t="shared" ca="1" si="31"/>
        <v>En cours</v>
      </c>
      <c r="H107" s="83"/>
      <c r="I107" s="84"/>
      <c r="J107" s="84"/>
      <c r="K107" s="84"/>
      <c r="L107" s="84"/>
      <c r="M107" s="84"/>
      <c r="N107" s="84"/>
      <c r="O107" s="84"/>
      <c r="P107" s="84"/>
      <c r="Q107" s="84"/>
      <c r="R107" s="84"/>
      <c r="S107" s="84"/>
      <c r="T107" s="84"/>
      <c r="U107" s="84"/>
      <c r="V107" s="84"/>
      <c r="W107" s="84"/>
      <c r="X107" s="84"/>
      <c r="Y107" s="84"/>
      <c r="Z107" s="84"/>
      <c r="AA107" s="84"/>
      <c r="AB107" s="84"/>
      <c r="AC107" s="84"/>
      <c r="AD107" s="84"/>
      <c r="AE107" s="84"/>
      <c r="AF107" s="127"/>
      <c r="AG107" s="127"/>
      <c r="AH107" s="127"/>
      <c r="AI107" s="127"/>
      <c r="AJ107" s="127"/>
      <c r="AK107" s="127"/>
      <c r="AL107" s="127"/>
      <c r="AM107" s="127"/>
      <c r="AN107" s="127"/>
      <c r="AO107" s="127"/>
      <c r="AP107" s="127"/>
      <c r="AQ107" s="127"/>
      <c r="AR107" s="127"/>
      <c r="AS107" s="127"/>
      <c r="AT107" s="127"/>
      <c r="AU107" s="127"/>
      <c r="AV107" s="127"/>
      <c r="AW107" s="127"/>
      <c r="AX107" s="127"/>
      <c r="AY107" s="127"/>
      <c r="AZ107" s="127"/>
      <c r="BA107" s="127"/>
      <c r="BB107" s="127"/>
      <c r="BC107" s="127"/>
      <c r="BD107" s="127"/>
      <c r="BE107" s="127"/>
      <c r="BF107" s="127"/>
      <c r="BG107" s="127"/>
      <c r="BH107" s="127"/>
      <c r="BI107" s="127"/>
      <c r="BJ107" s="127"/>
      <c r="BK107" s="127"/>
      <c r="BL107" s="127"/>
      <c r="BM107" s="127"/>
      <c r="BN107" s="127"/>
      <c r="BO107" s="127"/>
      <c r="BP107" s="148">
        <f t="shared" si="32"/>
        <v>46691</v>
      </c>
      <c r="BU107"/>
      <c r="CA107" s="9" t="s">
        <v>259</v>
      </c>
      <c r="CB107" s="210" t="s">
        <v>312</v>
      </c>
      <c r="CC107" s="115" t="s">
        <v>310</v>
      </c>
      <c r="CD107" s="111" t="s">
        <v>263</v>
      </c>
      <c r="CE107" s="21" t="s">
        <v>272</v>
      </c>
      <c r="CF107" s="113" t="s">
        <v>65</v>
      </c>
      <c r="CG107" s="171">
        <v>45231</v>
      </c>
      <c r="CH107" s="171">
        <v>46691</v>
      </c>
      <c r="CI107" s="114">
        <f t="shared" si="39"/>
        <v>45231</v>
      </c>
      <c r="CJ107" s="114">
        <f t="shared" si="42"/>
        <v>46691</v>
      </c>
      <c r="CK107" s="109" t="s">
        <v>0</v>
      </c>
      <c r="CL107" s="111" t="s">
        <v>313</v>
      </c>
      <c r="CM107" s="93"/>
      <c r="CN107" s="180" t="s">
        <v>10</v>
      </c>
      <c r="CO107" s="180"/>
      <c r="CP107" s="97"/>
      <c r="CQ107" s="100">
        <f>CS107-120</f>
        <v>44746</v>
      </c>
      <c r="CR107" s="100">
        <f t="shared" si="33"/>
        <v>44743</v>
      </c>
      <c r="CS107" s="100">
        <f t="shared" si="62"/>
        <v>44866</v>
      </c>
      <c r="CT107" s="100">
        <f t="shared" si="35"/>
        <v>44866</v>
      </c>
      <c r="CU107" s="100">
        <f>CW107-365</f>
        <v>44866</v>
      </c>
      <c r="CV107" s="100">
        <f t="shared" si="36"/>
        <v>44866</v>
      </c>
      <c r="CW107" s="100">
        <f t="shared" si="37"/>
        <v>45231</v>
      </c>
      <c r="CX107" s="100">
        <f t="shared" si="38"/>
        <v>45231</v>
      </c>
    </row>
    <row r="108" spans="1:102" ht="39" customHeight="1">
      <c r="A108" s="262" t="s">
        <v>70</v>
      </c>
      <c r="B108" s="267" t="s">
        <v>257</v>
      </c>
      <c r="C108" s="266" t="s">
        <v>293</v>
      </c>
      <c r="D108" s="280" t="s">
        <v>259</v>
      </c>
      <c r="E108" s="267" t="s">
        <v>260</v>
      </c>
      <c r="F108" s="276" t="s">
        <v>311</v>
      </c>
      <c r="G108" s="77" t="str">
        <f t="shared" ca="1" si="31"/>
        <v>À venir</v>
      </c>
      <c r="H108" s="83"/>
      <c r="I108" s="84"/>
      <c r="J108" s="84"/>
      <c r="K108" s="84"/>
      <c r="L108" s="84"/>
      <c r="M108" s="84"/>
      <c r="N108" s="84"/>
      <c r="O108" s="84"/>
      <c r="P108" s="84"/>
      <c r="Q108" s="84"/>
      <c r="R108" s="84"/>
      <c r="S108" s="84"/>
      <c r="T108" s="84"/>
      <c r="U108" s="84"/>
      <c r="V108" s="84"/>
      <c r="W108" s="84"/>
      <c r="X108" s="84"/>
      <c r="Y108" s="84"/>
      <c r="Z108" s="84"/>
      <c r="AA108" s="84"/>
      <c r="AB108" s="84"/>
      <c r="AC108" s="84"/>
      <c r="AD108" s="84"/>
      <c r="AE108" s="84"/>
      <c r="AF108" s="127"/>
      <c r="AG108" s="127"/>
      <c r="AH108" s="127"/>
      <c r="AI108" s="127"/>
      <c r="AJ108" s="127"/>
      <c r="AK108" s="127"/>
      <c r="AL108" s="127"/>
      <c r="AM108" s="127"/>
      <c r="AN108" s="127"/>
      <c r="AO108" s="127"/>
      <c r="AP108" s="127"/>
      <c r="AQ108" s="127"/>
      <c r="AR108" s="127"/>
      <c r="AS108" s="127"/>
      <c r="AT108" s="127"/>
      <c r="AU108" s="127"/>
      <c r="AV108" s="127"/>
      <c r="AW108" s="127"/>
      <c r="AX108" s="127"/>
      <c r="AY108" s="127"/>
      <c r="AZ108" s="127"/>
      <c r="BA108" s="127"/>
      <c r="BB108" s="127"/>
      <c r="BC108" s="127"/>
      <c r="BD108" s="127"/>
      <c r="BE108" s="127"/>
      <c r="BF108" s="127"/>
      <c r="BG108" s="127"/>
      <c r="BH108" s="127"/>
      <c r="BI108" s="127"/>
      <c r="BJ108" s="127"/>
      <c r="BK108" s="127"/>
      <c r="BL108" s="127"/>
      <c r="BM108" s="127"/>
      <c r="BN108" s="127"/>
      <c r="BO108" s="127"/>
      <c r="BP108" s="148">
        <f t="shared" si="32"/>
        <v>48152</v>
      </c>
      <c r="BT108" s="187"/>
      <c r="BU108"/>
      <c r="CA108" s="9" t="s">
        <v>259</v>
      </c>
      <c r="CB108" s="208" t="s">
        <v>312</v>
      </c>
      <c r="CC108" s="115" t="s">
        <v>80</v>
      </c>
      <c r="CD108" s="111" t="s">
        <v>263</v>
      </c>
      <c r="CE108" s="21"/>
      <c r="CF108" s="113" t="s">
        <v>65</v>
      </c>
      <c r="CG108" s="171">
        <f>CH107+1</f>
        <v>46692</v>
      </c>
      <c r="CH108" s="171">
        <f>CG108+1460</f>
        <v>48152</v>
      </c>
      <c r="CI108" s="114">
        <f t="shared" si="39"/>
        <v>46692</v>
      </c>
      <c r="CJ108" s="114">
        <f t="shared" si="42"/>
        <v>48152</v>
      </c>
      <c r="CK108" s="109" t="s">
        <v>0</v>
      </c>
      <c r="CL108" s="111" t="s">
        <v>313</v>
      </c>
      <c r="CM108" s="93"/>
      <c r="CN108" s="180" t="s">
        <v>10</v>
      </c>
      <c r="CO108" s="180"/>
      <c r="CP108" s="97"/>
      <c r="CQ108" s="3">
        <f t="shared" ref="CQ108" si="63">CS108-120</f>
        <v>46342</v>
      </c>
      <c r="CR108" s="3">
        <f t="shared" si="33"/>
        <v>46356</v>
      </c>
      <c r="CS108" s="3">
        <f t="shared" si="62"/>
        <v>46462</v>
      </c>
      <c r="CT108" s="3">
        <f>IF(DAY(CS108)&lt;=15,DATE(YEAR(CS108),MONTH(CS108),1),EOMONTH(CS108,0))</f>
        <v>46477</v>
      </c>
      <c r="CU108" s="3">
        <f>CW108-230</f>
        <v>46462</v>
      </c>
      <c r="CV108" s="3">
        <f t="shared" si="36"/>
        <v>46477</v>
      </c>
      <c r="CW108" s="3">
        <f t="shared" si="37"/>
        <v>46692</v>
      </c>
      <c r="CX108" s="3">
        <f t="shared" si="38"/>
        <v>46692</v>
      </c>
    </row>
    <row r="109" spans="1:102" ht="39" customHeight="1">
      <c r="A109" s="262" t="s">
        <v>314</v>
      </c>
      <c r="B109" s="267" t="s">
        <v>257</v>
      </c>
      <c r="C109" s="266" t="s">
        <v>293</v>
      </c>
      <c r="D109" s="280" t="s">
        <v>259</v>
      </c>
      <c r="E109" s="267" t="s">
        <v>260</v>
      </c>
      <c r="F109" s="276" t="s">
        <v>315</v>
      </c>
      <c r="G109" s="77" t="str">
        <f t="shared" ca="1" si="31"/>
        <v>En cours</v>
      </c>
      <c r="H109" s="83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4"/>
      <c r="W109" s="84"/>
      <c r="X109" s="84"/>
      <c r="Y109" s="84"/>
      <c r="Z109" s="84"/>
      <c r="AA109" s="84"/>
      <c r="AB109" s="84"/>
      <c r="AC109" s="84"/>
      <c r="AD109" s="84"/>
      <c r="AE109" s="84"/>
      <c r="AF109" s="127"/>
      <c r="AG109" s="127"/>
      <c r="AH109" s="127"/>
      <c r="AI109" s="127"/>
      <c r="AJ109" s="127"/>
      <c r="AK109" s="127"/>
      <c r="AL109" s="127"/>
      <c r="AM109" s="127"/>
      <c r="AN109" s="127"/>
      <c r="AO109" s="127"/>
      <c r="AP109" s="127"/>
      <c r="AQ109" s="127"/>
      <c r="AR109" s="127"/>
      <c r="AS109" s="127"/>
      <c r="AT109" s="127"/>
      <c r="AU109" s="127"/>
      <c r="AV109" s="127"/>
      <c r="AW109" s="127"/>
      <c r="AX109" s="127"/>
      <c r="AY109" s="127"/>
      <c r="AZ109" s="127"/>
      <c r="BA109" s="127"/>
      <c r="BB109" s="127"/>
      <c r="BC109" s="127"/>
      <c r="BD109" s="127"/>
      <c r="BE109" s="127"/>
      <c r="BF109" s="127"/>
      <c r="BG109" s="127"/>
      <c r="BH109" s="127"/>
      <c r="BI109" s="127"/>
      <c r="BJ109" s="127"/>
      <c r="BK109" s="127"/>
      <c r="BL109" s="127"/>
      <c r="BM109" s="127"/>
      <c r="BN109" s="127"/>
      <c r="BO109" s="127"/>
      <c r="BP109" s="148">
        <f t="shared" si="32"/>
        <v>46691</v>
      </c>
      <c r="BU109"/>
      <c r="CA109" s="9" t="s">
        <v>259</v>
      </c>
      <c r="CB109" s="210" t="s">
        <v>312</v>
      </c>
      <c r="CC109" s="115" t="s">
        <v>314</v>
      </c>
      <c r="CD109" s="93" t="s">
        <v>263</v>
      </c>
      <c r="CE109" s="21" t="s">
        <v>272</v>
      </c>
      <c r="CF109" s="113" t="s">
        <v>65</v>
      </c>
      <c r="CG109" s="171">
        <v>45231</v>
      </c>
      <c r="CH109" s="171">
        <v>46691</v>
      </c>
      <c r="CI109" s="114">
        <f t="shared" si="39"/>
        <v>45231</v>
      </c>
      <c r="CJ109" s="114">
        <f t="shared" si="42"/>
        <v>46691</v>
      </c>
      <c r="CK109" s="109" t="s">
        <v>0</v>
      </c>
      <c r="CL109" s="111" t="s">
        <v>316</v>
      </c>
      <c r="CM109" s="93"/>
      <c r="CN109" s="180" t="s">
        <v>10</v>
      </c>
      <c r="CO109" s="180"/>
      <c r="CP109" s="97"/>
      <c r="CQ109" s="100">
        <f>CS109-120</f>
        <v>44746</v>
      </c>
      <c r="CR109" s="100">
        <f t="shared" si="33"/>
        <v>44743</v>
      </c>
      <c r="CS109" s="100">
        <f t="shared" si="62"/>
        <v>44866</v>
      </c>
      <c r="CT109" s="100">
        <f t="shared" si="35"/>
        <v>44866</v>
      </c>
      <c r="CU109" s="100">
        <f>CW109-365</f>
        <v>44866</v>
      </c>
      <c r="CV109" s="100">
        <f t="shared" si="36"/>
        <v>44866</v>
      </c>
      <c r="CW109" s="100">
        <f t="shared" si="37"/>
        <v>45231</v>
      </c>
      <c r="CX109" s="100">
        <f t="shared" si="38"/>
        <v>45231</v>
      </c>
    </row>
    <row r="110" spans="1:102" ht="39" customHeight="1">
      <c r="A110" s="262" t="s">
        <v>70</v>
      </c>
      <c r="B110" s="267" t="s">
        <v>257</v>
      </c>
      <c r="C110" s="266" t="s">
        <v>293</v>
      </c>
      <c r="D110" s="280" t="s">
        <v>259</v>
      </c>
      <c r="E110" s="267" t="s">
        <v>260</v>
      </c>
      <c r="F110" s="276" t="s">
        <v>315</v>
      </c>
      <c r="G110" s="77" t="str">
        <f t="shared" ca="1" si="31"/>
        <v>À venir</v>
      </c>
      <c r="H110" s="83"/>
      <c r="I110" s="84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84"/>
      <c r="X110" s="84"/>
      <c r="Y110" s="84"/>
      <c r="Z110" s="84"/>
      <c r="AA110" s="84"/>
      <c r="AB110" s="84"/>
      <c r="AC110" s="84"/>
      <c r="AD110" s="84"/>
      <c r="AE110" s="84"/>
      <c r="AF110" s="127"/>
      <c r="AG110" s="127"/>
      <c r="AH110" s="127"/>
      <c r="AI110" s="127"/>
      <c r="AJ110" s="127"/>
      <c r="AK110" s="127"/>
      <c r="AL110" s="127"/>
      <c r="AM110" s="127"/>
      <c r="AN110" s="127"/>
      <c r="AO110" s="127"/>
      <c r="AP110" s="127"/>
      <c r="AQ110" s="127"/>
      <c r="AR110" s="127"/>
      <c r="AS110" s="127"/>
      <c r="AT110" s="127"/>
      <c r="AU110" s="127"/>
      <c r="AV110" s="127"/>
      <c r="AW110" s="127"/>
      <c r="AX110" s="127"/>
      <c r="AY110" s="127"/>
      <c r="AZ110" s="127"/>
      <c r="BA110" s="127"/>
      <c r="BB110" s="127"/>
      <c r="BC110" s="127"/>
      <c r="BD110" s="127"/>
      <c r="BE110" s="127"/>
      <c r="BF110" s="127"/>
      <c r="BG110" s="127"/>
      <c r="BH110" s="127"/>
      <c r="BI110" s="127"/>
      <c r="BJ110" s="127"/>
      <c r="BK110" s="127"/>
      <c r="BL110" s="127"/>
      <c r="BM110" s="127"/>
      <c r="BN110" s="127"/>
      <c r="BO110" s="127"/>
      <c r="BP110" s="148">
        <f t="shared" si="32"/>
        <v>48152</v>
      </c>
      <c r="BT110" s="187"/>
      <c r="BU110"/>
      <c r="CA110" s="9" t="s">
        <v>259</v>
      </c>
      <c r="CB110" s="208" t="s">
        <v>312</v>
      </c>
      <c r="CC110" s="115" t="s">
        <v>80</v>
      </c>
      <c r="CD110" s="93" t="s">
        <v>263</v>
      </c>
      <c r="CE110" s="21"/>
      <c r="CF110" s="113" t="s">
        <v>65</v>
      </c>
      <c r="CG110" s="171">
        <f>CH109+1</f>
        <v>46692</v>
      </c>
      <c r="CH110" s="171">
        <f>CG110+1460</f>
        <v>48152</v>
      </c>
      <c r="CI110" s="114">
        <f t="shared" si="39"/>
        <v>46692</v>
      </c>
      <c r="CJ110" s="114">
        <f t="shared" si="42"/>
        <v>48152</v>
      </c>
      <c r="CK110" s="109" t="s">
        <v>0</v>
      </c>
      <c r="CL110" s="111" t="s">
        <v>316</v>
      </c>
      <c r="CM110" s="93"/>
      <c r="CN110" s="180" t="s">
        <v>10</v>
      </c>
      <c r="CO110" s="180"/>
      <c r="CP110" s="97"/>
      <c r="CQ110" s="3">
        <f t="shared" ref="CQ110" si="64">CS110-120</f>
        <v>46342</v>
      </c>
      <c r="CR110" s="3">
        <f t="shared" si="33"/>
        <v>46356</v>
      </c>
      <c r="CS110" s="3">
        <f t="shared" si="62"/>
        <v>46462</v>
      </c>
      <c r="CT110" s="3">
        <f>IF(DAY(CS110)&lt;=15,DATE(YEAR(CS110),MONTH(CS110),1),EOMONTH(CS110,0))</f>
        <v>46477</v>
      </c>
      <c r="CU110" s="3">
        <f>CW110-230</f>
        <v>46462</v>
      </c>
      <c r="CV110" s="3">
        <f t="shared" si="36"/>
        <v>46477</v>
      </c>
      <c r="CW110" s="3">
        <f t="shared" si="37"/>
        <v>46692</v>
      </c>
      <c r="CX110" s="3">
        <f t="shared" si="38"/>
        <v>46692</v>
      </c>
    </row>
    <row r="111" spans="1:102" ht="39" customHeight="1">
      <c r="A111" s="262" t="s">
        <v>317</v>
      </c>
      <c r="B111" s="267" t="s">
        <v>257</v>
      </c>
      <c r="C111" s="266" t="s">
        <v>318</v>
      </c>
      <c r="D111" s="280" t="s">
        <v>259</v>
      </c>
      <c r="E111" s="267" t="s">
        <v>260</v>
      </c>
      <c r="F111" s="276" t="s">
        <v>319</v>
      </c>
      <c r="G111" s="77" t="str">
        <f t="shared" ca="1" si="31"/>
        <v>En cours</v>
      </c>
      <c r="H111" s="83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4"/>
      <c r="W111" s="84"/>
      <c r="X111" s="84"/>
      <c r="Y111" s="84"/>
      <c r="Z111" s="84"/>
      <c r="AA111" s="84"/>
      <c r="AB111" s="84"/>
      <c r="AC111" s="84"/>
      <c r="AD111" s="84"/>
      <c r="AE111" s="84"/>
      <c r="AF111" s="127"/>
      <c r="AG111" s="127"/>
      <c r="AH111" s="127"/>
      <c r="AI111" s="127"/>
      <c r="AJ111" s="127"/>
      <c r="AK111" s="127"/>
      <c r="AL111" s="127"/>
      <c r="AM111" s="127"/>
      <c r="AN111" s="127"/>
      <c r="AO111" s="127"/>
      <c r="AP111" s="127"/>
      <c r="AQ111" s="127"/>
      <c r="AR111" s="127"/>
      <c r="AS111" s="127"/>
      <c r="AT111" s="127"/>
      <c r="AU111" s="127"/>
      <c r="AV111" s="127"/>
      <c r="AW111" s="127"/>
      <c r="AX111" s="127"/>
      <c r="AY111" s="127"/>
      <c r="AZ111" s="127"/>
      <c r="BA111" s="127"/>
      <c r="BB111" s="127"/>
      <c r="BC111" s="127"/>
      <c r="BD111" s="127"/>
      <c r="BE111" s="127"/>
      <c r="BF111" s="127"/>
      <c r="BG111" s="127"/>
      <c r="BH111" s="127"/>
      <c r="BI111" s="127"/>
      <c r="BJ111" s="127"/>
      <c r="BK111" s="127"/>
      <c r="BL111" s="127"/>
      <c r="BM111" s="127"/>
      <c r="BN111" s="127"/>
      <c r="BO111" s="127"/>
      <c r="BP111" s="148">
        <f t="shared" si="32"/>
        <v>47118</v>
      </c>
      <c r="BU111"/>
      <c r="CA111" s="9" t="s">
        <v>259</v>
      </c>
      <c r="CB111" s="208" t="s">
        <v>320</v>
      </c>
      <c r="CC111" s="119" t="s">
        <v>317</v>
      </c>
      <c r="CD111" s="117" t="s">
        <v>263</v>
      </c>
      <c r="CE111" s="21" t="s">
        <v>272</v>
      </c>
      <c r="CF111" s="113" t="s">
        <v>65</v>
      </c>
      <c r="CG111" s="171">
        <v>45658</v>
      </c>
      <c r="CH111" s="171">
        <v>47118</v>
      </c>
      <c r="CI111" s="114">
        <f t="shared" si="39"/>
        <v>45658</v>
      </c>
      <c r="CJ111" s="114">
        <f t="shared" si="42"/>
        <v>47118</v>
      </c>
      <c r="CK111" s="109" t="s">
        <v>0</v>
      </c>
      <c r="CL111" s="111" t="s">
        <v>321</v>
      </c>
      <c r="CM111" s="93"/>
      <c r="CN111" s="180" t="s">
        <v>10</v>
      </c>
      <c r="CO111" s="180"/>
      <c r="CP111" s="97"/>
      <c r="CQ111" s="100">
        <f>CS111-120</f>
        <v>45233</v>
      </c>
      <c r="CR111" s="100">
        <f t="shared" si="33"/>
        <v>45231</v>
      </c>
      <c r="CS111" s="100">
        <f t="shared" si="62"/>
        <v>45353</v>
      </c>
      <c r="CT111" s="100">
        <f t="shared" si="35"/>
        <v>45352</v>
      </c>
      <c r="CU111" s="100">
        <f>CW111-305</f>
        <v>45353</v>
      </c>
      <c r="CV111" s="100">
        <f t="shared" si="36"/>
        <v>45352</v>
      </c>
      <c r="CW111" s="100">
        <f t="shared" si="37"/>
        <v>45658</v>
      </c>
      <c r="CX111" s="100">
        <f t="shared" si="38"/>
        <v>45658</v>
      </c>
    </row>
    <row r="112" spans="1:102" ht="39" customHeight="1">
      <c r="A112" s="262" t="s">
        <v>322</v>
      </c>
      <c r="B112" s="267" t="s">
        <v>257</v>
      </c>
      <c r="C112" s="266" t="s">
        <v>285</v>
      </c>
      <c r="D112" s="280" t="s">
        <v>259</v>
      </c>
      <c r="E112" s="267" t="s">
        <v>260</v>
      </c>
      <c r="F112" s="276" t="s">
        <v>323</v>
      </c>
      <c r="G112" s="77" t="str">
        <f t="shared" ca="1" si="31"/>
        <v>En cours</v>
      </c>
      <c r="H112" s="83"/>
      <c r="I112" s="84"/>
      <c r="J112" s="84"/>
      <c r="K112" s="84"/>
      <c r="L112" s="84"/>
      <c r="M112" s="84"/>
      <c r="N112" s="84"/>
      <c r="O112" s="84"/>
      <c r="P112" s="84"/>
      <c r="Q112" s="84"/>
      <c r="R112" s="84"/>
      <c r="S112" s="84"/>
      <c r="T112" s="84"/>
      <c r="U112" s="84"/>
      <c r="V112" s="84"/>
      <c r="W112" s="84"/>
      <c r="X112" s="84"/>
      <c r="Y112" s="84"/>
      <c r="Z112" s="84"/>
      <c r="AA112" s="84"/>
      <c r="AB112" s="84"/>
      <c r="AC112" s="84"/>
      <c r="AD112" s="84"/>
      <c r="AE112" s="84"/>
      <c r="AF112" s="127"/>
      <c r="AG112" s="127"/>
      <c r="AH112" s="127"/>
      <c r="AI112" s="127"/>
      <c r="AJ112" s="127"/>
      <c r="AK112" s="127"/>
      <c r="AL112" s="127"/>
      <c r="AM112" s="127"/>
      <c r="AN112" s="127"/>
      <c r="AO112" s="127"/>
      <c r="AP112" s="127"/>
      <c r="AQ112" s="127"/>
      <c r="AR112" s="127"/>
      <c r="AS112" s="127"/>
      <c r="AT112" s="127"/>
      <c r="AU112" s="127"/>
      <c r="AV112" s="127"/>
      <c r="AW112" s="127"/>
      <c r="AX112" s="127"/>
      <c r="AY112" s="127"/>
      <c r="AZ112" s="127"/>
      <c r="BA112" s="127"/>
      <c r="BB112" s="127"/>
      <c r="BC112" s="127"/>
      <c r="BD112" s="127"/>
      <c r="BE112" s="127"/>
      <c r="BF112" s="127"/>
      <c r="BG112" s="127"/>
      <c r="BH112" s="127"/>
      <c r="BI112" s="127"/>
      <c r="BJ112" s="127"/>
      <c r="BK112" s="127"/>
      <c r="BL112" s="127"/>
      <c r="BM112" s="127"/>
      <c r="BN112" s="127"/>
      <c r="BO112" s="127"/>
      <c r="BP112" s="148">
        <f t="shared" si="32"/>
        <v>46220</v>
      </c>
      <c r="BU112"/>
      <c r="CA112" s="9" t="s">
        <v>259</v>
      </c>
      <c r="CB112" s="208" t="s">
        <v>324</v>
      </c>
      <c r="CC112" s="115" t="s">
        <v>322</v>
      </c>
      <c r="CD112" s="117" t="s">
        <v>263</v>
      </c>
      <c r="CE112" s="21" t="s">
        <v>272</v>
      </c>
      <c r="CF112" s="112" t="s">
        <v>65</v>
      </c>
      <c r="CG112" s="171">
        <v>44760</v>
      </c>
      <c r="CH112" s="171">
        <v>46220</v>
      </c>
      <c r="CI112" s="114">
        <f t="shared" si="39"/>
        <v>44773</v>
      </c>
      <c r="CJ112" s="114">
        <f t="shared" si="42"/>
        <v>46234</v>
      </c>
      <c r="CK112" s="109" t="s">
        <v>0</v>
      </c>
      <c r="CL112" s="111" t="s">
        <v>325</v>
      </c>
      <c r="CM112" s="93"/>
      <c r="CN112" s="180" t="s">
        <v>10</v>
      </c>
      <c r="CO112" s="180"/>
      <c r="CP112" s="97"/>
      <c r="CQ112" s="120">
        <f>CS112-90</f>
        <v>44490</v>
      </c>
      <c r="CR112" s="120">
        <f t="shared" si="33"/>
        <v>44500</v>
      </c>
      <c r="CS112" s="120">
        <f t="shared" si="62"/>
        <v>44580</v>
      </c>
      <c r="CT112" s="120">
        <f t="shared" si="35"/>
        <v>44592</v>
      </c>
      <c r="CU112" s="120">
        <f t="shared" ref="CU112:CU120" si="65">CW112-180</f>
        <v>44580</v>
      </c>
      <c r="CV112" s="120">
        <f t="shared" si="36"/>
        <v>44592</v>
      </c>
      <c r="CW112" s="120">
        <f t="shared" si="37"/>
        <v>44760</v>
      </c>
      <c r="CX112" s="120">
        <f t="shared" si="38"/>
        <v>44773</v>
      </c>
    </row>
    <row r="113" spans="1:102" ht="39" customHeight="1">
      <c r="A113" s="261" t="s">
        <v>326</v>
      </c>
      <c r="B113" s="267" t="s">
        <v>257</v>
      </c>
      <c r="C113" s="266" t="s">
        <v>285</v>
      </c>
      <c r="D113" s="280" t="s">
        <v>259</v>
      </c>
      <c r="E113" s="267" t="s">
        <v>260</v>
      </c>
      <c r="F113" s="276" t="s">
        <v>327</v>
      </c>
      <c r="G113" s="77" t="str">
        <f t="shared" ca="1" si="31"/>
        <v>En cours</v>
      </c>
      <c r="H113" s="126"/>
      <c r="I113" s="127"/>
      <c r="J113" s="127"/>
      <c r="K113" s="127"/>
      <c r="L113" s="127"/>
      <c r="M113" s="127"/>
      <c r="N113" s="127"/>
      <c r="O113" s="127"/>
      <c r="P113" s="127"/>
      <c r="Q113" s="127"/>
      <c r="R113" s="127"/>
      <c r="S113" s="127"/>
      <c r="T113" s="84"/>
      <c r="U113" s="84"/>
      <c r="V113" s="84"/>
      <c r="W113" s="84"/>
      <c r="X113" s="84"/>
      <c r="Y113" s="84"/>
      <c r="Z113" s="84"/>
      <c r="AA113" s="84"/>
      <c r="AB113" s="84"/>
      <c r="AC113" s="84"/>
      <c r="AD113" s="84"/>
      <c r="AE113" s="84"/>
      <c r="AF113" s="127"/>
      <c r="AG113" s="127"/>
      <c r="AH113" s="127"/>
      <c r="AI113" s="127"/>
      <c r="AJ113" s="127"/>
      <c r="AK113" s="127"/>
      <c r="AL113" s="127"/>
      <c r="AM113" s="127"/>
      <c r="AN113" s="127"/>
      <c r="AO113" s="127"/>
      <c r="AP113" s="127"/>
      <c r="AQ113" s="127"/>
      <c r="AR113" s="127"/>
      <c r="AS113" s="127"/>
      <c r="AT113" s="127"/>
      <c r="AU113" s="127"/>
      <c r="AV113" s="127"/>
      <c r="AW113" s="127"/>
      <c r="AX113" s="127"/>
      <c r="AY113" s="127"/>
      <c r="AZ113" s="127"/>
      <c r="BA113" s="127"/>
      <c r="BB113" s="127"/>
      <c r="BC113" s="127"/>
      <c r="BD113" s="127"/>
      <c r="BE113" s="127"/>
      <c r="BF113" s="127"/>
      <c r="BG113" s="127"/>
      <c r="BH113" s="127"/>
      <c r="BI113" s="127"/>
      <c r="BJ113" s="127"/>
      <c r="BK113" s="127"/>
      <c r="BL113" s="127"/>
      <c r="BM113" s="127"/>
      <c r="BN113" s="127"/>
      <c r="BO113" s="127"/>
      <c r="BP113" s="148">
        <f t="shared" si="32"/>
        <v>47482</v>
      </c>
      <c r="BU113"/>
      <c r="CA113" s="9" t="s">
        <v>259</v>
      </c>
      <c r="CB113" s="204" t="s">
        <v>328</v>
      </c>
      <c r="CC113" s="47" t="s">
        <v>326</v>
      </c>
      <c r="CD113" s="21" t="s">
        <v>272</v>
      </c>
      <c r="CE113" s="21" t="s">
        <v>272</v>
      </c>
      <c r="CF113" s="175"/>
      <c r="CG113" s="29">
        <v>46023</v>
      </c>
      <c r="CH113" s="26">
        <v>47482</v>
      </c>
      <c r="CI113" s="26">
        <f t="shared" si="39"/>
        <v>46023</v>
      </c>
      <c r="CJ113" s="26">
        <f t="shared" si="42"/>
        <v>47483</v>
      </c>
      <c r="CK113" s="12" t="s">
        <v>0</v>
      </c>
      <c r="CL113" s="176" t="s">
        <v>329</v>
      </c>
      <c r="CM113" s="34"/>
      <c r="CN113" s="181"/>
      <c r="CO113" s="182"/>
      <c r="CP113" s="3"/>
      <c r="CQ113" s="3">
        <f>CS113-120</f>
        <v>45723</v>
      </c>
      <c r="CR113" s="3">
        <f t="shared" si="33"/>
        <v>45717</v>
      </c>
      <c r="CS113" s="3">
        <f t="shared" si="62"/>
        <v>45843</v>
      </c>
      <c r="CT113" s="3">
        <f t="shared" si="35"/>
        <v>45839</v>
      </c>
      <c r="CU113" s="3">
        <f t="shared" si="65"/>
        <v>45843</v>
      </c>
      <c r="CV113" s="3">
        <f t="shared" si="36"/>
        <v>45839</v>
      </c>
      <c r="CW113" s="3">
        <f t="shared" si="37"/>
        <v>46023</v>
      </c>
      <c r="CX113" s="3">
        <f t="shared" si="38"/>
        <v>46023</v>
      </c>
    </row>
    <row r="114" spans="1:102" ht="39" customHeight="1">
      <c r="A114" s="261" t="s">
        <v>330</v>
      </c>
      <c r="B114" s="267" t="s">
        <v>257</v>
      </c>
      <c r="C114" s="266" t="s">
        <v>285</v>
      </c>
      <c r="D114" s="280" t="s">
        <v>259</v>
      </c>
      <c r="E114" s="267" t="s">
        <v>260</v>
      </c>
      <c r="F114" s="276" t="s">
        <v>331</v>
      </c>
      <c r="G114" s="77" t="str">
        <f t="shared" ca="1" si="31"/>
        <v>En cours</v>
      </c>
      <c r="H114" s="126"/>
      <c r="I114" s="127"/>
      <c r="J114" s="127"/>
      <c r="K114" s="127"/>
      <c r="L114" s="127"/>
      <c r="M114" s="127"/>
      <c r="N114" s="127"/>
      <c r="O114" s="127"/>
      <c r="P114" s="127"/>
      <c r="Q114" s="127"/>
      <c r="R114" s="127"/>
      <c r="S114" s="127"/>
      <c r="T114" s="84"/>
      <c r="U114" s="84"/>
      <c r="V114" s="84"/>
      <c r="W114" s="84"/>
      <c r="X114" s="84"/>
      <c r="Y114" s="84"/>
      <c r="Z114" s="84"/>
      <c r="AA114" s="84"/>
      <c r="AB114" s="84"/>
      <c r="AC114" s="84"/>
      <c r="AD114" s="84"/>
      <c r="AE114" s="84"/>
      <c r="AF114" s="127"/>
      <c r="AG114" s="127"/>
      <c r="AH114" s="127"/>
      <c r="AI114" s="127"/>
      <c r="AJ114" s="127"/>
      <c r="AK114" s="127"/>
      <c r="AL114" s="127"/>
      <c r="AM114" s="127"/>
      <c r="AN114" s="127"/>
      <c r="AO114" s="127"/>
      <c r="AP114" s="127"/>
      <c r="AQ114" s="127"/>
      <c r="AR114" s="127"/>
      <c r="AS114" s="127"/>
      <c r="AT114" s="127"/>
      <c r="AU114" s="127"/>
      <c r="AV114" s="127"/>
      <c r="AW114" s="127"/>
      <c r="AX114" s="127"/>
      <c r="AY114" s="127"/>
      <c r="AZ114" s="127"/>
      <c r="BA114" s="127"/>
      <c r="BB114" s="127"/>
      <c r="BC114" s="127"/>
      <c r="BD114" s="127"/>
      <c r="BE114" s="127"/>
      <c r="BF114" s="127"/>
      <c r="BG114" s="127"/>
      <c r="BH114" s="127"/>
      <c r="BI114" s="127"/>
      <c r="BJ114" s="127"/>
      <c r="BK114" s="127"/>
      <c r="BL114" s="127"/>
      <c r="BM114" s="127"/>
      <c r="BN114" s="127"/>
      <c r="BO114" s="127"/>
      <c r="BP114" s="148">
        <f t="shared" si="32"/>
        <v>47482</v>
      </c>
      <c r="BU114"/>
      <c r="CA114" s="9" t="s">
        <v>259</v>
      </c>
      <c r="CB114" s="204" t="s">
        <v>328</v>
      </c>
      <c r="CC114" s="47" t="s">
        <v>330</v>
      </c>
      <c r="CD114" s="21" t="s">
        <v>272</v>
      </c>
      <c r="CE114" s="21" t="s">
        <v>272</v>
      </c>
      <c r="CF114" s="175"/>
      <c r="CG114" s="29">
        <v>46023</v>
      </c>
      <c r="CH114" s="26">
        <v>47482</v>
      </c>
      <c r="CI114" s="26">
        <f t="shared" si="39"/>
        <v>46023</v>
      </c>
      <c r="CJ114" s="26">
        <f t="shared" si="42"/>
        <v>47483</v>
      </c>
      <c r="CK114" s="12" t="s">
        <v>0</v>
      </c>
      <c r="CL114" s="176" t="s">
        <v>332</v>
      </c>
      <c r="CM114" s="34"/>
      <c r="CN114" s="181"/>
      <c r="CO114" s="182"/>
      <c r="CP114" s="3"/>
      <c r="CQ114" s="3">
        <f>CS114-120</f>
        <v>45723</v>
      </c>
      <c r="CR114" s="3">
        <f t="shared" si="33"/>
        <v>45717</v>
      </c>
      <c r="CS114" s="3">
        <f t="shared" si="62"/>
        <v>45843</v>
      </c>
      <c r="CT114" s="3">
        <f t="shared" si="35"/>
        <v>45839</v>
      </c>
      <c r="CU114" s="3">
        <f t="shared" si="65"/>
        <v>45843</v>
      </c>
      <c r="CV114" s="3">
        <f t="shared" si="36"/>
        <v>45839</v>
      </c>
      <c r="CW114" s="3">
        <f t="shared" si="37"/>
        <v>46023</v>
      </c>
      <c r="CX114" s="3">
        <f t="shared" si="38"/>
        <v>46023</v>
      </c>
    </row>
    <row r="115" spans="1:102" ht="39" customHeight="1">
      <c r="A115" s="262" t="s">
        <v>333</v>
      </c>
      <c r="B115" s="267" t="s">
        <v>257</v>
      </c>
      <c r="C115" s="266" t="s">
        <v>334</v>
      </c>
      <c r="D115" s="280" t="s">
        <v>259</v>
      </c>
      <c r="E115" s="267" t="s">
        <v>335</v>
      </c>
      <c r="F115" s="276" t="s">
        <v>335</v>
      </c>
      <c r="G115" s="77" t="str">
        <f t="shared" ca="1" si="31"/>
        <v>En cours</v>
      </c>
      <c r="H115" s="83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4"/>
      <c r="W115" s="84"/>
      <c r="X115" s="84"/>
      <c r="Y115" s="84"/>
      <c r="Z115" s="84"/>
      <c r="AA115" s="84"/>
      <c r="AB115" s="84"/>
      <c r="AC115" s="84"/>
      <c r="AD115" s="84"/>
      <c r="AE115" s="84"/>
      <c r="AF115" s="127"/>
      <c r="AG115" s="127"/>
      <c r="AH115" s="127"/>
      <c r="AI115" s="127"/>
      <c r="AJ115" s="127"/>
      <c r="AK115" s="127"/>
      <c r="AL115" s="127"/>
      <c r="AM115" s="127"/>
      <c r="AN115" s="127"/>
      <c r="AO115" s="127"/>
      <c r="AP115" s="127"/>
      <c r="AQ115" s="127"/>
      <c r="AR115" s="127"/>
      <c r="AS115" s="127"/>
      <c r="AT115" s="127"/>
      <c r="AU115" s="127"/>
      <c r="AV115" s="127"/>
      <c r="AW115" s="127"/>
      <c r="AX115" s="127"/>
      <c r="AY115" s="127"/>
      <c r="AZ115" s="127"/>
      <c r="BA115" s="127"/>
      <c r="BB115" s="127"/>
      <c r="BC115" s="127"/>
      <c r="BD115" s="127"/>
      <c r="BE115" s="127"/>
      <c r="BF115" s="127"/>
      <c r="BG115" s="127"/>
      <c r="BH115" s="127"/>
      <c r="BI115" s="127"/>
      <c r="BJ115" s="127"/>
      <c r="BK115" s="127"/>
      <c r="BL115" s="127"/>
      <c r="BM115" s="127"/>
      <c r="BN115" s="127"/>
      <c r="BO115" s="127"/>
      <c r="BP115" s="148">
        <f t="shared" si="32"/>
        <v>46752</v>
      </c>
      <c r="BU115"/>
      <c r="CA115" s="9" t="s">
        <v>259</v>
      </c>
      <c r="CB115" s="208" t="s">
        <v>336</v>
      </c>
      <c r="CC115" s="115" t="s">
        <v>333</v>
      </c>
      <c r="CD115" s="117" t="s">
        <v>263</v>
      </c>
      <c r="CE115" s="21" t="s">
        <v>337</v>
      </c>
      <c r="CF115" s="113" t="s">
        <v>65</v>
      </c>
      <c r="CG115" s="171">
        <v>45292</v>
      </c>
      <c r="CH115" s="171">
        <v>46752</v>
      </c>
      <c r="CI115" s="114">
        <f t="shared" si="39"/>
        <v>45292</v>
      </c>
      <c r="CJ115" s="114">
        <f t="shared" si="42"/>
        <v>46752</v>
      </c>
      <c r="CK115" s="109" t="s">
        <v>0</v>
      </c>
      <c r="CL115" s="111" t="s">
        <v>338</v>
      </c>
      <c r="CM115" s="93"/>
      <c r="CN115" s="180" t="s">
        <v>10</v>
      </c>
      <c r="CO115" s="180"/>
      <c r="CP115" s="97" t="s">
        <v>10</v>
      </c>
      <c r="CQ115" s="118">
        <f>CS115-90</f>
        <v>45022</v>
      </c>
      <c r="CR115" s="118">
        <f t="shared" si="33"/>
        <v>45017</v>
      </c>
      <c r="CS115" s="118">
        <f t="shared" si="62"/>
        <v>45112</v>
      </c>
      <c r="CT115" s="118">
        <f t="shared" si="35"/>
        <v>45108</v>
      </c>
      <c r="CU115" s="118">
        <f t="shared" si="65"/>
        <v>45112</v>
      </c>
      <c r="CV115" s="118">
        <f t="shared" si="36"/>
        <v>45108</v>
      </c>
      <c r="CW115" s="118">
        <f t="shared" si="37"/>
        <v>45292</v>
      </c>
      <c r="CX115" s="118">
        <f t="shared" si="38"/>
        <v>45292</v>
      </c>
    </row>
    <row r="116" spans="1:102" ht="39" customHeight="1">
      <c r="A116" s="261" t="s">
        <v>339</v>
      </c>
      <c r="B116" s="266" t="s">
        <v>257</v>
      </c>
      <c r="C116" s="266" t="s">
        <v>334</v>
      </c>
      <c r="D116" s="280" t="s">
        <v>259</v>
      </c>
      <c r="E116" s="267" t="s">
        <v>335</v>
      </c>
      <c r="F116" s="276" t="s">
        <v>335</v>
      </c>
      <c r="G116" s="77" t="str">
        <f t="shared" ca="1" si="31"/>
        <v>À venir</v>
      </c>
      <c r="H116" s="83"/>
      <c r="I116" s="84"/>
      <c r="J116" s="84"/>
      <c r="K116" s="84"/>
      <c r="L116" s="84"/>
      <c r="M116" s="84"/>
      <c r="N116" s="84"/>
      <c r="O116" s="84"/>
      <c r="P116" s="84"/>
      <c r="Q116" s="84"/>
      <c r="R116" s="84"/>
      <c r="S116" s="84"/>
      <c r="T116" s="84"/>
      <c r="U116" s="84"/>
      <c r="V116" s="84"/>
      <c r="W116" s="84"/>
      <c r="X116" s="84"/>
      <c r="Y116" s="84"/>
      <c r="Z116" s="84"/>
      <c r="AA116" s="84"/>
      <c r="AB116" s="84"/>
      <c r="AC116" s="84"/>
      <c r="AD116" s="84"/>
      <c r="AE116" s="84"/>
      <c r="AF116" s="127"/>
      <c r="AG116" s="127"/>
      <c r="AH116" s="127"/>
      <c r="AI116" s="127"/>
      <c r="AJ116" s="127"/>
      <c r="AK116" s="127"/>
      <c r="AL116" s="127"/>
      <c r="AM116" s="127"/>
      <c r="AN116" s="127"/>
      <c r="AO116" s="127"/>
      <c r="AP116" s="127"/>
      <c r="AQ116" s="127"/>
      <c r="AR116" s="127"/>
      <c r="AS116" s="127"/>
      <c r="AT116" s="127"/>
      <c r="AU116" s="127"/>
      <c r="AV116" s="127"/>
      <c r="AW116" s="127"/>
      <c r="AX116" s="127"/>
      <c r="AY116" s="127"/>
      <c r="AZ116" s="127"/>
      <c r="BA116" s="127"/>
      <c r="BB116" s="127"/>
      <c r="BC116" s="127"/>
      <c r="BD116" s="127"/>
      <c r="BE116" s="127"/>
      <c r="BF116" s="127"/>
      <c r="BG116" s="127"/>
      <c r="BH116" s="127"/>
      <c r="BI116" s="127"/>
      <c r="BJ116" s="127"/>
      <c r="BK116" s="127"/>
      <c r="BL116" s="127"/>
      <c r="BM116" s="127"/>
      <c r="BN116" s="127"/>
      <c r="BO116" s="127"/>
      <c r="BP116" s="148">
        <f t="shared" si="32"/>
        <v>48579</v>
      </c>
      <c r="BT116" s="187"/>
      <c r="BU116"/>
      <c r="CA116" s="9" t="s">
        <v>259</v>
      </c>
      <c r="CB116" s="208" t="s">
        <v>336</v>
      </c>
      <c r="CC116" s="115" t="s">
        <v>80</v>
      </c>
      <c r="CD116" s="117" t="s">
        <v>263</v>
      </c>
      <c r="CE116" s="21"/>
      <c r="CF116" s="113"/>
      <c r="CG116" s="170">
        <f>CH115+1</f>
        <v>46753</v>
      </c>
      <c r="CH116" s="170">
        <v>48579</v>
      </c>
      <c r="CI116" s="114">
        <f t="shared" si="39"/>
        <v>46753</v>
      </c>
      <c r="CJ116" s="114">
        <f t="shared" si="42"/>
        <v>48579</v>
      </c>
      <c r="CK116" s="109" t="s">
        <v>0</v>
      </c>
      <c r="CL116" s="111" t="s">
        <v>338</v>
      </c>
      <c r="CM116" s="93"/>
      <c r="CN116" s="180" t="s">
        <v>10</v>
      </c>
      <c r="CO116" s="180"/>
      <c r="CP116" s="97" t="s">
        <v>10</v>
      </c>
      <c r="CQ116" s="118">
        <f>CS116-90</f>
        <v>46483</v>
      </c>
      <c r="CR116" s="118">
        <f t="shared" si="33"/>
        <v>46478</v>
      </c>
      <c r="CS116" s="118">
        <f t="shared" si="62"/>
        <v>46573</v>
      </c>
      <c r="CT116" s="118">
        <f t="shared" si="35"/>
        <v>46569</v>
      </c>
      <c r="CU116" s="118">
        <f t="shared" si="65"/>
        <v>46573</v>
      </c>
      <c r="CV116" s="118">
        <f t="shared" si="36"/>
        <v>46569</v>
      </c>
      <c r="CW116" s="118">
        <f t="shared" si="37"/>
        <v>46753</v>
      </c>
      <c r="CX116" s="118">
        <f t="shared" si="38"/>
        <v>46753</v>
      </c>
    </row>
    <row r="117" spans="1:102" ht="39" customHeight="1">
      <c r="A117" s="262" t="s">
        <v>340</v>
      </c>
      <c r="B117" s="267" t="s">
        <v>257</v>
      </c>
      <c r="C117" s="266" t="s">
        <v>334</v>
      </c>
      <c r="D117" s="280" t="s">
        <v>259</v>
      </c>
      <c r="E117" s="267" t="s">
        <v>335</v>
      </c>
      <c r="F117" s="276" t="s">
        <v>341</v>
      </c>
      <c r="G117" s="77" t="str">
        <f t="shared" ca="1" si="31"/>
        <v>En cours</v>
      </c>
      <c r="H117" s="83"/>
      <c r="I117" s="84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84"/>
      <c r="U117" s="84"/>
      <c r="V117" s="84"/>
      <c r="W117" s="84"/>
      <c r="X117" s="84"/>
      <c r="Y117" s="84"/>
      <c r="Z117" s="84"/>
      <c r="AA117" s="84"/>
      <c r="AB117" s="84"/>
      <c r="AC117" s="84"/>
      <c r="AD117" s="84"/>
      <c r="AE117" s="84"/>
      <c r="AF117" s="127"/>
      <c r="AG117" s="127"/>
      <c r="AH117" s="127"/>
      <c r="AI117" s="127"/>
      <c r="AJ117" s="127"/>
      <c r="AK117" s="127"/>
      <c r="AL117" s="127"/>
      <c r="AM117" s="127"/>
      <c r="AN117" s="127"/>
      <c r="AO117" s="127"/>
      <c r="AP117" s="127"/>
      <c r="AQ117" s="127"/>
      <c r="AR117" s="127"/>
      <c r="AS117" s="127"/>
      <c r="AT117" s="127"/>
      <c r="AU117" s="127"/>
      <c r="AV117" s="127"/>
      <c r="AW117" s="127"/>
      <c r="AX117" s="127"/>
      <c r="AY117" s="127"/>
      <c r="AZ117" s="127"/>
      <c r="BA117" s="127"/>
      <c r="BB117" s="127"/>
      <c r="BC117" s="127"/>
      <c r="BD117" s="127"/>
      <c r="BE117" s="127"/>
      <c r="BF117" s="127"/>
      <c r="BG117" s="127"/>
      <c r="BH117" s="127"/>
      <c r="BI117" s="127"/>
      <c r="BJ117" s="127"/>
      <c r="BK117" s="127"/>
      <c r="BL117" s="127"/>
      <c r="BM117" s="127"/>
      <c r="BN117" s="127"/>
      <c r="BO117" s="127"/>
      <c r="BP117" s="148">
        <f t="shared" si="32"/>
        <v>46217</v>
      </c>
      <c r="BU117"/>
      <c r="CA117" s="9" t="s">
        <v>259</v>
      </c>
      <c r="CB117" s="207" t="s">
        <v>342</v>
      </c>
      <c r="CC117" s="110" t="s">
        <v>343</v>
      </c>
      <c r="CD117" s="117" t="s">
        <v>263</v>
      </c>
      <c r="CE117" s="21"/>
      <c r="CF117" s="113"/>
      <c r="CG117" s="170">
        <v>44757</v>
      </c>
      <c r="CH117" s="170">
        <v>46217</v>
      </c>
      <c r="CI117" s="114">
        <f t="shared" si="39"/>
        <v>44743</v>
      </c>
      <c r="CJ117" s="114">
        <f t="shared" si="42"/>
        <v>46204</v>
      </c>
      <c r="CK117" s="109"/>
      <c r="CL117" s="111"/>
      <c r="CM117" s="93"/>
      <c r="CN117" s="180"/>
      <c r="CO117" s="180"/>
      <c r="CP117" s="97"/>
      <c r="CQ117" s="118">
        <f>CS117-90</f>
        <v>44487</v>
      </c>
      <c r="CR117" s="118">
        <f t="shared" si="33"/>
        <v>44500</v>
      </c>
      <c r="CS117" s="100">
        <f t="shared" si="62"/>
        <v>44577</v>
      </c>
      <c r="CT117" s="100">
        <f t="shared" si="35"/>
        <v>44592</v>
      </c>
      <c r="CU117" s="100">
        <f t="shared" si="65"/>
        <v>44577</v>
      </c>
      <c r="CV117" s="100">
        <f t="shared" si="36"/>
        <v>44592</v>
      </c>
      <c r="CW117" s="100">
        <f t="shared" si="37"/>
        <v>44757</v>
      </c>
      <c r="CX117" s="100">
        <f t="shared" si="38"/>
        <v>44743</v>
      </c>
    </row>
    <row r="118" spans="1:102" ht="39" customHeight="1">
      <c r="A118" s="262" t="s">
        <v>344</v>
      </c>
      <c r="B118" s="267" t="s">
        <v>257</v>
      </c>
      <c r="C118" s="266" t="s">
        <v>334</v>
      </c>
      <c r="D118" s="280" t="s">
        <v>259</v>
      </c>
      <c r="E118" s="267" t="s">
        <v>335</v>
      </c>
      <c r="F118" s="276" t="s">
        <v>345</v>
      </c>
      <c r="G118" s="77" t="str">
        <f t="shared" ca="1" si="31"/>
        <v>En cours</v>
      </c>
      <c r="H118" s="83"/>
      <c r="I118" s="84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84"/>
      <c r="V118" s="84"/>
      <c r="W118" s="84"/>
      <c r="X118" s="84"/>
      <c r="Y118" s="84"/>
      <c r="Z118" s="84"/>
      <c r="AA118" s="84"/>
      <c r="AB118" s="84"/>
      <c r="AC118" s="84"/>
      <c r="AD118" s="84"/>
      <c r="AE118" s="84"/>
      <c r="AF118" s="127"/>
      <c r="AG118" s="127"/>
      <c r="AH118" s="127"/>
      <c r="AI118" s="127"/>
      <c r="AJ118" s="127"/>
      <c r="AK118" s="127"/>
      <c r="AL118" s="127"/>
      <c r="AM118" s="127"/>
      <c r="AN118" s="127"/>
      <c r="AO118" s="127"/>
      <c r="AP118" s="127"/>
      <c r="AQ118" s="127"/>
      <c r="AR118" s="127"/>
      <c r="AS118" s="127"/>
      <c r="AT118" s="127"/>
      <c r="AU118" s="127"/>
      <c r="AV118" s="127"/>
      <c r="AW118" s="127"/>
      <c r="AX118" s="127"/>
      <c r="AY118" s="127"/>
      <c r="AZ118" s="127"/>
      <c r="BA118" s="127"/>
      <c r="BB118" s="127"/>
      <c r="BC118" s="127"/>
      <c r="BD118" s="127"/>
      <c r="BE118" s="127"/>
      <c r="BF118" s="127"/>
      <c r="BG118" s="127"/>
      <c r="BH118" s="127"/>
      <c r="BI118" s="127"/>
      <c r="BJ118" s="127"/>
      <c r="BK118" s="127"/>
      <c r="BL118" s="127"/>
      <c r="BM118" s="127"/>
      <c r="BN118" s="127"/>
      <c r="BO118" s="127"/>
      <c r="BP118" s="148">
        <f t="shared" si="32"/>
        <v>47452</v>
      </c>
      <c r="BU118"/>
      <c r="CA118" s="9" t="s">
        <v>259</v>
      </c>
      <c r="CB118" s="207" t="s">
        <v>342</v>
      </c>
      <c r="CC118" s="110" t="s">
        <v>344</v>
      </c>
      <c r="CD118" s="117" t="s">
        <v>337</v>
      </c>
      <c r="CE118" s="21" t="s">
        <v>337</v>
      </c>
      <c r="CF118" s="113"/>
      <c r="CG118" s="170">
        <v>45992</v>
      </c>
      <c r="CH118" s="170">
        <v>47452</v>
      </c>
      <c r="CI118" s="114">
        <f t="shared" si="39"/>
        <v>45992</v>
      </c>
      <c r="CJ118" s="114">
        <f t="shared" si="42"/>
        <v>47452</v>
      </c>
      <c r="CK118" s="109"/>
      <c r="CL118" s="111"/>
      <c r="CM118" s="93"/>
      <c r="CN118" s="180"/>
      <c r="CO118" s="180"/>
      <c r="CP118" s="97"/>
      <c r="CQ118" s="118">
        <f>CS118-90</f>
        <v>45722</v>
      </c>
      <c r="CR118" s="118">
        <f t="shared" si="33"/>
        <v>45717</v>
      </c>
      <c r="CS118" s="100">
        <f t="shared" si="62"/>
        <v>45812</v>
      </c>
      <c r="CT118" s="100">
        <f t="shared" si="35"/>
        <v>45809</v>
      </c>
      <c r="CU118" s="100">
        <f t="shared" si="65"/>
        <v>45812</v>
      </c>
      <c r="CV118" s="100">
        <f t="shared" si="36"/>
        <v>45809</v>
      </c>
      <c r="CW118" s="100">
        <f t="shared" si="37"/>
        <v>45992</v>
      </c>
      <c r="CX118" s="100">
        <f t="shared" si="38"/>
        <v>45992</v>
      </c>
    </row>
    <row r="119" spans="1:102" ht="39" customHeight="1">
      <c r="A119" s="262" t="s">
        <v>346</v>
      </c>
      <c r="B119" s="267" t="s">
        <v>257</v>
      </c>
      <c r="C119" s="266" t="s">
        <v>334</v>
      </c>
      <c r="D119" s="280" t="s">
        <v>259</v>
      </c>
      <c r="E119" s="267" t="s">
        <v>335</v>
      </c>
      <c r="F119" s="276" t="s">
        <v>347</v>
      </c>
      <c r="G119" s="77" t="str">
        <f t="shared" ca="1" si="31"/>
        <v>En cours</v>
      </c>
      <c r="H119" s="83"/>
      <c r="I119" s="84"/>
      <c r="J119" s="84"/>
      <c r="K119" s="84"/>
      <c r="L119" s="84"/>
      <c r="M119" s="84"/>
      <c r="N119" s="84"/>
      <c r="O119" s="84"/>
      <c r="P119" s="84"/>
      <c r="Q119" s="84"/>
      <c r="R119" s="84"/>
      <c r="S119" s="84"/>
      <c r="T119" s="84"/>
      <c r="U119" s="84"/>
      <c r="V119" s="84"/>
      <c r="W119" s="84"/>
      <c r="X119" s="84"/>
      <c r="Y119" s="84"/>
      <c r="Z119" s="84"/>
      <c r="AA119" s="84"/>
      <c r="AB119" s="84"/>
      <c r="AC119" s="84"/>
      <c r="AD119" s="84"/>
      <c r="AE119" s="84"/>
      <c r="AF119" s="127"/>
      <c r="AG119" s="127"/>
      <c r="AH119" s="127"/>
      <c r="AI119" s="127"/>
      <c r="AJ119" s="127"/>
      <c r="AK119" s="127"/>
      <c r="AL119" s="127"/>
      <c r="AM119" s="127"/>
      <c r="AN119" s="127"/>
      <c r="AO119" s="127"/>
      <c r="AP119" s="127"/>
      <c r="AQ119" s="127"/>
      <c r="AR119" s="127"/>
      <c r="AS119" s="127"/>
      <c r="AT119" s="127"/>
      <c r="AU119" s="127"/>
      <c r="AV119" s="127"/>
      <c r="AW119" s="127"/>
      <c r="AX119" s="127"/>
      <c r="AY119" s="127"/>
      <c r="AZ119" s="127"/>
      <c r="BA119" s="127"/>
      <c r="BB119" s="127"/>
      <c r="BC119" s="127"/>
      <c r="BD119" s="127"/>
      <c r="BE119" s="127"/>
      <c r="BF119" s="127"/>
      <c r="BG119" s="127"/>
      <c r="BH119" s="127"/>
      <c r="BI119" s="127"/>
      <c r="BJ119" s="127"/>
      <c r="BK119" s="127"/>
      <c r="BL119" s="127"/>
      <c r="BM119" s="127"/>
      <c r="BN119" s="127"/>
      <c r="BO119" s="127"/>
      <c r="BP119" s="148">
        <f t="shared" si="32"/>
        <v>46752</v>
      </c>
      <c r="BU119"/>
      <c r="CA119" s="9" t="s">
        <v>259</v>
      </c>
      <c r="CB119" s="208" t="s">
        <v>348</v>
      </c>
      <c r="CC119" s="121" t="s">
        <v>346</v>
      </c>
      <c r="CD119" s="117" t="s">
        <v>263</v>
      </c>
      <c r="CE119" s="21" t="s">
        <v>272</v>
      </c>
      <c r="CF119" s="112" t="s">
        <v>65</v>
      </c>
      <c r="CG119" s="171">
        <v>45292</v>
      </c>
      <c r="CH119" s="171">
        <v>46752</v>
      </c>
      <c r="CI119" s="114">
        <f t="shared" si="39"/>
        <v>45292</v>
      </c>
      <c r="CJ119" s="114">
        <f t="shared" si="42"/>
        <v>46752</v>
      </c>
      <c r="CK119" s="109" t="s">
        <v>0</v>
      </c>
      <c r="CL119" s="93" t="s">
        <v>349</v>
      </c>
      <c r="CM119" s="93"/>
      <c r="CN119" s="180" t="s">
        <v>10</v>
      </c>
      <c r="CO119" s="180"/>
      <c r="CP119" s="97"/>
      <c r="CQ119" s="120">
        <f>CS119-90</f>
        <v>45022</v>
      </c>
      <c r="CR119" s="120">
        <f t="shared" si="33"/>
        <v>45017</v>
      </c>
      <c r="CS119" s="120">
        <f t="shared" si="62"/>
        <v>45112</v>
      </c>
      <c r="CT119" s="120">
        <f t="shared" si="35"/>
        <v>45108</v>
      </c>
      <c r="CU119" s="120">
        <f t="shared" si="65"/>
        <v>45112</v>
      </c>
      <c r="CV119" s="120">
        <f t="shared" si="36"/>
        <v>45108</v>
      </c>
      <c r="CW119" s="120">
        <f t="shared" si="37"/>
        <v>45292</v>
      </c>
      <c r="CX119" s="120">
        <f t="shared" si="38"/>
        <v>45292</v>
      </c>
    </row>
    <row r="120" spans="1:102" ht="39" customHeight="1">
      <c r="A120" s="262" t="s">
        <v>350</v>
      </c>
      <c r="B120" s="267" t="s">
        <v>257</v>
      </c>
      <c r="C120" s="266" t="s">
        <v>334</v>
      </c>
      <c r="D120" s="280" t="s">
        <v>259</v>
      </c>
      <c r="E120" s="267" t="s">
        <v>335</v>
      </c>
      <c r="F120" s="276" t="s">
        <v>351</v>
      </c>
      <c r="G120" s="77" t="str">
        <f t="shared" ca="1" si="31"/>
        <v>En cours</v>
      </c>
      <c r="H120" s="126"/>
      <c r="I120" s="127"/>
      <c r="J120" s="127"/>
      <c r="K120" s="127"/>
      <c r="L120" s="127"/>
      <c r="M120" s="127"/>
      <c r="N120" s="127"/>
      <c r="O120" s="127"/>
      <c r="P120" s="127"/>
      <c r="Q120" s="127"/>
      <c r="R120" s="127"/>
      <c r="S120" s="127"/>
      <c r="T120" s="84"/>
      <c r="U120" s="84"/>
      <c r="V120" s="84"/>
      <c r="W120" s="84"/>
      <c r="X120" s="84"/>
      <c r="Y120" s="84"/>
      <c r="Z120" s="84"/>
      <c r="AA120" s="84"/>
      <c r="AB120" s="84"/>
      <c r="AC120" s="84"/>
      <c r="AD120" s="84"/>
      <c r="AE120" s="84"/>
      <c r="AF120" s="127"/>
      <c r="AG120" s="127"/>
      <c r="AH120" s="127"/>
      <c r="AI120" s="127"/>
      <c r="AJ120" s="127"/>
      <c r="AK120" s="127"/>
      <c r="AL120" s="127"/>
      <c r="AM120" s="127"/>
      <c r="AN120" s="127"/>
      <c r="AO120" s="127"/>
      <c r="AP120" s="127"/>
      <c r="AQ120" s="127"/>
      <c r="AR120" s="127"/>
      <c r="AS120" s="127"/>
      <c r="AT120" s="127"/>
      <c r="AU120" s="127"/>
      <c r="AV120" s="127"/>
      <c r="AW120" s="127"/>
      <c r="AX120" s="127"/>
      <c r="AY120" s="127"/>
      <c r="AZ120" s="127"/>
      <c r="BA120" s="127"/>
      <c r="BB120" s="127"/>
      <c r="BC120" s="127"/>
      <c r="BD120" s="127"/>
      <c r="BE120" s="127"/>
      <c r="BF120" s="127"/>
      <c r="BG120" s="127"/>
      <c r="BH120" s="127"/>
      <c r="BI120" s="127"/>
      <c r="BJ120" s="127"/>
      <c r="BK120" s="127"/>
      <c r="BL120" s="127"/>
      <c r="BM120" s="127"/>
      <c r="BN120" s="127"/>
      <c r="BO120" s="127"/>
      <c r="BP120" s="148">
        <f t="shared" si="32"/>
        <v>47177</v>
      </c>
      <c r="BU120"/>
      <c r="CA120" s="9" t="s">
        <v>259</v>
      </c>
      <c r="CB120" s="204" t="s">
        <v>350</v>
      </c>
      <c r="CC120" s="47" t="s">
        <v>350</v>
      </c>
      <c r="CD120" s="12" t="s">
        <v>337</v>
      </c>
      <c r="CE120" s="21" t="s">
        <v>337</v>
      </c>
      <c r="CF120" s="175"/>
      <c r="CG120" s="29">
        <v>46082</v>
      </c>
      <c r="CH120" s="26">
        <v>47177</v>
      </c>
      <c r="CI120" s="26">
        <f t="shared" si="39"/>
        <v>46082</v>
      </c>
      <c r="CJ120" s="26">
        <f t="shared" si="42"/>
        <v>47177</v>
      </c>
      <c r="CK120" s="12"/>
      <c r="CL120" s="176"/>
      <c r="CM120" s="34"/>
      <c r="CN120" s="181"/>
      <c r="CO120" s="182"/>
      <c r="CP120" s="3"/>
      <c r="CQ120" s="3">
        <f>CS120-120</f>
        <v>45782</v>
      </c>
      <c r="CR120" s="3">
        <f t="shared" si="33"/>
        <v>45778</v>
      </c>
      <c r="CS120" s="3">
        <f t="shared" si="62"/>
        <v>45902</v>
      </c>
      <c r="CT120" s="3">
        <f t="shared" si="35"/>
        <v>45901</v>
      </c>
      <c r="CU120" s="3">
        <f t="shared" si="65"/>
        <v>45902</v>
      </c>
      <c r="CV120" s="3">
        <f t="shared" si="36"/>
        <v>45901</v>
      </c>
      <c r="CW120" s="3">
        <f t="shared" si="37"/>
        <v>46082</v>
      </c>
      <c r="CX120" s="3">
        <f t="shared" si="38"/>
        <v>46082</v>
      </c>
    </row>
    <row r="121" spans="1:102" ht="44.25" customHeight="1">
      <c r="A121" s="262" t="s">
        <v>256</v>
      </c>
      <c r="B121" s="267" t="s">
        <v>257</v>
      </c>
      <c r="C121" s="266" t="s">
        <v>258</v>
      </c>
      <c r="D121" s="280" t="s">
        <v>259</v>
      </c>
      <c r="E121" s="267" t="s">
        <v>260</v>
      </c>
      <c r="F121" s="266" t="s">
        <v>261</v>
      </c>
      <c r="G121" s="77" t="str">
        <f ca="1">IF(CH121&lt;TODAY(),"Terminé",(IF(CG121&gt;=TODAY(),"À venir","En cours")))</f>
        <v>En cours</v>
      </c>
      <c r="H121" s="83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/>
      <c r="AC121" s="84"/>
      <c r="AD121" s="84"/>
      <c r="AE121" s="84"/>
      <c r="AF121" s="127"/>
      <c r="AG121" s="127"/>
      <c r="AH121" s="127"/>
      <c r="AI121" s="127"/>
      <c r="AJ121" s="127"/>
      <c r="AK121" s="127"/>
      <c r="AL121" s="127"/>
      <c r="AM121" s="127"/>
      <c r="AN121" s="127"/>
      <c r="AO121" s="127"/>
      <c r="AP121" s="127"/>
      <c r="AQ121" s="127"/>
      <c r="AR121" s="127"/>
      <c r="AS121" s="127"/>
      <c r="AT121" s="127"/>
      <c r="AU121" s="127"/>
      <c r="AV121" s="127"/>
      <c r="AW121" s="127"/>
      <c r="AX121" s="127"/>
      <c r="AY121" s="127"/>
      <c r="AZ121" s="127"/>
      <c r="BA121" s="127"/>
      <c r="BB121" s="127"/>
      <c r="BC121" s="127"/>
      <c r="BD121" s="127"/>
      <c r="BE121" s="127"/>
      <c r="BF121" s="127"/>
      <c r="BG121" s="127"/>
      <c r="BH121" s="127"/>
      <c r="BI121" s="127"/>
      <c r="BJ121" s="127"/>
      <c r="BK121" s="127"/>
      <c r="BL121" s="127"/>
      <c r="BM121" s="127"/>
      <c r="BN121" s="127"/>
      <c r="BO121" s="127"/>
      <c r="BP121" s="148">
        <f>CH121</f>
        <v>46538</v>
      </c>
      <c r="BU121"/>
      <c r="CA121" s="9" t="s">
        <v>259</v>
      </c>
      <c r="CB121" s="207" t="s">
        <v>262</v>
      </c>
      <c r="CC121" s="108" t="s">
        <v>256</v>
      </c>
      <c r="CD121" s="111" t="s">
        <v>263</v>
      </c>
      <c r="CE121" s="21"/>
      <c r="CF121" s="113" t="s">
        <v>65</v>
      </c>
      <c r="CG121" s="170">
        <v>45078</v>
      </c>
      <c r="CH121" s="170">
        <v>46538</v>
      </c>
      <c r="CI121" s="114">
        <f>IF(DAY(CG121)&lt;=15,DATE(YEAR(CG121),MONTH(CG121),1),EOMONTH(CG121,0))</f>
        <v>45078</v>
      </c>
      <c r="CJ121" s="114">
        <f>IF(DAY(CH121)&lt;=15,DATE(YEAR(CH121),MONTH(CH121),1),EOMONTH(CH121,0))</f>
        <v>46538</v>
      </c>
      <c r="CK121" s="109" t="s">
        <v>0</v>
      </c>
      <c r="CL121" s="111" t="s">
        <v>264</v>
      </c>
      <c r="CM121" s="93"/>
      <c r="CN121" s="180" t="s">
        <v>10</v>
      </c>
      <c r="CO121" s="180"/>
      <c r="CP121" s="97"/>
      <c r="CQ121" s="100">
        <f>CS121-120</f>
        <v>44593</v>
      </c>
      <c r="CR121" s="100">
        <f>IF(DAY(CQ121)&lt;=15,DATE(YEAR(CQ121),MONTH(CQ121),1),EOMONTH(CQ121,0))</f>
        <v>44593</v>
      </c>
      <c r="CS121" s="100">
        <f>CU121</f>
        <v>44713</v>
      </c>
      <c r="CT121" s="100">
        <f>IF(DAY(CS121)&lt;=15,DATE(YEAR(CS121),MONTH(CS121),1),EOMONTH(CS121,0))</f>
        <v>44713</v>
      </c>
      <c r="CU121" s="100">
        <f>CW121-365</f>
        <v>44713</v>
      </c>
      <c r="CV121" s="100">
        <f>IF(DAY(CU121)&lt;=15,DATE(YEAR(CU121),MONTH(CU121),1),EOMONTH(CU121,0))</f>
        <v>44713</v>
      </c>
      <c r="CW121" s="100">
        <f>CG121</f>
        <v>45078</v>
      </c>
      <c r="CX121" s="100">
        <f>IF(DAY(CW121)&lt;=15,DATE(YEAR(CW121),MONTH(CW121),1),EOMONTH(CW121,0))</f>
        <v>45078</v>
      </c>
    </row>
    <row r="122" spans="1:102" ht="51.95" customHeight="1">
      <c r="A122" s="262" t="s">
        <v>70</v>
      </c>
      <c r="B122" s="267" t="s">
        <v>265</v>
      </c>
      <c r="C122" s="266" t="s">
        <v>266</v>
      </c>
      <c r="D122" s="280" t="s">
        <v>265</v>
      </c>
      <c r="E122" s="281" t="s">
        <v>267</v>
      </c>
      <c r="F122" s="266" t="s">
        <v>268</v>
      </c>
      <c r="G122" s="77" t="str">
        <f ca="1">IF(CH122&lt;TODAY(),"Terminé",(IF(CG122&gt;=TODAY(),"À venir","En cours")))</f>
        <v>À venir</v>
      </c>
      <c r="H122" s="83"/>
      <c r="I122" s="84"/>
      <c r="J122" s="84"/>
      <c r="K122" s="84"/>
      <c r="L122" s="84"/>
      <c r="M122" s="84"/>
      <c r="N122" s="84"/>
      <c r="O122" s="84"/>
      <c r="P122" s="84"/>
      <c r="Q122" s="84"/>
      <c r="R122" s="84"/>
      <c r="S122" s="84"/>
      <c r="T122" s="84"/>
      <c r="U122" s="84"/>
      <c r="V122" s="84"/>
      <c r="W122" s="84"/>
      <c r="X122" s="84"/>
      <c r="Y122" s="84"/>
      <c r="Z122" s="84"/>
      <c r="AA122" s="84"/>
      <c r="AB122" s="84"/>
      <c r="AC122" s="84"/>
      <c r="AD122" s="84"/>
      <c r="AE122" s="84"/>
      <c r="AF122" s="127"/>
      <c r="AG122" s="127"/>
      <c r="AH122" s="127"/>
      <c r="AI122" s="127"/>
      <c r="AJ122" s="127"/>
      <c r="AK122" s="127"/>
      <c r="AL122" s="127"/>
      <c r="AM122" s="127"/>
      <c r="AN122" s="127"/>
      <c r="AO122" s="127"/>
      <c r="AP122" s="127"/>
      <c r="AQ122" s="127"/>
      <c r="AR122" s="127"/>
      <c r="AS122" s="127"/>
      <c r="AT122" s="127"/>
      <c r="AU122" s="127"/>
      <c r="AV122" s="127"/>
      <c r="AW122" s="127"/>
      <c r="AX122" s="127"/>
      <c r="AY122" s="127"/>
      <c r="AZ122" s="127"/>
      <c r="BA122" s="127"/>
      <c r="BB122" s="127"/>
      <c r="BC122" s="127"/>
      <c r="BD122" s="127"/>
      <c r="BE122" s="127"/>
      <c r="BF122" s="127"/>
      <c r="BG122" s="127"/>
      <c r="BH122" s="127"/>
      <c r="BI122" s="127"/>
      <c r="BJ122" s="127"/>
      <c r="BK122" s="127"/>
      <c r="BL122" s="127"/>
      <c r="BM122" s="127"/>
      <c r="BN122" s="127"/>
      <c r="BO122" s="127"/>
      <c r="BP122" s="148">
        <f>CH122</f>
        <v>48213</v>
      </c>
      <c r="BT122" s="187"/>
      <c r="BU122"/>
      <c r="CA122" s="9" t="s">
        <v>259</v>
      </c>
      <c r="CB122" s="108" t="s">
        <v>256</v>
      </c>
      <c r="CC122" s="108" t="s">
        <v>269</v>
      </c>
      <c r="CD122" s="111" t="s">
        <v>265</v>
      </c>
      <c r="CE122" s="21"/>
      <c r="CF122" s="113"/>
      <c r="CG122" s="170">
        <v>46366</v>
      </c>
      <c r="CH122" s="170">
        <v>48213</v>
      </c>
      <c r="CI122" s="114">
        <f>IF(DAY(CG122)&lt;=15,DATE(YEAR(CG122),MONTH(CG122),1),EOMONTH(CG122,0))</f>
        <v>46357</v>
      </c>
      <c r="CJ122" s="114">
        <f>IF(DAY(CH122)&lt;=15,DATE(YEAR(CH122),MONTH(CH122),1),EOMONTH(CH122,0))</f>
        <v>48213</v>
      </c>
      <c r="CK122" s="109"/>
      <c r="CL122" s="111"/>
      <c r="CM122" s="93"/>
      <c r="CN122" s="180"/>
      <c r="CO122" s="180"/>
      <c r="CP122" s="97"/>
      <c r="CQ122" s="100">
        <f>CS122-120</f>
        <v>46107</v>
      </c>
      <c r="CR122" s="100">
        <f>IF(DAY(CQ122)&lt;=15,DATE(YEAR(CQ122),MONTH(CQ122),1),EOMONTH(CQ122,0))</f>
        <v>46112</v>
      </c>
      <c r="CS122" s="100">
        <f>CU122</f>
        <v>46227</v>
      </c>
      <c r="CT122" s="100">
        <f>IF(DAY(CS122)&lt;=15,DATE(YEAR(CS122),MONTH(CS122),1),EOMONTH(CS122,0))</f>
        <v>46234</v>
      </c>
      <c r="CU122" s="100">
        <v>46227</v>
      </c>
      <c r="CV122" s="100">
        <f>IF(DAY(CU122)&lt;=15,DATE(YEAR(CU122),MONTH(CU122),1),EOMONTH(CU122,0))</f>
        <v>46234</v>
      </c>
      <c r="CW122" s="100">
        <f>CG122</f>
        <v>46366</v>
      </c>
      <c r="CX122" s="100">
        <f>IF(DAY(CW122)&lt;=15,DATE(YEAR(CW122),MONTH(CW122),1),EOMONTH(CW122,0))</f>
        <v>46357</v>
      </c>
    </row>
    <row r="123" spans="1:102" ht="32.25" customHeight="1">
      <c r="A123" s="261" t="s">
        <v>400</v>
      </c>
      <c r="B123" s="266" t="s">
        <v>265</v>
      </c>
      <c r="C123" s="266" t="s">
        <v>401</v>
      </c>
      <c r="D123" s="280" t="s">
        <v>265</v>
      </c>
      <c r="E123" s="266" t="s">
        <v>402</v>
      </c>
      <c r="F123" s="276" t="s">
        <v>403</v>
      </c>
      <c r="G123" s="77" t="str">
        <f t="shared" ref="G123:G203" ca="1" si="66">IF(CH123&lt;TODAY(),"Terminé",(IF(CG123&gt;=TODAY(),"À venir","En cours")))</f>
        <v>En cours</v>
      </c>
      <c r="H123" s="126"/>
      <c r="I123" s="126"/>
      <c r="J123" s="126"/>
      <c r="K123" s="126"/>
      <c r="L123" s="126"/>
      <c r="M123" s="126"/>
      <c r="N123" s="126"/>
      <c r="O123" s="126"/>
      <c r="P123" s="126"/>
      <c r="Q123" s="126"/>
      <c r="R123" s="126"/>
      <c r="S123" s="126"/>
      <c r="T123" s="126"/>
      <c r="U123" s="126"/>
      <c r="V123" s="126"/>
      <c r="W123" s="126"/>
      <c r="X123" s="126"/>
      <c r="Y123" s="126"/>
      <c r="Z123" s="126"/>
      <c r="AA123" s="126"/>
      <c r="AB123" s="126"/>
      <c r="AC123" s="126"/>
      <c r="AD123" s="126"/>
      <c r="AE123" s="126"/>
      <c r="AF123" s="127"/>
      <c r="AG123" s="127"/>
      <c r="AH123" s="127"/>
      <c r="AI123" s="127"/>
      <c r="AJ123" s="127"/>
      <c r="AK123" s="127"/>
      <c r="AL123" s="127"/>
      <c r="AM123" s="127"/>
      <c r="AN123" s="127"/>
      <c r="AO123" s="127"/>
      <c r="AP123" s="127"/>
      <c r="AQ123" s="127"/>
      <c r="AR123" s="127"/>
      <c r="AS123" s="127"/>
      <c r="AT123" s="127"/>
      <c r="AU123" s="127"/>
      <c r="AV123" s="127"/>
      <c r="AW123" s="127"/>
      <c r="AX123" s="127"/>
      <c r="AY123" s="127"/>
      <c r="AZ123" s="127"/>
      <c r="BA123" s="127"/>
      <c r="BB123" s="127"/>
      <c r="BC123" s="127"/>
      <c r="BD123" s="127"/>
      <c r="BE123" s="127"/>
      <c r="BF123" s="127"/>
      <c r="BG123" s="127"/>
      <c r="BH123" s="127"/>
      <c r="BI123" s="127"/>
      <c r="BJ123" s="127"/>
      <c r="BK123" s="127"/>
      <c r="BL123" s="127"/>
      <c r="BM123" s="127"/>
      <c r="BN123" s="127"/>
      <c r="BO123" s="127"/>
      <c r="BP123" s="148">
        <f t="shared" ref="BP123:BP203" si="67">CH123</f>
        <v>46768</v>
      </c>
      <c r="BU123"/>
      <c r="CA123" s="9" t="s">
        <v>265</v>
      </c>
      <c r="CB123" s="212" t="s">
        <v>404</v>
      </c>
      <c r="CC123" s="91" t="s">
        <v>400</v>
      </c>
      <c r="CD123" s="95" t="s">
        <v>265</v>
      </c>
      <c r="CE123" s="21" t="s">
        <v>405</v>
      </c>
      <c r="CF123" s="95" t="s">
        <v>65</v>
      </c>
      <c r="CG123" s="96">
        <v>45308</v>
      </c>
      <c r="CH123" s="96">
        <v>46768</v>
      </c>
      <c r="CI123" s="96">
        <f t="shared" si="39"/>
        <v>45322</v>
      </c>
      <c r="CJ123" s="96">
        <f t="shared" si="42"/>
        <v>46783</v>
      </c>
      <c r="CK123" s="92" t="s">
        <v>0</v>
      </c>
      <c r="CL123" s="92" t="s">
        <v>406</v>
      </c>
      <c r="CM123" s="93"/>
      <c r="CN123" s="184" t="s">
        <v>10</v>
      </c>
      <c r="CO123" s="180"/>
      <c r="CP123" s="97"/>
      <c r="CQ123" s="98">
        <f>CS123-60</f>
        <v>45038</v>
      </c>
      <c r="CR123" s="98">
        <f t="shared" ref="CR123:CR203" si="68">IF(DAY(CQ123)&lt;=15,DATE(YEAR(CQ123),MONTH(CQ123),1),EOMONTH(CQ123,0))</f>
        <v>45046</v>
      </c>
      <c r="CS123" s="98">
        <f t="shared" ref="CS123" si="69">CU123</f>
        <v>45098</v>
      </c>
      <c r="CT123" s="98">
        <f t="shared" ref="CT123:CT203" si="70">IF(DAY(CS123)&lt;=15,DATE(YEAR(CS123),MONTH(CS123),1),EOMONTH(CS123,0))</f>
        <v>45107</v>
      </c>
      <c r="CU123" s="98">
        <f>CW123-210</f>
        <v>45098</v>
      </c>
      <c r="CV123" s="98">
        <f t="shared" ref="CV123:CV203" si="71">IF(DAY(CU123)&lt;=15,DATE(YEAR(CU123),MONTH(CU123),1),EOMONTH(CU123,0))</f>
        <v>45107</v>
      </c>
      <c r="CW123" s="98">
        <f t="shared" ref="CW123:CW203" si="72">CG123</f>
        <v>45308</v>
      </c>
      <c r="CX123" s="98">
        <f t="shared" ref="CX123:CX203" si="73">IF(DAY(CW123)&lt;=15,DATE(YEAR(CW123),MONTH(CW123),1),EOMONTH(CW123,0))</f>
        <v>45322</v>
      </c>
    </row>
    <row r="124" spans="1:102" ht="32.25" customHeight="1">
      <c r="A124" s="261" t="s">
        <v>70</v>
      </c>
      <c r="B124" s="266" t="s">
        <v>265</v>
      </c>
      <c r="C124" s="266" t="s">
        <v>401</v>
      </c>
      <c r="D124" s="280" t="s">
        <v>265</v>
      </c>
      <c r="E124" s="266" t="s">
        <v>402</v>
      </c>
      <c r="F124" s="276" t="s">
        <v>403</v>
      </c>
      <c r="G124" s="77" t="str">
        <f t="shared" ca="1" si="66"/>
        <v>À venir</v>
      </c>
      <c r="H124" s="126"/>
      <c r="I124" s="126"/>
      <c r="J124" s="126"/>
      <c r="K124" s="126"/>
      <c r="L124" s="126"/>
      <c r="M124" s="126"/>
      <c r="N124" s="126"/>
      <c r="O124" s="126"/>
      <c r="P124" s="126"/>
      <c r="Q124" s="126"/>
      <c r="R124" s="126"/>
      <c r="S124" s="126"/>
      <c r="T124" s="126"/>
      <c r="U124" s="126"/>
      <c r="V124" s="126"/>
      <c r="W124" s="126"/>
      <c r="X124" s="126"/>
      <c r="Y124" s="126"/>
      <c r="Z124" s="126"/>
      <c r="AA124" s="126"/>
      <c r="AB124" s="126"/>
      <c r="AC124" s="126"/>
      <c r="AD124" s="126"/>
      <c r="AE124" s="126"/>
      <c r="AF124" s="127"/>
      <c r="AG124" s="127"/>
      <c r="AH124" s="127"/>
      <c r="AI124" s="127"/>
      <c r="AJ124" s="127"/>
      <c r="AK124" s="127"/>
      <c r="AL124" s="127"/>
      <c r="AM124" s="127"/>
      <c r="AN124" s="127"/>
      <c r="AO124" s="127"/>
      <c r="AP124" s="127"/>
      <c r="AQ124" s="127"/>
      <c r="AR124" s="127"/>
      <c r="AS124" s="127"/>
      <c r="AT124" s="127"/>
      <c r="AU124" s="127"/>
      <c r="AV124" s="127"/>
      <c r="AW124" s="127"/>
      <c r="AX124" s="127"/>
      <c r="AY124" s="127"/>
      <c r="AZ124" s="127"/>
      <c r="BA124" s="127"/>
      <c r="BB124" s="127"/>
      <c r="BC124" s="127"/>
      <c r="BD124" s="127"/>
      <c r="BE124" s="127"/>
      <c r="BF124" s="127"/>
      <c r="BG124" s="127"/>
      <c r="BH124" s="127"/>
      <c r="BI124" s="127"/>
      <c r="BJ124" s="127"/>
      <c r="BK124" s="127"/>
      <c r="BL124" s="127"/>
      <c r="BM124" s="127"/>
      <c r="BN124" s="127"/>
      <c r="BO124" s="127"/>
      <c r="BP124" s="148">
        <f t="shared" si="67"/>
        <v>48229</v>
      </c>
      <c r="BT124" s="187"/>
      <c r="BU124"/>
      <c r="CA124" s="9" t="s">
        <v>265</v>
      </c>
      <c r="CB124" s="213" t="s">
        <v>400</v>
      </c>
      <c r="CC124" s="91" t="s">
        <v>80</v>
      </c>
      <c r="CD124" s="95" t="s">
        <v>265</v>
      </c>
      <c r="CE124" s="21"/>
      <c r="CF124" s="95"/>
      <c r="CG124" s="96">
        <f>CH123+1</f>
        <v>46769</v>
      </c>
      <c r="CH124" s="96">
        <f>CG124+1460</f>
        <v>48229</v>
      </c>
      <c r="CI124" s="96">
        <f t="shared" si="39"/>
        <v>46783</v>
      </c>
      <c r="CJ124" s="96">
        <f t="shared" si="42"/>
        <v>48244</v>
      </c>
      <c r="CK124" s="92"/>
      <c r="CL124" s="92"/>
      <c r="CM124" s="93"/>
      <c r="CN124" s="184"/>
      <c r="CO124" s="180"/>
      <c r="CP124" s="97"/>
      <c r="CQ124" s="98">
        <v>46143</v>
      </c>
      <c r="CR124" s="98">
        <f t="shared" si="68"/>
        <v>46143</v>
      </c>
      <c r="CS124" s="98">
        <v>46387</v>
      </c>
      <c r="CT124" s="98">
        <f t="shared" si="70"/>
        <v>46387</v>
      </c>
      <c r="CU124" s="98">
        <v>46388</v>
      </c>
      <c r="CV124" s="98">
        <f t="shared" si="71"/>
        <v>46388</v>
      </c>
      <c r="CW124" s="98">
        <f t="shared" si="72"/>
        <v>46769</v>
      </c>
      <c r="CX124" s="98">
        <f t="shared" si="73"/>
        <v>46783</v>
      </c>
    </row>
    <row r="125" spans="1:102" ht="32.25" customHeight="1">
      <c r="A125" s="261" t="s">
        <v>407</v>
      </c>
      <c r="B125" s="266" t="s">
        <v>265</v>
      </c>
      <c r="C125" s="266" t="s">
        <v>401</v>
      </c>
      <c r="D125" s="280" t="s">
        <v>265</v>
      </c>
      <c r="E125" s="266" t="s">
        <v>402</v>
      </c>
      <c r="F125" s="276" t="s">
        <v>408</v>
      </c>
      <c r="G125" s="77" t="str">
        <f t="shared" ca="1" si="66"/>
        <v>En cours</v>
      </c>
      <c r="H125" s="126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6"/>
      <c r="U125" s="126"/>
      <c r="V125" s="126"/>
      <c r="W125" s="126"/>
      <c r="X125" s="126"/>
      <c r="Y125" s="126"/>
      <c r="Z125" s="126"/>
      <c r="AA125" s="126"/>
      <c r="AB125" s="126"/>
      <c r="AC125" s="126"/>
      <c r="AD125" s="126"/>
      <c r="AE125" s="126"/>
      <c r="AF125" s="127"/>
      <c r="AG125" s="127"/>
      <c r="AH125" s="127"/>
      <c r="AI125" s="127"/>
      <c r="AJ125" s="127"/>
      <c r="AK125" s="127"/>
      <c r="AL125" s="127"/>
      <c r="AM125" s="127"/>
      <c r="AN125" s="127"/>
      <c r="AO125" s="127"/>
      <c r="AP125" s="127"/>
      <c r="AQ125" s="127"/>
      <c r="AR125" s="127"/>
      <c r="AS125" s="127"/>
      <c r="AT125" s="127"/>
      <c r="AU125" s="127"/>
      <c r="AV125" s="127"/>
      <c r="AW125" s="127"/>
      <c r="AX125" s="127"/>
      <c r="AY125" s="127"/>
      <c r="AZ125" s="127"/>
      <c r="BA125" s="127"/>
      <c r="BB125" s="127"/>
      <c r="BC125" s="127"/>
      <c r="BD125" s="127"/>
      <c r="BE125" s="127"/>
      <c r="BF125" s="127"/>
      <c r="BG125" s="127"/>
      <c r="BH125" s="127"/>
      <c r="BI125" s="127"/>
      <c r="BJ125" s="127"/>
      <c r="BK125" s="127"/>
      <c r="BL125" s="127"/>
      <c r="BM125" s="127"/>
      <c r="BN125" s="127"/>
      <c r="BO125" s="127"/>
      <c r="BP125" s="148">
        <f t="shared" si="67"/>
        <v>47585</v>
      </c>
      <c r="BU125"/>
      <c r="CA125" s="9" t="s">
        <v>265</v>
      </c>
      <c r="CB125" s="212" t="s">
        <v>409</v>
      </c>
      <c r="CC125" s="91" t="s">
        <v>407</v>
      </c>
      <c r="CD125" s="95" t="s">
        <v>265</v>
      </c>
      <c r="CE125" s="21" t="s">
        <v>405</v>
      </c>
      <c r="CF125" s="95" t="s">
        <v>65</v>
      </c>
      <c r="CG125" s="96">
        <v>46125</v>
      </c>
      <c r="CH125" s="96">
        <f>CG125+1460</f>
        <v>47585</v>
      </c>
      <c r="CI125" s="96">
        <f t="shared" si="39"/>
        <v>46113</v>
      </c>
      <c r="CJ125" s="96">
        <f t="shared" si="42"/>
        <v>47574</v>
      </c>
      <c r="CK125" s="92" t="s">
        <v>0</v>
      </c>
      <c r="CL125" s="92"/>
      <c r="CM125" s="93"/>
      <c r="CN125" s="184" t="s">
        <v>15</v>
      </c>
      <c r="CO125" s="180" t="s">
        <v>11</v>
      </c>
      <c r="CP125" s="97"/>
      <c r="CQ125" s="98">
        <f>CS125-120</f>
        <v>45795</v>
      </c>
      <c r="CR125" s="98">
        <f t="shared" si="68"/>
        <v>45808</v>
      </c>
      <c r="CS125" s="98">
        <f t="shared" ref="CS125:CS133" si="74">CU125</f>
        <v>45915</v>
      </c>
      <c r="CT125" s="98">
        <f t="shared" si="70"/>
        <v>45901</v>
      </c>
      <c r="CU125" s="98">
        <f>CW125-210</f>
        <v>45915</v>
      </c>
      <c r="CV125" s="98">
        <f t="shared" si="71"/>
        <v>45901</v>
      </c>
      <c r="CW125" s="98">
        <f t="shared" si="72"/>
        <v>46125</v>
      </c>
      <c r="CX125" s="98">
        <f t="shared" si="73"/>
        <v>46113</v>
      </c>
    </row>
    <row r="126" spans="1:102" ht="32.25" customHeight="1">
      <c r="A126" s="261" t="s">
        <v>70</v>
      </c>
      <c r="B126" s="266" t="s">
        <v>265</v>
      </c>
      <c r="C126" s="266" t="s">
        <v>401</v>
      </c>
      <c r="D126" s="280" t="s">
        <v>265</v>
      </c>
      <c r="E126" s="266" t="s">
        <v>402</v>
      </c>
      <c r="F126" s="276" t="s">
        <v>408</v>
      </c>
      <c r="G126" s="77" t="str">
        <f t="shared" ca="1" si="66"/>
        <v>À venir</v>
      </c>
      <c r="H126" s="126"/>
      <c r="I126" s="127"/>
      <c r="J126" s="127"/>
      <c r="K126" s="127"/>
      <c r="L126" s="127"/>
      <c r="M126" s="127"/>
      <c r="N126" s="127"/>
      <c r="O126" s="127"/>
      <c r="P126" s="127"/>
      <c r="Q126" s="127"/>
      <c r="R126" s="127"/>
      <c r="S126" s="127"/>
      <c r="T126" s="126"/>
      <c r="U126" s="126"/>
      <c r="V126" s="126"/>
      <c r="W126" s="126"/>
      <c r="X126" s="126"/>
      <c r="Y126" s="126"/>
      <c r="Z126" s="126"/>
      <c r="AA126" s="126"/>
      <c r="AB126" s="126"/>
      <c r="AC126" s="126"/>
      <c r="AD126" s="126"/>
      <c r="AE126" s="126"/>
      <c r="AF126" s="127"/>
      <c r="AG126" s="127"/>
      <c r="AH126" s="127"/>
      <c r="AI126" s="127"/>
      <c r="AJ126" s="127"/>
      <c r="AK126" s="127"/>
      <c r="AL126" s="127"/>
      <c r="AM126" s="127"/>
      <c r="AN126" s="127"/>
      <c r="AO126" s="127"/>
      <c r="AP126" s="127"/>
      <c r="AQ126" s="127"/>
      <c r="AR126" s="127"/>
      <c r="AS126" s="127"/>
      <c r="AT126" s="127"/>
      <c r="AU126" s="127"/>
      <c r="AV126" s="127"/>
      <c r="AW126" s="127"/>
      <c r="AX126" s="127"/>
      <c r="AY126" s="127"/>
      <c r="AZ126" s="127"/>
      <c r="BA126" s="127"/>
      <c r="BB126" s="127"/>
      <c r="BC126" s="127"/>
      <c r="BD126" s="127"/>
      <c r="BE126" s="127"/>
      <c r="BF126" s="127"/>
      <c r="BG126" s="127"/>
      <c r="BH126" s="127"/>
      <c r="BI126" s="127"/>
      <c r="BJ126" s="127"/>
      <c r="BK126" s="127"/>
      <c r="BL126" s="127"/>
      <c r="BM126" s="127"/>
      <c r="BN126" s="127"/>
      <c r="BO126" s="127"/>
      <c r="BP126" s="148">
        <f t="shared" si="67"/>
        <v>47755</v>
      </c>
      <c r="BT126" s="187"/>
      <c r="BU126"/>
      <c r="CA126" s="9" t="s">
        <v>265</v>
      </c>
      <c r="CB126" s="212" t="s">
        <v>409</v>
      </c>
      <c r="CC126" s="91" t="s">
        <v>410</v>
      </c>
      <c r="CD126" s="95" t="s">
        <v>265</v>
      </c>
      <c r="CE126" s="21"/>
      <c r="CF126" s="95"/>
      <c r="CG126" s="96">
        <v>46295</v>
      </c>
      <c r="CH126" s="96">
        <v>47755</v>
      </c>
      <c r="CI126" s="96">
        <f t="shared" ref="CI126:CI214" si="75">IF(DAY(CG126)&lt;=15,DATE(YEAR(CG126),MONTH(CG126),1),EOMONTH(CG126,0))</f>
        <v>46295</v>
      </c>
      <c r="CJ126" s="96">
        <f t="shared" si="42"/>
        <v>47756</v>
      </c>
      <c r="CK126" s="92"/>
      <c r="CL126" s="92"/>
      <c r="CM126" s="93"/>
      <c r="CN126" s="184"/>
      <c r="CO126" s="180"/>
      <c r="CP126" s="97"/>
      <c r="CQ126" s="98">
        <f>CS126-120</f>
        <v>46099</v>
      </c>
      <c r="CR126" s="98">
        <f t="shared" si="68"/>
        <v>46112</v>
      </c>
      <c r="CS126" s="98">
        <f t="shared" si="74"/>
        <v>46219</v>
      </c>
      <c r="CT126" s="98">
        <f t="shared" si="70"/>
        <v>46234</v>
      </c>
      <c r="CU126" s="98">
        <v>46219</v>
      </c>
      <c r="CV126" s="98">
        <f t="shared" si="71"/>
        <v>46234</v>
      </c>
      <c r="CW126" s="98">
        <f t="shared" si="72"/>
        <v>46295</v>
      </c>
      <c r="CX126" s="98">
        <f t="shared" si="73"/>
        <v>46295</v>
      </c>
    </row>
    <row r="127" spans="1:102" ht="32.25" customHeight="1">
      <c r="A127" s="261" t="s">
        <v>411</v>
      </c>
      <c r="B127" s="266" t="s">
        <v>265</v>
      </c>
      <c r="C127" s="266" t="s">
        <v>401</v>
      </c>
      <c r="D127" s="280" t="s">
        <v>265</v>
      </c>
      <c r="E127" s="266" t="s">
        <v>402</v>
      </c>
      <c r="F127" s="276" t="s">
        <v>412</v>
      </c>
      <c r="G127" s="77" t="str">
        <f t="shared" ca="1" si="66"/>
        <v>En cours</v>
      </c>
      <c r="H127" s="126"/>
      <c r="I127" s="127"/>
      <c r="J127" s="127"/>
      <c r="K127" s="127"/>
      <c r="L127" s="127"/>
      <c r="M127" s="127"/>
      <c r="N127" s="127"/>
      <c r="O127" s="127"/>
      <c r="P127" s="127"/>
      <c r="Q127" s="127"/>
      <c r="R127" s="127"/>
      <c r="S127" s="127"/>
      <c r="T127" s="126"/>
      <c r="U127" s="126"/>
      <c r="V127" s="126"/>
      <c r="W127" s="126"/>
      <c r="X127" s="126"/>
      <c r="Y127" s="126"/>
      <c r="Z127" s="126"/>
      <c r="AA127" s="126"/>
      <c r="AB127" s="126"/>
      <c r="AC127" s="126"/>
      <c r="AD127" s="126"/>
      <c r="AE127" s="126"/>
      <c r="AF127" s="127"/>
      <c r="AG127" s="127"/>
      <c r="AH127" s="127"/>
      <c r="AI127" s="127"/>
      <c r="AJ127" s="127"/>
      <c r="AK127" s="127"/>
      <c r="AL127" s="127"/>
      <c r="AM127" s="127"/>
      <c r="AN127" s="127"/>
      <c r="AO127" s="127"/>
      <c r="AP127" s="127"/>
      <c r="AQ127" s="127"/>
      <c r="AR127" s="127"/>
      <c r="AS127" s="127"/>
      <c r="AT127" s="127"/>
      <c r="AU127" s="127"/>
      <c r="AV127" s="127"/>
      <c r="AW127" s="127"/>
      <c r="AX127" s="127"/>
      <c r="AY127" s="127"/>
      <c r="AZ127" s="127"/>
      <c r="BA127" s="127"/>
      <c r="BB127" s="127"/>
      <c r="BC127" s="127"/>
      <c r="BD127" s="127"/>
      <c r="BE127" s="127"/>
      <c r="BF127" s="127"/>
      <c r="BG127" s="127"/>
      <c r="BH127" s="127"/>
      <c r="BI127" s="127"/>
      <c r="BJ127" s="127"/>
      <c r="BK127" s="127"/>
      <c r="BL127" s="127"/>
      <c r="BM127" s="127"/>
      <c r="BN127" s="127"/>
      <c r="BO127" s="127"/>
      <c r="BP127" s="148">
        <f t="shared" si="67"/>
        <v>46794</v>
      </c>
      <c r="BU127"/>
      <c r="CA127" s="9" t="s">
        <v>265</v>
      </c>
      <c r="CB127" s="212" t="s">
        <v>413</v>
      </c>
      <c r="CC127" s="99" t="s">
        <v>411</v>
      </c>
      <c r="CD127" s="95" t="s">
        <v>265</v>
      </c>
      <c r="CE127" s="21" t="s">
        <v>405</v>
      </c>
      <c r="CF127" s="95" t="s">
        <v>65</v>
      </c>
      <c r="CG127" s="96">
        <v>45334</v>
      </c>
      <c r="CH127" s="96">
        <v>46794</v>
      </c>
      <c r="CI127" s="96">
        <f t="shared" si="75"/>
        <v>45323</v>
      </c>
      <c r="CJ127" s="96">
        <f t="shared" ref="CJ127:CJ215" si="76">IF(DAY(CH127)&lt;=15,DATE(YEAR(CH127),MONTH(CH127),1),EOMONTH(CH127,0))</f>
        <v>46784</v>
      </c>
      <c r="CK127" s="92" t="s">
        <v>0</v>
      </c>
      <c r="CL127" s="92" t="s">
        <v>414</v>
      </c>
      <c r="CM127" s="93"/>
      <c r="CN127" s="184" t="s">
        <v>10</v>
      </c>
      <c r="CO127" s="180"/>
      <c r="CP127" s="97"/>
      <c r="CQ127" s="98">
        <f>CS127-60</f>
        <v>45064</v>
      </c>
      <c r="CR127" s="98">
        <f t="shared" si="68"/>
        <v>45077</v>
      </c>
      <c r="CS127" s="98">
        <f t="shared" si="74"/>
        <v>45124</v>
      </c>
      <c r="CT127" s="98">
        <f t="shared" si="70"/>
        <v>45138</v>
      </c>
      <c r="CU127" s="98">
        <f>CW127-210</f>
        <v>45124</v>
      </c>
      <c r="CV127" s="98">
        <f t="shared" si="71"/>
        <v>45138</v>
      </c>
      <c r="CW127" s="98">
        <f t="shared" si="72"/>
        <v>45334</v>
      </c>
      <c r="CX127" s="98">
        <f t="shared" si="73"/>
        <v>45323</v>
      </c>
    </row>
    <row r="128" spans="1:102" ht="32.25" customHeight="1">
      <c r="A128" s="261" t="s">
        <v>70</v>
      </c>
      <c r="B128" s="266" t="s">
        <v>265</v>
      </c>
      <c r="C128" s="266" t="s">
        <v>401</v>
      </c>
      <c r="D128" s="280" t="s">
        <v>265</v>
      </c>
      <c r="E128" s="266" t="s">
        <v>402</v>
      </c>
      <c r="F128" s="276" t="s">
        <v>412</v>
      </c>
      <c r="G128" s="77" t="str">
        <f t="shared" ca="1" si="66"/>
        <v>À venir</v>
      </c>
      <c r="H128" s="126"/>
      <c r="I128" s="127"/>
      <c r="J128" s="127"/>
      <c r="K128" s="127"/>
      <c r="L128" s="127"/>
      <c r="M128" s="127"/>
      <c r="N128" s="127"/>
      <c r="O128" s="127"/>
      <c r="P128" s="127"/>
      <c r="Q128" s="127"/>
      <c r="R128" s="127"/>
      <c r="S128" s="127"/>
      <c r="T128" s="126"/>
      <c r="U128" s="126"/>
      <c r="V128" s="126"/>
      <c r="W128" s="126"/>
      <c r="X128" s="126"/>
      <c r="Y128" s="126"/>
      <c r="Z128" s="126"/>
      <c r="AA128" s="126"/>
      <c r="AB128" s="126"/>
      <c r="AC128" s="126"/>
      <c r="AD128" s="126"/>
      <c r="AE128" s="126"/>
      <c r="AF128" s="127"/>
      <c r="AG128" s="127"/>
      <c r="AH128" s="127"/>
      <c r="AI128" s="127"/>
      <c r="AJ128" s="127"/>
      <c r="AK128" s="127"/>
      <c r="AL128" s="127"/>
      <c r="AM128" s="127"/>
      <c r="AN128" s="127"/>
      <c r="AO128" s="127"/>
      <c r="AP128" s="127"/>
      <c r="AQ128" s="127"/>
      <c r="AR128" s="127"/>
      <c r="AS128" s="127"/>
      <c r="AT128" s="127"/>
      <c r="AU128" s="127"/>
      <c r="AV128" s="127"/>
      <c r="AW128" s="127"/>
      <c r="AX128" s="127"/>
      <c r="AY128" s="127"/>
      <c r="AZ128" s="127"/>
      <c r="BA128" s="127"/>
      <c r="BB128" s="127"/>
      <c r="BC128" s="127"/>
      <c r="BD128" s="127"/>
      <c r="BE128" s="127"/>
      <c r="BF128" s="127"/>
      <c r="BG128" s="127"/>
      <c r="BH128" s="127"/>
      <c r="BI128" s="127"/>
      <c r="BJ128" s="127"/>
      <c r="BK128" s="127"/>
      <c r="BL128" s="127"/>
      <c r="BM128" s="127"/>
      <c r="BN128" s="127"/>
      <c r="BO128" s="127"/>
      <c r="BP128" s="148">
        <f t="shared" si="67"/>
        <v>48255</v>
      </c>
      <c r="BT128" s="187"/>
      <c r="BU128"/>
      <c r="CA128" s="9" t="s">
        <v>265</v>
      </c>
      <c r="CB128" s="212" t="s">
        <v>413</v>
      </c>
      <c r="CC128" s="91" t="s">
        <v>80</v>
      </c>
      <c r="CD128" s="95" t="s">
        <v>265</v>
      </c>
      <c r="CE128" s="21"/>
      <c r="CF128" s="95"/>
      <c r="CG128" s="96">
        <f>CH127+1</f>
        <v>46795</v>
      </c>
      <c r="CH128" s="96">
        <f>CG128+1460</f>
        <v>48255</v>
      </c>
      <c r="CI128" s="96">
        <f t="shared" si="75"/>
        <v>46784</v>
      </c>
      <c r="CJ128" s="96">
        <f t="shared" si="76"/>
        <v>48245</v>
      </c>
      <c r="CK128" s="92"/>
      <c r="CL128" s="92"/>
      <c r="CM128" s="93"/>
      <c r="CN128" s="184"/>
      <c r="CO128" s="180"/>
      <c r="CP128" s="97"/>
      <c r="CQ128" s="98">
        <v>46478</v>
      </c>
      <c r="CR128" s="98">
        <f t="shared" si="68"/>
        <v>46478</v>
      </c>
      <c r="CS128" s="98">
        <f t="shared" si="74"/>
        <v>46600</v>
      </c>
      <c r="CT128" s="98">
        <f t="shared" si="70"/>
        <v>46600</v>
      </c>
      <c r="CU128" s="98">
        <v>46600</v>
      </c>
      <c r="CV128" s="98">
        <f t="shared" si="71"/>
        <v>46600</v>
      </c>
      <c r="CW128" s="98">
        <f t="shared" si="72"/>
        <v>46795</v>
      </c>
      <c r="CX128" s="98">
        <f t="shared" si="73"/>
        <v>46784</v>
      </c>
    </row>
    <row r="129" spans="1:102" ht="32.25" customHeight="1">
      <c r="A129" s="261" t="s">
        <v>415</v>
      </c>
      <c r="B129" s="266" t="s">
        <v>265</v>
      </c>
      <c r="C129" s="266" t="s">
        <v>401</v>
      </c>
      <c r="D129" s="280" t="s">
        <v>265</v>
      </c>
      <c r="E129" s="266" t="s">
        <v>402</v>
      </c>
      <c r="F129" s="276" t="s">
        <v>416</v>
      </c>
      <c r="G129" s="77" t="str">
        <f t="shared" ca="1" si="66"/>
        <v>En cours</v>
      </c>
      <c r="H129" s="126"/>
      <c r="I129" s="127"/>
      <c r="J129" s="127"/>
      <c r="K129" s="127"/>
      <c r="L129" s="127"/>
      <c r="M129" s="127"/>
      <c r="N129" s="127"/>
      <c r="O129" s="127"/>
      <c r="P129" s="127"/>
      <c r="Q129" s="127"/>
      <c r="R129" s="127"/>
      <c r="S129" s="127"/>
      <c r="T129" s="126"/>
      <c r="U129" s="126"/>
      <c r="V129" s="126"/>
      <c r="W129" s="126"/>
      <c r="X129" s="126"/>
      <c r="Y129" s="126"/>
      <c r="Z129" s="126"/>
      <c r="AA129" s="126"/>
      <c r="AB129" s="126"/>
      <c r="AC129" s="126"/>
      <c r="AD129" s="126"/>
      <c r="AE129" s="126"/>
      <c r="AF129" s="127"/>
      <c r="AG129" s="127"/>
      <c r="AH129" s="127"/>
      <c r="AI129" s="127"/>
      <c r="AJ129" s="127"/>
      <c r="AK129" s="127"/>
      <c r="AL129" s="127"/>
      <c r="AM129" s="127"/>
      <c r="AN129" s="127"/>
      <c r="AO129" s="127"/>
      <c r="AP129" s="127"/>
      <c r="AQ129" s="127"/>
      <c r="AR129" s="127"/>
      <c r="AS129" s="127"/>
      <c r="AT129" s="127"/>
      <c r="AU129" s="127"/>
      <c r="AV129" s="127"/>
      <c r="AW129" s="127"/>
      <c r="AX129" s="127"/>
      <c r="AY129" s="127"/>
      <c r="AZ129" s="127"/>
      <c r="BA129" s="127"/>
      <c r="BB129" s="127"/>
      <c r="BC129" s="127"/>
      <c r="BD129" s="127"/>
      <c r="BE129" s="127"/>
      <c r="BF129" s="127"/>
      <c r="BG129" s="127"/>
      <c r="BH129" s="127"/>
      <c r="BI129" s="127"/>
      <c r="BJ129" s="127"/>
      <c r="BK129" s="127"/>
      <c r="BL129" s="127"/>
      <c r="BM129" s="127"/>
      <c r="BN129" s="127"/>
      <c r="BO129" s="127"/>
      <c r="BP129" s="148">
        <f t="shared" si="67"/>
        <v>47391</v>
      </c>
      <c r="BU129"/>
      <c r="CA129" s="9" t="s">
        <v>265</v>
      </c>
      <c r="CB129" s="212" t="s">
        <v>417</v>
      </c>
      <c r="CC129" s="91" t="s">
        <v>415</v>
      </c>
      <c r="CD129" s="95" t="s">
        <v>265</v>
      </c>
      <c r="CE129" s="21" t="s">
        <v>405</v>
      </c>
      <c r="CF129" s="95" t="s">
        <v>65</v>
      </c>
      <c r="CG129" s="96">
        <v>45931</v>
      </c>
      <c r="CH129" s="96">
        <f>CG129+1460</f>
        <v>47391</v>
      </c>
      <c r="CI129" s="96">
        <f t="shared" si="75"/>
        <v>45931</v>
      </c>
      <c r="CJ129" s="96">
        <f t="shared" si="76"/>
        <v>47391</v>
      </c>
      <c r="CK129" s="92" t="s">
        <v>0</v>
      </c>
      <c r="CL129" s="92" t="s">
        <v>418</v>
      </c>
      <c r="CM129" s="93"/>
      <c r="CN129" s="184" t="s">
        <v>15</v>
      </c>
      <c r="CO129" s="180" t="s">
        <v>11</v>
      </c>
      <c r="CP129" s="97"/>
      <c r="CQ129" s="98">
        <f>CS129-120</f>
        <v>45601</v>
      </c>
      <c r="CR129" s="98">
        <f t="shared" si="68"/>
        <v>45597</v>
      </c>
      <c r="CS129" s="98">
        <f t="shared" si="74"/>
        <v>45721</v>
      </c>
      <c r="CT129" s="98">
        <f t="shared" si="70"/>
        <v>45717</v>
      </c>
      <c r="CU129" s="98">
        <f>CW129-210</f>
        <v>45721</v>
      </c>
      <c r="CV129" s="98">
        <f t="shared" si="71"/>
        <v>45717</v>
      </c>
      <c r="CW129" s="98">
        <f t="shared" si="72"/>
        <v>45931</v>
      </c>
      <c r="CX129" s="98">
        <f t="shared" si="73"/>
        <v>45931</v>
      </c>
    </row>
    <row r="130" spans="1:102" ht="32.25" customHeight="1">
      <c r="A130" s="261" t="s">
        <v>419</v>
      </c>
      <c r="B130" s="266" t="s">
        <v>265</v>
      </c>
      <c r="C130" s="266" t="s">
        <v>401</v>
      </c>
      <c r="D130" s="280" t="s">
        <v>265</v>
      </c>
      <c r="E130" s="266" t="s">
        <v>402</v>
      </c>
      <c r="F130" s="276" t="s">
        <v>420</v>
      </c>
      <c r="G130" s="77" t="str">
        <f t="shared" ca="1" si="66"/>
        <v>En cours</v>
      </c>
      <c r="H130" s="126"/>
      <c r="I130" s="127"/>
      <c r="J130" s="127"/>
      <c r="K130" s="127"/>
      <c r="L130" s="127"/>
      <c r="M130" s="127"/>
      <c r="N130" s="127"/>
      <c r="O130" s="127"/>
      <c r="P130" s="127"/>
      <c r="Q130" s="127"/>
      <c r="R130" s="127"/>
      <c r="S130" s="127"/>
      <c r="T130" s="126"/>
      <c r="U130" s="126"/>
      <c r="V130" s="126"/>
      <c r="W130" s="126"/>
      <c r="X130" s="126"/>
      <c r="Y130" s="126"/>
      <c r="Z130" s="126"/>
      <c r="AA130" s="126"/>
      <c r="AB130" s="126"/>
      <c r="AC130" s="126"/>
      <c r="AD130" s="126"/>
      <c r="AE130" s="126"/>
      <c r="AF130" s="127"/>
      <c r="AG130" s="127"/>
      <c r="AH130" s="127"/>
      <c r="AI130" s="127"/>
      <c r="AJ130" s="127"/>
      <c r="AK130" s="127"/>
      <c r="AL130" s="127"/>
      <c r="AM130" s="127"/>
      <c r="AN130" s="127"/>
      <c r="AO130" s="127"/>
      <c r="AP130" s="127"/>
      <c r="AQ130" s="127"/>
      <c r="AR130" s="127"/>
      <c r="AS130" s="127"/>
      <c r="AT130" s="127"/>
      <c r="AU130" s="127"/>
      <c r="AV130" s="127"/>
      <c r="AW130" s="127"/>
      <c r="AX130" s="127"/>
      <c r="AY130" s="127"/>
      <c r="AZ130" s="127"/>
      <c r="BA130" s="127"/>
      <c r="BB130" s="127"/>
      <c r="BC130" s="127"/>
      <c r="BD130" s="127"/>
      <c r="BE130" s="127"/>
      <c r="BF130" s="127"/>
      <c r="BG130" s="127"/>
      <c r="BH130" s="127"/>
      <c r="BI130" s="127"/>
      <c r="BJ130" s="127"/>
      <c r="BK130" s="127"/>
      <c r="BL130" s="127"/>
      <c r="BM130" s="127"/>
      <c r="BN130" s="127"/>
      <c r="BO130" s="127"/>
      <c r="BP130" s="148">
        <f t="shared" si="67"/>
        <v>46662</v>
      </c>
      <c r="BU130"/>
      <c r="CA130" s="9" t="s">
        <v>265</v>
      </c>
      <c r="CB130" s="212" t="s">
        <v>419</v>
      </c>
      <c r="CC130" s="91" t="s">
        <v>419</v>
      </c>
      <c r="CD130" s="95" t="s">
        <v>265</v>
      </c>
      <c r="CE130" s="21" t="s">
        <v>405</v>
      </c>
      <c r="CF130" s="95" t="s">
        <v>65</v>
      </c>
      <c r="CG130" s="96">
        <v>45202</v>
      </c>
      <c r="CH130" s="96">
        <v>46662</v>
      </c>
      <c r="CI130" s="96">
        <f t="shared" si="75"/>
        <v>45200</v>
      </c>
      <c r="CJ130" s="96">
        <f t="shared" si="76"/>
        <v>46661</v>
      </c>
      <c r="CK130" s="92" t="s">
        <v>0</v>
      </c>
      <c r="CL130" s="92" t="s">
        <v>421</v>
      </c>
      <c r="CM130" s="93"/>
      <c r="CN130" s="184" t="s">
        <v>10</v>
      </c>
      <c r="CO130" s="180"/>
      <c r="CP130" s="97"/>
      <c r="CQ130" s="98">
        <f>CS130-120</f>
        <v>44872</v>
      </c>
      <c r="CR130" s="98">
        <f t="shared" si="68"/>
        <v>44866</v>
      </c>
      <c r="CS130" s="98">
        <f t="shared" si="74"/>
        <v>44992</v>
      </c>
      <c r="CT130" s="98">
        <f t="shared" si="70"/>
        <v>44986</v>
      </c>
      <c r="CU130" s="98">
        <f>CW130-210</f>
        <v>44992</v>
      </c>
      <c r="CV130" s="98">
        <f t="shared" si="71"/>
        <v>44986</v>
      </c>
      <c r="CW130" s="98">
        <f t="shared" si="72"/>
        <v>45202</v>
      </c>
      <c r="CX130" s="98">
        <f t="shared" si="73"/>
        <v>45200</v>
      </c>
    </row>
    <row r="131" spans="1:102" ht="32.25" customHeight="1">
      <c r="A131" s="261" t="s">
        <v>70</v>
      </c>
      <c r="B131" s="266" t="s">
        <v>265</v>
      </c>
      <c r="C131" s="266" t="s">
        <v>401</v>
      </c>
      <c r="D131" s="280" t="s">
        <v>265</v>
      </c>
      <c r="E131" s="266" t="s">
        <v>402</v>
      </c>
      <c r="F131" s="276" t="s">
        <v>420</v>
      </c>
      <c r="G131" s="77" t="str">
        <f t="shared" ca="1" si="66"/>
        <v>À venir</v>
      </c>
      <c r="H131" s="126"/>
      <c r="I131" s="127"/>
      <c r="J131" s="127"/>
      <c r="K131" s="127"/>
      <c r="L131" s="127"/>
      <c r="M131" s="127"/>
      <c r="N131" s="127"/>
      <c r="O131" s="127"/>
      <c r="P131" s="127"/>
      <c r="Q131" s="127"/>
      <c r="R131" s="127"/>
      <c r="S131" s="127"/>
      <c r="T131" s="126"/>
      <c r="U131" s="126"/>
      <c r="V131" s="126"/>
      <c r="W131" s="126"/>
      <c r="X131" s="126"/>
      <c r="Y131" s="126"/>
      <c r="Z131" s="126"/>
      <c r="AA131" s="126"/>
      <c r="AB131" s="126"/>
      <c r="AC131" s="126"/>
      <c r="AD131" s="126"/>
      <c r="AE131" s="126"/>
      <c r="AF131" s="127"/>
      <c r="AG131" s="127"/>
      <c r="AH131" s="127"/>
      <c r="AI131" s="127"/>
      <c r="AJ131" s="127"/>
      <c r="AK131" s="127"/>
      <c r="AL131" s="127"/>
      <c r="AM131" s="127"/>
      <c r="AN131" s="127"/>
      <c r="AO131" s="127"/>
      <c r="AP131" s="127"/>
      <c r="AQ131" s="127"/>
      <c r="AR131" s="127"/>
      <c r="AS131" s="127"/>
      <c r="AT131" s="127"/>
      <c r="AU131" s="127"/>
      <c r="AV131" s="127"/>
      <c r="AW131" s="127"/>
      <c r="AX131" s="127"/>
      <c r="AY131" s="127"/>
      <c r="AZ131" s="127"/>
      <c r="BA131" s="127"/>
      <c r="BB131" s="127"/>
      <c r="BC131" s="127"/>
      <c r="BD131" s="127"/>
      <c r="BE131" s="127"/>
      <c r="BF131" s="127"/>
      <c r="BG131" s="127"/>
      <c r="BH131" s="127"/>
      <c r="BI131" s="127"/>
      <c r="BJ131" s="127"/>
      <c r="BK131" s="127"/>
      <c r="BL131" s="127"/>
      <c r="BM131" s="127"/>
      <c r="BN131" s="127"/>
      <c r="BO131" s="127"/>
      <c r="BP131" s="148">
        <f t="shared" si="67"/>
        <v>48137</v>
      </c>
      <c r="BT131" s="187"/>
      <c r="BU131"/>
      <c r="CA131" s="9" t="s">
        <v>265</v>
      </c>
      <c r="CB131" s="213" t="s">
        <v>419</v>
      </c>
      <c r="CC131" s="91" t="s">
        <v>80</v>
      </c>
      <c r="CD131" s="95" t="s">
        <v>265</v>
      </c>
      <c r="CE131" s="21"/>
      <c r="CF131" s="95"/>
      <c r="CG131" s="96">
        <f>CH130+15</f>
        <v>46677</v>
      </c>
      <c r="CH131" s="96">
        <f>CG131+1460</f>
        <v>48137</v>
      </c>
      <c r="CI131" s="96">
        <f t="shared" si="75"/>
        <v>46691</v>
      </c>
      <c r="CJ131" s="96">
        <f t="shared" si="76"/>
        <v>48152</v>
      </c>
      <c r="CK131" s="92"/>
      <c r="CL131" s="92"/>
      <c r="CM131" s="93"/>
      <c r="CN131" s="184"/>
      <c r="CO131" s="180"/>
      <c r="CP131" s="97"/>
      <c r="CQ131" s="98">
        <v>46296</v>
      </c>
      <c r="CR131" s="98">
        <f t="shared" si="68"/>
        <v>46296</v>
      </c>
      <c r="CS131" s="98">
        <f t="shared" si="74"/>
        <v>46478</v>
      </c>
      <c r="CT131" s="98">
        <f t="shared" si="70"/>
        <v>46478</v>
      </c>
      <c r="CU131" s="98">
        <v>46478</v>
      </c>
      <c r="CV131" s="98">
        <f t="shared" si="71"/>
        <v>46478</v>
      </c>
      <c r="CW131" s="98">
        <f t="shared" si="72"/>
        <v>46677</v>
      </c>
      <c r="CX131" s="98">
        <f t="shared" si="73"/>
        <v>46691</v>
      </c>
    </row>
    <row r="132" spans="1:102" ht="32.25" customHeight="1">
      <c r="A132" s="261" t="s">
        <v>422</v>
      </c>
      <c r="B132" s="266" t="s">
        <v>265</v>
      </c>
      <c r="C132" s="266" t="s">
        <v>401</v>
      </c>
      <c r="D132" s="280" t="s">
        <v>265</v>
      </c>
      <c r="E132" s="266" t="s">
        <v>402</v>
      </c>
      <c r="F132" s="276" t="s">
        <v>423</v>
      </c>
      <c r="G132" s="77" t="str">
        <f t="shared" ca="1" si="66"/>
        <v>En cours</v>
      </c>
      <c r="H132" s="126"/>
      <c r="I132" s="127"/>
      <c r="J132" s="127"/>
      <c r="K132" s="127"/>
      <c r="L132" s="127"/>
      <c r="M132" s="127"/>
      <c r="N132" s="127"/>
      <c r="O132" s="127"/>
      <c r="P132" s="127"/>
      <c r="Q132" s="127"/>
      <c r="R132" s="127"/>
      <c r="S132" s="127"/>
      <c r="T132" s="126"/>
      <c r="U132" s="126"/>
      <c r="V132" s="126"/>
      <c r="W132" s="126"/>
      <c r="X132" s="126"/>
      <c r="Y132" s="126"/>
      <c r="Z132" s="126"/>
      <c r="AA132" s="126"/>
      <c r="AB132" s="126"/>
      <c r="AC132" s="126"/>
      <c r="AD132" s="126"/>
      <c r="AE132" s="126"/>
      <c r="AF132" s="127"/>
      <c r="AG132" s="127"/>
      <c r="AH132" s="127"/>
      <c r="AI132" s="127"/>
      <c r="AJ132" s="127"/>
      <c r="AK132" s="127"/>
      <c r="AL132" s="127"/>
      <c r="AM132" s="127"/>
      <c r="AN132" s="127"/>
      <c r="AO132" s="127"/>
      <c r="AP132" s="127"/>
      <c r="AQ132" s="127"/>
      <c r="AR132" s="127"/>
      <c r="AS132" s="127"/>
      <c r="AT132" s="127"/>
      <c r="AU132" s="127"/>
      <c r="AV132" s="127"/>
      <c r="AW132" s="127"/>
      <c r="AX132" s="127"/>
      <c r="AY132" s="127"/>
      <c r="AZ132" s="127"/>
      <c r="BA132" s="127"/>
      <c r="BB132" s="127"/>
      <c r="BC132" s="127"/>
      <c r="BD132" s="127"/>
      <c r="BE132" s="127"/>
      <c r="BF132" s="127"/>
      <c r="BG132" s="127"/>
      <c r="BH132" s="127"/>
      <c r="BI132" s="127"/>
      <c r="BJ132" s="127"/>
      <c r="BK132" s="127"/>
      <c r="BL132" s="127"/>
      <c r="BM132" s="127"/>
      <c r="BN132" s="127"/>
      <c r="BO132" s="127"/>
      <c r="BP132" s="148">
        <f t="shared" si="67"/>
        <v>47183</v>
      </c>
      <c r="BU132"/>
      <c r="CA132" s="9" t="s">
        <v>265</v>
      </c>
      <c r="CB132" s="213" t="s">
        <v>422</v>
      </c>
      <c r="CC132" s="91" t="s">
        <v>422</v>
      </c>
      <c r="CD132" s="95" t="s">
        <v>265</v>
      </c>
      <c r="CE132" s="21" t="s">
        <v>405</v>
      </c>
      <c r="CF132" s="95"/>
      <c r="CG132" s="96">
        <v>45717</v>
      </c>
      <c r="CH132" s="96">
        <v>47183</v>
      </c>
      <c r="CI132" s="96">
        <f t="shared" si="75"/>
        <v>45717</v>
      </c>
      <c r="CJ132" s="96">
        <f t="shared" si="76"/>
        <v>47178</v>
      </c>
      <c r="CK132" s="92"/>
      <c r="CL132" s="92"/>
      <c r="CM132" s="93"/>
      <c r="CN132" s="184"/>
      <c r="CO132" s="180"/>
      <c r="CP132" s="97"/>
      <c r="CQ132" s="98">
        <f>CS132-60</f>
        <v>45447</v>
      </c>
      <c r="CR132" s="98">
        <f t="shared" si="68"/>
        <v>45444</v>
      </c>
      <c r="CS132" s="98">
        <f t="shared" si="74"/>
        <v>45507</v>
      </c>
      <c r="CT132" s="98">
        <f t="shared" si="70"/>
        <v>45505</v>
      </c>
      <c r="CU132" s="98">
        <f>CW132-210</f>
        <v>45507</v>
      </c>
      <c r="CV132" s="98">
        <f t="shared" si="71"/>
        <v>45505</v>
      </c>
      <c r="CW132" s="98">
        <f t="shared" si="72"/>
        <v>45717</v>
      </c>
      <c r="CX132" s="98">
        <f t="shared" si="73"/>
        <v>45717</v>
      </c>
    </row>
    <row r="133" spans="1:102" ht="32.25" customHeight="1">
      <c r="A133" s="261" t="s">
        <v>424</v>
      </c>
      <c r="B133" s="266" t="s">
        <v>265</v>
      </c>
      <c r="C133" s="266" t="s">
        <v>401</v>
      </c>
      <c r="D133" s="280" t="s">
        <v>265</v>
      </c>
      <c r="E133" s="266" t="s">
        <v>402</v>
      </c>
      <c r="F133" s="276" t="s">
        <v>425</v>
      </c>
      <c r="G133" s="77" t="str">
        <f t="shared" ca="1" si="66"/>
        <v>En cours</v>
      </c>
      <c r="H133" s="126"/>
      <c r="I133" s="127"/>
      <c r="J133" s="127"/>
      <c r="K133" s="127"/>
      <c r="L133" s="127"/>
      <c r="M133" s="127"/>
      <c r="N133" s="127"/>
      <c r="O133" s="127"/>
      <c r="P133" s="127"/>
      <c r="Q133" s="127"/>
      <c r="R133" s="127"/>
      <c r="S133" s="127"/>
      <c r="T133" s="126"/>
      <c r="U133" s="126"/>
      <c r="V133" s="126"/>
      <c r="W133" s="126"/>
      <c r="X133" s="126"/>
      <c r="Y133" s="126"/>
      <c r="Z133" s="126"/>
      <c r="AA133" s="126"/>
      <c r="AB133" s="126"/>
      <c r="AC133" s="126"/>
      <c r="AD133" s="126"/>
      <c r="AE133" s="126"/>
      <c r="AF133" s="127"/>
      <c r="AG133" s="127"/>
      <c r="AH133" s="127"/>
      <c r="AI133" s="127"/>
      <c r="AJ133" s="127"/>
      <c r="AK133" s="127"/>
      <c r="AL133" s="127"/>
      <c r="AM133" s="127"/>
      <c r="AN133" s="127"/>
      <c r="AO133" s="127"/>
      <c r="AP133" s="127"/>
      <c r="AQ133" s="127"/>
      <c r="AR133" s="127"/>
      <c r="AS133" s="127"/>
      <c r="AT133" s="127"/>
      <c r="AU133" s="127"/>
      <c r="AV133" s="127"/>
      <c r="AW133" s="127"/>
      <c r="AX133" s="127"/>
      <c r="AY133" s="127"/>
      <c r="AZ133" s="127"/>
      <c r="BA133" s="127"/>
      <c r="BB133" s="127"/>
      <c r="BC133" s="127"/>
      <c r="BD133" s="127"/>
      <c r="BE133" s="127"/>
      <c r="BF133" s="127"/>
      <c r="BG133" s="127"/>
      <c r="BH133" s="127"/>
      <c r="BI133" s="127"/>
      <c r="BJ133" s="127"/>
      <c r="BK133" s="127"/>
      <c r="BL133" s="127"/>
      <c r="BM133" s="127"/>
      <c r="BN133" s="127"/>
      <c r="BO133" s="127"/>
      <c r="BP133" s="148">
        <f t="shared" si="67"/>
        <v>47149</v>
      </c>
      <c r="BU133"/>
      <c r="CA133" s="9" t="s">
        <v>265</v>
      </c>
      <c r="CB133" s="213" t="s">
        <v>424</v>
      </c>
      <c r="CC133" s="91" t="s">
        <v>424</v>
      </c>
      <c r="CD133" s="95" t="s">
        <v>265</v>
      </c>
      <c r="CE133" s="21" t="s">
        <v>405</v>
      </c>
      <c r="CF133" s="95" t="s">
        <v>52</v>
      </c>
      <c r="CG133" s="96">
        <v>45689</v>
      </c>
      <c r="CH133" s="96">
        <v>47149</v>
      </c>
      <c r="CI133" s="96">
        <f t="shared" si="75"/>
        <v>45689</v>
      </c>
      <c r="CJ133" s="96">
        <f t="shared" si="76"/>
        <v>47149</v>
      </c>
      <c r="CK133" s="92"/>
      <c r="CL133" s="92"/>
      <c r="CM133" s="93"/>
      <c r="CN133" s="184"/>
      <c r="CO133" s="180"/>
      <c r="CP133" s="97"/>
      <c r="CQ133" s="98">
        <f>CS133-60</f>
        <v>45419</v>
      </c>
      <c r="CR133" s="98">
        <f t="shared" si="68"/>
        <v>45413</v>
      </c>
      <c r="CS133" s="98">
        <f t="shared" si="74"/>
        <v>45479</v>
      </c>
      <c r="CT133" s="98">
        <f t="shared" si="70"/>
        <v>45474</v>
      </c>
      <c r="CU133" s="98">
        <f>CW133-210</f>
        <v>45479</v>
      </c>
      <c r="CV133" s="98">
        <f t="shared" si="71"/>
        <v>45474</v>
      </c>
      <c r="CW133" s="98">
        <f t="shared" si="72"/>
        <v>45689</v>
      </c>
      <c r="CX133" s="98">
        <f t="shared" si="73"/>
        <v>45689</v>
      </c>
    </row>
    <row r="134" spans="1:102" ht="32.25" customHeight="1">
      <c r="A134" s="261" t="s">
        <v>426</v>
      </c>
      <c r="B134" s="266" t="s">
        <v>265</v>
      </c>
      <c r="C134" s="266" t="s">
        <v>401</v>
      </c>
      <c r="D134" s="280" t="s">
        <v>265</v>
      </c>
      <c r="E134" s="266" t="s">
        <v>402</v>
      </c>
      <c r="F134" s="276" t="s">
        <v>427</v>
      </c>
      <c r="G134" s="77" t="str">
        <f t="shared" ca="1" si="66"/>
        <v>En cours</v>
      </c>
      <c r="H134" s="126"/>
      <c r="I134" s="127"/>
      <c r="J134" s="127"/>
      <c r="K134" s="127"/>
      <c r="L134" s="127"/>
      <c r="M134" s="127"/>
      <c r="N134" s="127"/>
      <c r="O134" s="127"/>
      <c r="P134" s="127"/>
      <c r="Q134" s="127"/>
      <c r="R134" s="127"/>
      <c r="S134" s="127"/>
      <c r="T134" s="126"/>
      <c r="U134" s="126"/>
      <c r="V134" s="126"/>
      <c r="W134" s="126"/>
      <c r="X134" s="126"/>
      <c r="Y134" s="126"/>
      <c r="Z134" s="126"/>
      <c r="AA134" s="126"/>
      <c r="AB134" s="126"/>
      <c r="AC134" s="126"/>
      <c r="AD134" s="126"/>
      <c r="AE134" s="126"/>
      <c r="AF134" s="127"/>
      <c r="AG134" s="127"/>
      <c r="AH134" s="127"/>
      <c r="AI134" s="127"/>
      <c r="AJ134" s="127"/>
      <c r="AK134" s="127"/>
      <c r="AL134" s="127"/>
      <c r="AM134" s="127"/>
      <c r="AN134" s="127"/>
      <c r="AO134" s="127"/>
      <c r="AP134" s="127"/>
      <c r="AQ134" s="127"/>
      <c r="AR134" s="127"/>
      <c r="AS134" s="127"/>
      <c r="AT134" s="127"/>
      <c r="AU134" s="127"/>
      <c r="AV134" s="127"/>
      <c r="AW134" s="127"/>
      <c r="AX134" s="127"/>
      <c r="AY134" s="127"/>
      <c r="AZ134" s="127"/>
      <c r="BA134" s="127"/>
      <c r="BB134" s="127"/>
      <c r="BC134" s="127"/>
      <c r="BD134" s="127"/>
      <c r="BE134" s="127"/>
      <c r="BF134" s="127"/>
      <c r="BG134" s="127"/>
      <c r="BH134" s="127"/>
      <c r="BI134" s="127"/>
      <c r="BJ134" s="127"/>
      <c r="BK134" s="127"/>
      <c r="BL134" s="127"/>
      <c r="BM134" s="127"/>
      <c r="BN134" s="127"/>
      <c r="BO134" s="127"/>
      <c r="BP134" s="148">
        <f t="shared" si="67"/>
        <v>47596</v>
      </c>
      <c r="BU134"/>
      <c r="CA134" s="9" t="s">
        <v>265</v>
      </c>
      <c r="CB134" s="213" t="s">
        <v>426</v>
      </c>
      <c r="CC134" s="91" t="s">
        <v>426</v>
      </c>
      <c r="CD134" s="95" t="s">
        <v>265</v>
      </c>
      <c r="CE134" s="21" t="s">
        <v>405</v>
      </c>
      <c r="CF134" s="95"/>
      <c r="CG134" s="96">
        <v>46136</v>
      </c>
      <c r="CH134" s="96">
        <f>CG134+1460</f>
        <v>47596</v>
      </c>
      <c r="CI134" s="96">
        <f t="shared" si="75"/>
        <v>46142</v>
      </c>
      <c r="CJ134" s="96">
        <f t="shared" si="76"/>
        <v>47603</v>
      </c>
      <c r="CK134" s="92"/>
      <c r="CL134" s="92"/>
      <c r="CM134" s="93"/>
      <c r="CN134" s="184"/>
      <c r="CO134" s="180"/>
      <c r="CP134" s="97"/>
      <c r="CQ134" s="98">
        <v>45931</v>
      </c>
      <c r="CR134" s="98">
        <f t="shared" si="68"/>
        <v>45931</v>
      </c>
      <c r="CS134" s="98">
        <v>46022</v>
      </c>
      <c r="CT134" s="98">
        <f t="shared" si="70"/>
        <v>46022</v>
      </c>
      <c r="CU134" s="98">
        <v>46023</v>
      </c>
      <c r="CV134" s="98">
        <f t="shared" si="71"/>
        <v>46023</v>
      </c>
      <c r="CW134" s="98">
        <f t="shared" si="72"/>
        <v>46136</v>
      </c>
      <c r="CX134" s="98">
        <f t="shared" si="73"/>
        <v>46142</v>
      </c>
    </row>
    <row r="135" spans="1:102" ht="32.25" customHeight="1">
      <c r="A135" s="261" t="s">
        <v>428</v>
      </c>
      <c r="B135" s="266" t="s">
        <v>265</v>
      </c>
      <c r="C135" s="266" t="s">
        <v>401</v>
      </c>
      <c r="D135" s="280" t="s">
        <v>265</v>
      </c>
      <c r="E135" s="266" t="s">
        <v>402</v>
      </c>
      <c r="F135" s="266" t="s">
        <v>429</v>
      </c>
      <c r="G135" s="77" t="str">
        <f t="shared" ca="1" si="66"/>
        <v>En cours</v>
      </c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88"/>
      <c r="T135" s="126"/>
      <c r="U135" s="126"/>
      <c r="V135" s="126"/>
      <c r="W135" s="126"/>
      <c r="X135" s="126"/>
      <c r="Y135" s="126"/>
      <c r="Z135" s="126"/>
      <c r="AA135" s="126"/>
      <c r="AB135" s="126"/>
      <c r="AC135" s="126"/>
      <c r="AD135" s="126"/>
      <c r="AE135" s="126"/>
      <c r="AF135" s="127"/>
      <c r="AG135" s="127"/>
      <c r="AH135" s="127"/>
      <c r="AI135" s="127"/>
      <c r="AJ135" s="127"/>
      <c r="AK135" s="127"/>
      <c r="AL135" s="127"/>
      <c r="AM135" s="127"/>
      <c r="AN135" s="127"/>
      <c r="AO135" s="127"/>
      <c r="AP135" s="127"/>
      <c r="AQ135" s="127"/>
      <c r="AR135" s="127"/>
      <c r="AS135" s="127"/>
      <c r="AT135" s="127"/>
      <c r="AU135" s="127"/>
      <c r="AV135" s="127"/>
      <c r="AW135" s="127"/>
      <c r="AX135" s="127"/>
      <c r="AY135" s="127"/>
      <c r="AZ135" s="127"/>
      <c r="BA135" s="127"/>
      <c r="BB135" s="127"/>
      <c r="BC135" s="127"/>
      <c r="BD135" s="127"/>
      <c r="BE135" s="127"/>
      <c r="BF135" s="127"/>
      <c r="BG135" s="127"/>
      <c r="BH135" s="127"/>
      <c r="BI135" s="127"/>
      <c r="BJ135" s="127"/>
      <c r="BK135" s="127"/>
      <c r="BL135" s="127"/>
      <c r="BM135" s="127"/>
      <c r="BN135" s="127"/>
      <c r="BO135" s="127"/>
      <c r="BP135" s="148">
        <f t="shared" si="67"/>
        <v>47586</v>
      </c>
      <c r="BU135"/>
      <c r="CA135" s="9" t="s">
        <v>265</v>
      </c>
      <c r="CB135" s="213" t="s">
        <v>428</v>
      </c>
      <c r="CC135" s="91" t="s">
        <v>428</v>
      </c>
      <c r="CD135" s="95" t="s">
        <v>265</v>
      </c>
      <c r="CE135" s="21" t="s">
        <v>405</v>
      </c>
      <c r="CF135" s="95"/>
      <c r="CG135" s="188">
        <v>46126</v>
      </c>
      <c r="CH135" s="188">
        <f>CG135+1460</f>
        <v>47586</v>
      </c>
      <c r="CI135" s="96">
        <f t="shared" si="75"/>
        <v>46113</v>
      </c>
      <c r="CJ135" s="96">
        <f t="shared" si="76"/>
        <v>47574</v>
      </c>
      <c r="CK135" s="92"/>
      <c r="CL135" s="92"/>
      <c r="CM135" s="93"/>
      <c r="CN135" s="184"/>
      <c r="CO135" s="180"/>
      <c r="CP135" s="97"/>
      <c r="CQ135" s="98">
        <f>CS135-60</f>
        <v>45856</v>
      </c>
      <c r="CR135" s="98">
        <f t="shared" si="68"/>
        <v>45869</v>
      </c>
      <c r="CS135" s="98">
        <f t="shared" ref="CS135:CS144" si="77">CU135</f>
        <v>45916</v>
      </c>
      <c r="CT135" s="98">
        <f t="shared" si="70"/>
        <v>45930</v>
      </c>
      <c r="CU135" s="98">
        <f>CW135-210</f>
        <v>45916</v>
      </c>
      <c r="CV135" s="98">
        <f t="shared" si="71"/>
        <v>45930</v>
      </c>
      <c r="CW135" s="98">
        <f t="shared" si="72"/>
        <v>46126</v>
      </c>
      <c r="CX135" s="98">
        <f t="shared" si="73"/>
        <v>46113</v>
      </c>
    </row>
    <row r="136" spans="1:102" ht="32.25" customHeight="1">
      <c r="A136" s="261" t="s">
        <v>430</v>
      </c>
      <c r="B136" s="266" t="s">
        <v>265</v>
      </c>
      <c r="C136" s="266" t="s">
        <v>401</v>
      </c>
      <c r="D136" s="280" t="s">
        <v>265</v>
      </c>
      <c r="E136" s="266" t="s">
        <v>402</v>
      </c>
      <c r="F136" s="266" t="s">
        <v>431</v>
      </c>
      <c r="G136" s="77" t="str">
        <f t="shared" ca="1" si="66"/>
        <v>À venir</v>
      </c>
      <c r="H136" s="88"/>
      <c r="I136" s="88"/>
      <c r="J136" s="88"/>
      <c r="K136" s="88"/>
      <c r="L136" s="88"/>
      <c r="M136" s="88"/>
      <c r="N136" s="88"/>
      <c r="O136" s="88"/>
      <c r="P136" s="88"/>
      <c r="Q136" s="88"/>
      <c r="R136" s="88"/>
      <c r="S136" s="88"/>
      <c r="T136" s="126"/>
      <c r="U136" s="126"/>
      <c r="V136" s="126"/>
      <c r="W136" s="126"/>
      <c r="X136" s="126"/>
      <c r="Y136" s="126"/>
      <c r="Z136" s="126"/>
      <c r="AA136" s="126"/>
      <c r="AB136" s="126"/>
      <c r="AC136" s="126"/>
      <c r="AD136" s="126"/>
      <c r="AE136" s="126"/>
      <c r="AF136" s="127"/>
      <c r="AG136" s="127"/>
      <c r="AH136" s="127"/>
      <c r="AI136" s="127"/>
      <c r="AJ136" s="127"/>
      <c r="AK136" s="127"/>
      <c r="AL136" s="127"/>
      <c r="AM136" s="127"/>
      <c r="AN136" s="127"/>
      <c r="AO136" s="127"/>
      <c r="AP136" s="127"/>
      <c r="AQ136" s="127"/>
      <c r="AR136" s="127"/>
      <c r="AS136" s="127"/>
      <c r="AT136" s="127"/>
      <c r="AU136" s="127"/>
      <c r="AV136" s="127"/>
      <c r="AW136" s="127"/>
      <c r="AX136" s="127"/>
      <c r="AY136" s="127"/>
      <c r="AZ136" s="127"/>
      <c r="BA136" s="127"/>
      <c r="BB136" s="127"/>
      <c r="BC136" s="127"/>
      <c r="BD136" s="127"/>
      <c r="BE136" s="127"/>
      <c r="BF136" s="127"/>
      <c r="BG136" s="127"/>
      <c r="BH136" s="127"/>
      <c r="BI136" s="127"/>
      <c r="BJ136" s="127"/>
      <c r="BK136" s="127"/>
      <c r="BL136" s="127"/>
      <c r="BM136" s="127"/>
      <c r="BN136" s="127"/>
      <c r="BO136" s="127"/>
      <c r="BP136" s="148">
        <f t="shared" si="67"/>
        <v>47585</v>
      </c>
      <c r="BU136"/>
      <c r="CA136" s="9" t="s">
        <v>265</v>
      </c>
      <c r="CB136" s="213" t="s">
        <v>428</v>
      </c>
      <c r="CC136" s="91" t="s">
        <v>430</v>
      </c>
      <c r="CD136" s="95" t="s">
        <v>265</v>
      </c>
      <c r="CE136" s="21" t="s">
        <v>405</v>
      </c>
      <c r="CF136" s="95"/>
      <c r="CG136" s="187">
        <v>46280</v>
      </c>
      <c r="CH136" s="187">
        <v>47585</v>
      </c>
      <c r="CI136" s="96">
        <f t="shared" si="75"/>
        <v>46266</v>
      </c>
      <c r="CJ136" s="96">
        <f t="shared" si="76"/>
        <v>47574</v>
      </c>
      <c r="CK136" s="92"/>
      <c r="CL136" s="92"/>
      <c r="CM136" s="93"/>
      <c r="CN136" s="184"/>
      <c r="CO136" s="180"/>
      <c r="CP136" s="97"/>
      <c r="CQ136" s="98">
        <f>CS136-60</f>
        <v>46102</v>
      </c>
      <c r="CR136" s="98">
        <f t="shared" si="68"/>
        <v>46112</v>
      </c>
      <c r="CS136" s="98">
        <f t="shared" si="77"/>
        <v>46162</v>
      </c>
      <c r="CT136" s="98">
        <f t="shared" si="70"/>
        <v>46173</v>
      </c>
      <c r="CU136" s="98">
        <v>46162</v>
      </c>
      <c r="CV136" s="98">
        <f t="shared" si="71"/>
        <v>46173</v>
      </c>
      <c r="CW136" s="98">
        <f t="shared" si="72"/>
        <v>46280</v>
      </c>
      <c r="CX136" s="98">
        <f t="shared" si="73"/>
        <v>46266</v>
      </c>
    </row>
    <row r="137" spans="1:102" ht="45.75" customHeight="1">
      <c r="A137" s="261" t="s">
        <v>432</v>
      </c>
      <c r="B137" s="266" t="s">
        <v>265</v>
      </c>
      <c r="C137" s="266" t="s">
        <v>401</v>
      </c>
      <c r="D137" s="280" t="s">
        <v>265</v>
      </c>
      <c r="E137" s="266" t="s">
        <v>433</v>
      </c>
      <c r="F137" s="276" t="s">
        <v>434</v>
      </c>
      <c r="G137" s="77" t="str">
        <f t="shared" ca="1" si="66"/>
        <v>En cours</v>
      </c>
      <c r="H137" s="126"/>
      <c r="I137" s="127"/>
      <c r="J137" s="127"/>
      <c r="K137" s="127"/>
      <c r="L137" s="127"/>
      <c r="M137" s="127"/>
      <c r="N137" s="127"/>
      <c r="O137" s="127"/>
      <c r="P137" s="127"/>
      <c r="Q137" s="127"/>
      <c r="R137" s="127"/>
      <c r="S137" s="127"/>
      <c r="T137" s="126"/>
      <c r="U137" s="126"/>
      <c r="V137" s="126"/>
      <c r="W137" s="126"/>
      <c r="X137" s="126"/>
      <c r="Y137" s="126"/>
      <c r="Z137" s="126"/>
      <c r="AA137" s="126"/>
      <c r="AB137" s="126"/>
      <c r="AC137" s="126"/>
      <c r="AD137" s="126"/>
      <c r="AE137" s="126"/>
      <c r="AF137" s="127"/>
      <c r="AG137" s="127"/>
      <c r="AH137" s="127"/>
      <c r="AI137" s="127"/>
      <c r="AJ137" s="127"/>
      <c r="AK137" s="127"/>
      <c r="AL137" s="127"/>
      <c r="AM137" s="127"/>
      <c r="AN137" s="127"/>
      <c r="AO137" s="127"/>
      <c r="AP137" s="127"/>
      <c r="AQ137" s="127"/>
      <c r="AR137" s="127"/>
      <c r="AS137" s="127"/>
      <c r="AT137" s="127"/>
      <c r="AU137" s="127"/>
      <c r="AV137" s="127"/>
      <c r="AW137" s="127"/>
      <c r="AX137" s="127"/>
      <c r="AY137" s="127"/>
      <c r="AZ137" s="127"/>
      <c r="BA137" s="127"/>
      <c r="BB137" s="127"/>
      <c r="BC137" s="127"/>
      <c r="BD137" s="127"/>
      <c r="BE137" s="127"/>
      <c r="BF137" s="127"/>
      <c r="BG137" s="127"/>
      <c r="BH137" s="127"/>
      <c r="BI137" s="127"/>
      <c r="BJ137" s="127"/>
      <c r="BK137" s="127"/>
      <c r="BL137" s="127"/>
      <c r="BM137" s="127"/>
      <c r="BN137" s="127"/>
      <c r="BO137" s="127"/>
      <c r="BP137" s="148">
        <f t="shared" si="67"/>
        <v>47391</v>
      </c>
      <c r="BU137"/>
      <c r="CA137" s="9" t="s">
        <v>265</v>
      </c>
      <c r="CB137" s="212" t="s">
        <v>415</v>
      </c>
      <c r="CC137" s="91" t="s">
        <v>432</v>
      </c>
      <c r="CD137" s="95" t="s">
        <v>265</v>
      </c>
      <c r="CE137" s="21" t="s">
        <v>405</v>
      </c>
      <c r="CF137" s="95" t="s">
        <v>65</v>
      </c>
      <c r="CG137" s="96">
        <v>45931</v>
      </c>
      <c r="CH137" s="96">
        <v>47391</v>
      </c>
      <c r="CI137" s="96">
        <f t="shared" si="75"/>
        <v>45931</v>
      </c>
      <c r="CJ137" s="96">
        <f t="shared" si="76"/>
        <v>47391</v>
      </c>
      <c r="CK137" s="92"/>
      <c r="CL137" s="92"/>
      <c r="CM137" s="93"/>
      <c r="CN137" s="184"/>
      <c r="CO137" s="180"/>
      <c r="CP137" s="97"/>
      <c r="CQ137" s="98">
        <f>CS137-120</f>
        <v>45601</v>
      </c>
      <c r="CR137" s="98">
        <f t="shared" si="68"/>
        <v>45597</v>
      </c>
      <c r="CS137" s="98">
        <f t="shared" si="77"/>
        <v>45721</v>
      </c>
      <c r="CT137" s="98">
        <f t="shared" si="70"/>
        <v>45717</v>
      </c>
      <c r="CU137" s="98">
        <f t="shared" ref="CU137:CU144" si="78">CW137-210</f>
        <v>45721</v>
      </c>
      <c r="CV137" s="98">
        <f t="shared" si="71"/>
        <v>45717</v>
      </c>
      <c r="CW137" s="98">
        <f t="shared" si="72"/>
        <v>45931</v>
      </c>
      <c r="CX137" s="98">
        <f t="shared" si="73"/>
        <v>45931</v>
      </c>
    </row>
    <row r="138" spans="1:102" ht="32.25" customHeight="1">
      <c r="A138" s="261" t="s">
        <v>435</v>
      </c>
      <c r="B138" s="266" t="s">
        <v>265</v>
      </c>
      <c r="C138" s="266" t="s">
        <v>401</v>
      </c>
      <c r="D138" s="280" t="s">
        <v>265</v>
      </c>
      <c r="E138" s="266" t="s">
        <v>433</v>
      </c>
      <c r="F138" s="276" t="s">
        <v>436</v>
      </c>
      <c r="G138" s="77" t="str">
        <f t="shared" ca="1" si="66"/>
        <v>En cours</v>
      </c>
      <c r="H138" s="126"/>
      <c r="I138" s="127"/>
      <c r="J138" s="127"/>
      <c r="K138" s="127"/>
      <c r="L138" s="127"/>
      <c r="M138" s="127"/>
      <c r="N138" s="127"/>
      <c r="O138" s="127"/>
      <c r="P138" s="127"/>
      <c r="Q138" s="127"/>
      <c r="R138" s="127"/>
      <c r="S138" s="127"/>
      <c r="T138" s="126"/>
      <c r="U138" s="126"/>
      <c r="V138" s="126"/>
      <c r="W138" s="126"/>
      <c r="X138" s="126"/>
      <c r="Y138" s="126"/>
      <c r="Z138" s="126"/>
      <c r="AA138" s="126"/>
      <c r="AB138" s="126"/>
      <c r="AC138" s="126"/>
      <c r="AD138" s="126"/>
      <c r="AE138" s="126"/>
      <c r="AF138" s="127"/>
      <c r="AG138" s="127"/>
      <c r="AH138" s="127"/>
      <c r="AI138" s="127"/>
      <c r="AJ138" s="127"/>
      <c r="AK138" s="127"/>
      <c r="AL138" s="127"/>
      <c r="AM138" s="127"/>
      <c r="AN138" s="127"/>
      <c r="AO138" s="127"/>
      <c r="AP138" s="127"/>
      <c r="AQ138" s="127"/>
      <c r="AR138" s="127"/>
      <c r="AS138" s="127"/>
      <c r="AT138" s="127"/>
      <c r="AU138" s="127"/>
      <c r="AV138" s="127"/>
      <c r="AW138" s="127"/>
      <c r="AX138" s="127"/>
      <c r="AY138" s="127"/>
      <c r="AZ138" s="127"/>
      <c r="BA138" s="127"/>
      <c r="BB138" s="127"/>
      <c r="BC138" s="127"/>
      <c r="BD138" s="127"/>
      <c r="BE138" s="127"/>
      <c r="BF138" s="127"/>
      <c r="BG138" s="127"/>
      <c r="BH138" s="127"/>
      <c r="BI138" s="127"/>
      <c r="BJ138" s="127"/>
      <c r="BK138" s="127"/>
      <c r="BL138" s="127"/>
      <c r="BM138" s="127"/>
      <c r="BN138" s="127"/>
      <c r="BO138" s="127"/>
      <c r="BP138" s="148">
        <f t="shared" si="67"/>
        <v>46752</v>
      </c>
      <c r="BU138"/>
      <c r="CA138" s="9" t="s">
        <v>265</v>
      </c>
      <c r="CB138" s="212" t="s">
        <v>437</v>
      </c>
      <c r="CC138" s="91" t="s">
        <v>435</v>
      </c>
      <c r="CD138" s="95" t="s">
        <v>265</v>
      </c>
      <c r="CE138" s="21" t="s">
        <v>405</v>
      </c>
      <c r="CF138" s="95"/>
      <c r="CG138" s="96">
        <v>45292</v>
      </c>
      <c r="CH138" s="96">
        <v>46752</v>
      </c>
      <c r="CI138" s="96">
        <f t="shared" si="75"/>
        <v>45292</v>
      </c>
      <c r="CJ138" s="96">
        <f t="shared" si="76"/>
        <v>46752</v>
      </c>
      <c r="CK138" s="92" t="s">
        <v>0</v>
      </c>
      <c r="CL138" s="92" t="s">
        <v>436</v>
      </c>
      <c r="CM138" s="93"/>
      <c r="CN138" s="184"/>
      <c r="CO138" s="180"/>
      <c r="CP138" s="97"/>
      <c r="CQ138" s="98">
        <f>CS138-60</f>
        <v>45022</v>
      </c>
      <c r="CR138" s="98">
        <f t="shared" si="68"/>
        <v>45017</v>
      </c>
      <c r="CS138" s="98">
        <f t="shared" si="77"/>
        <v>45082</v>
      </c>
      <c r="CT138" s="98">
        <f t="shared" si="70"/>
        <v>45078</v>
      </c>
      <c r="CU138" s="98">
        <f t="shared" si="78"/>
        <v>45082</v>
      </c>
      <c r="CV138" s="98">
        <f t="shared" si="71"/>
        <v>45078</v>
      </c>
      <c r="CW138" s="98">
        <f t="shared" si="72"/>
        <v>45292</v>
      </c>
      <c r="CX138" s="98">
        <f t="shared" si="73"/>
        <v>45292</v>
      </c>
    </row>
    <row r="139" spans="1:102" ht="32.25" customHeight="1">
      <c r="A139" s="261" t="s">
        <v>438</v>
      </c>
      <c r="B139" s="266" t="s">
        <v>265</v>
      </c>
      <c r="C139" s="266" t="s">
        <v>401</v>
      </c>
      <c r="D139" s="280" t="s">
        <v>265</v>
      </c>
      <c r="E139" s="266" t="s">
        <v>433</v>
      </c>
      <c r="F139" s="276" t="s">
        <v>439</v>
      </c>
      <c r="G139" s="77" t="str">
        <f t="shared" ca="1" si="66"/>
        <v>En cours</v>
      </c>
      <c r="H139" s="88"/>
      <c r="I139" s="88"/>
      <c r="J139" s="88"/>
      <c r="K139" s="88"/>
      <c r="L139" s="88"/>
      <c r="M139" s="88"/>
      <c r="N139" s="88"/>
      <c r="O139" s="88"/>
      <c r="P139" s="88"/>
      <c r="Q139" s="88"/>
      <c r="R139" s="88"/>
      <c r="S139" s="88"/>
      <c r="T139" s="126"/>
      <c r="U139" s="126"/>
      <c r="V139" s="126"/>
      <c r="W139" s="126"/>
      <c r="X139" s="126"/>
      <c r="Y139" s="126"/>
      <c r="Z139" s="126"/>
      <c r="AA139" s="126"/>
      <c r="AB139" s="126"/>
      <c r="AC139" s="126"/>
      <c r="AD139" s="126"/>
      <c r="AE139" s="126"/>
      <c r="AF139" s="127"/>
      <c r="AG139" s="127"/>
      <c r="AH139" s="127"/>
      <c r="AI139" s="127"/>
      <c r="AJ139" s="127"/>
      <c r="AK139" s="127"/>
      <c r="AL139" s="127"/>
      <c r="AM139" s="127"/>
      <c r="AN139" s="127"/>
      <c r="AO139" s="127"/>
      <c r="AP139" s="127"/>
      <c r="AQ139" s="127"/>
      <c r="AR139" s="127"/>
      <c r="AS139" s="127"/>
      <c r="AT139" s="127"/>
      <c r="AU139" s="127"/>
      <c r="AV139" s="127"/>
      <c r="AW139" s="127"/>
      <c r="AX139" s="127"/>
      <c r="AY139" s="127"/>
      <c r="AZ139" s="127"/>
      <c r="BA139" s="127"/>
      <c r="BB139" s="127"/>
      <c r="BC139" s="127"/>
      <c r="BD139" s="127"/>
      <c r="BE139" s="127"/>
      <c r="BF139" s="127"/>
      <c r="BG139" s="127"/>
      <c r="BH139" s="127"/>
      <c r="BI139" s="127"/>
      <c r="BJ139" s="127"/>
      <c r="BK139" s="127"/>
      <c r="BL139" s="127"/>
      <c r="BM139" s="127"/>
      <c r="BN139" s="127"/>
      <c r="BO139" s="127"/>
      <c r="BP139" s="148">
        <f t="shared" si="67"/>
        <v>47449.000243055554</v>
      </c>
      <c r="BU139"/>
      <c r="CA139" s="9" t="s">
        <v>265</v>
      </c>
      <c r="CB139" s="213" t="s">
        <v>438</v>
      </c>
      <c r="CC139" s="91" t="s">
        <v>438</v>
      </c>
      <c r="CD139" s="95" t="s">
        <v>265</v>
      </c>
      <c r="CE139" s="21" t="s">
        <v>405</v>
      </c>
      <c r="CF139" s="95" t="s">
        <v>65</v>
      </c>
      <c r="CG139" s="96">
        <v>45992.000243055554</v>
      </c>
      <c r="CH139" s="96">
        <v>47449.000243055554</v>
      </c>
      <c r="CI139" s="96">
        <f t="shared" si="75"/>
        <v>45992</v>
      </c>
      <c r="CJ139" s="96">
        <f t="shared" si="76"/>
        <v>47452</v>
      </c>
      <c r="CK139" s="92"/>
      <c r="CL139" s="92"/>
      <c r="CM139" s="93"/>
      <c r="CN139" s="184"/>
      <c r="CO139" s="180"/>
      <c r="CP139" s="97"/>
      <c r="CQ139" s="98">
        <f>CS139-120</f>
        <v>45662.000243055554</v>
      </c>
      <c r="CR139" s="98">
        <f t="shared" si="68"/>
        <v>45658</v>
      </c>
      <c r="CS139" s="98">
        <f t="shared" si="77"/>
        <v>45782.000243055554</v>
      </c>
      <c r="CT139" s="98">
        <f t="shared" si="70"/>
        <v>45778</v>
      </c>
      <c r="CU139" s="98">
        <f t="shared" si="78"/>
        <v>45782.000243055554</v>
      </c>
      <c r="CV139" s="98">
        <f t="shared" si="71"/>
        <v>45778</v>
      </c>
      <c r="CW139" s="98">
        <f t="shared" si="72"/>
        <v>45992.000243055554</v>
      </c>
      <c r="CX139" s="98">
        <f t="shared" si="73"/>
        <v>45992</v>
      </c>
    </row>
    <row r="140" spans="1:102" ht="32.25" customHeight="1">
      <c r="A140" s="261" t="s">
        <v>440</v>
      </c>
      <c r="B140" s="266" t="s">
        <v>265</v>
      </c>
      <c r="C140" s="266" t="s">
        <v>401</v>
      </c>
      <c r="D140" s="280" t="s">
        <v>265</v>
      </c>
      <c r="E140" s="266" t="s">
        <v>433</v>
      </c>
      <c r="F140" s="276" t="s">
        <v>441</v>
      </c>
      <c r="G140" s="77" t="str">
        <f t="shared" ca="1" si="66"/>
        <v>En cours</v>
      </c>
      <c r="H140" s="126"/>
      <c r="I140" s="127"/>
      <c r="J140" s="127"/>
      <c r="K140" s="127"/>
      <c r="L140" s="127"/>
      <c r="M140" s="127"/>
      <c r="N140" s="127"/>
      <c r="O140" s="127"/>
      <c r="P140" s="127"/>
      <c r="Q140" s="127"/>
      <c r="R140" s="127"/>
      <c r="S140" s="127"/>
      <c r="T140" s="126"/>
      <c r="U140" s="126"/>
      <c r="V140" s="126"/>
      <c r="W140" s="126"/>
      <c r="X140" s="126"/>
      <c r="Y140" s="126"/>
      <c r="Z140" s="126"/>
      <c r="AA140" s="126"/>
      <c r="AB140" s="126"/>
      <c r="AC140" s="126"/>
      <c r="AD140" s="126"/>
      <c r="AE140" s="126"/>
      <c r="AF140" s="127"/>
      <c r="AG140" s="127"/>
      <c r="AH140" s="127"/>
      <c r="AI140" s="127"/>
      <c r="AJ140" s="127"/>
      <c r="AK140" s="127"/>
      <c r="AL140" s="127"/>
      <c r="AM140" s="127"/>
      <c r="AN140" s="127"/>
      <c r="AO140" s="127"/>
      <c r="AP140" s="127"/>
      <c r="AQ140" s="127"/>
      <c r="AR140" s="127"/>
      <c r="AS140" s="127"/>
      <c r="AT140" s="127"/>
      <c r="AU140" s="127"/>
      <c r="AV140" s="127"/>
      <c r="AW140" s="127"/>
      <c r="AX140" s="127"/>
      <c r="AY140" s="127"/>
      <c r="AZ140" s="127"/>
      <c r="BA140" s="127"/>
      <c r="BB140" s="127"/>
      <c r="BC140" s="127"/>
      <c r="BD140" s="127"/>
      <c r="BE140" s="127"/>
      <c r="BF140" s="127"/>
      <c r="BG140" s="127"/>
      <c r="BH140" s="127"/>
      <c r="BI140" s="127"/>
      <c r="BJ140" s="127"/>
      <c r="BK140" s="127"/>
      <c r="BL140" s="127"/>
      <c r="BM140" s="127"/>
      <c r="BN140" s="127"/>
      <c r="BO140" s="127"/>
      <c r="BP140" s="148">
        <f t="shared" si="67"/>
        <v>46724</v>
      </c>
      <c r="BU140"/>
      <c r="CA140" s="9" t="s">
        <v>265</v>
      </c>
      <c r="CB140" s="212" t="s">
        <v>442</v>
      </c>
      <c r="CC140" s="91" t="s">
        <v>440</v>
      </c>
      <c r="CD140" s="95" t="s">
        <v>265</v>
      </c>
      <c r="CE140" s="21" t="s">
        <v>405</v>
      </c>
      <c r="CF140" s="95" t="s">
        <v>65</v>
      </c>
      <c r="CG140" s="96">
        <v>45264</v>
      </c>
      <c r="CH140" s="96">
        <v>46724</v>
      </c>
      <c r="CI140" s="96">
        <f t="shared" si="75"/>
        <v>45261</v>
      </c>
      <c r="CJ140" s="96">
        <f t="shared" si="76"/>
        <v>46722</v>
      </c>
      <c r="CK140" s="92" t="s">
        <v>0</v>
      </c>
      <c r="CL140" s="92" t="s">
        <v>443</v>
      </c>
      <c r="CM140" s="93"/>
      <c r="CN140" s="184" t="s">
        <v>10</v>
      </c>
      <c r="CO140" s="180"/>
      <c r="CP140" s="97"/>
      <c r="CQ140" s="98">
        <f>CS140-60</f>
        <v>44994</v>
      </c>
      <c r="CR140" s="98">
        <f t="shared" si="68"/>
        <v>44986</v>
      </c>
      <c r="CS140" s="98">
        <f t="shared" si="77"/>
        <v>45054</v>
      </c>
      <c r="CT140" s="98">
        <f t="shared" si="70"/>
        <v>45047</v>
      </c>
      <c r="CU140" s="98">
        <f t="shared" si="78"/>
        <v>45054</v>
      </c>
      <c r="CV140" s="98">
        <f t="shared" si="71"/>
        <v>45047</v>
      </c>
      <c r="CW140" s="98">
        <f t="shared" si="72"/>
        <v>45264</v>
      </c>
      <c r="CX140" s="98">
        <f t="shared" si="73"/>
        <v>45261</v>
      </c>
    </row>
    <row r="141" spans="1:102" ht="32.25" customHeight="1">
      <c r="A141" s="261" t="s">
        <v>70</v>
      </c>
      <c r="B141" s="266" t="s">
        <v>265</v>
      </c>
      <c r="C141" s="266" t="s">
        <v>401</v>
      </c>
      <c r="D141" s="280" t="s">
        <v>265</v>
      </c>
      <c r="E141" s="266" t="s">
        <v>433</v>
      </c>
      <c r="F141" s="276" t="s">
        <v>441</v>
      </c>
      <c r="G141" s="77" t="str">
        <f t="shared" ca="1" si="66"/>
        <v>À venir</v>
      </c>
      <c r="H141" s="126"/>
      <c r="I141" s="127"/>
      <c r="J141" s="127"/>
      <c r="K141" s="127"/>
      <c r="L141" s="127"/>
      <c r="M141" s="127"/>
      <c r="N141" s="127"/>
      <c r="O141" s="127"/>
      <c r="P141" s="127"/>
      <c r="Q141" s="127"/>
      <c r="R141" s="127"/>
      <c r="S141" s="127"/>
      <c r="T141" s="126"/>
      <c r="U141" s="126"/>
      <c r="V141" s="126"/>
      <c r="W141" s="126"/>
      <c r="X141" s="126"/>
      <c r="Y141" s="126"/>
      <c r="Z141" s="126"/>
      <c r="AA141" s="126"/>
      <c r="AB141" s="126"/>
      <c r="AC141" s="126"/>
      <c r="AD141" s="126"/>
      <c r="AE141" s="126"/>
      <c r="AF141" s="127"/>
      <c r="AG141" s="127"/>
      <c r="AH141" s="127"/>
      <c r="AI141" s="127"/>
      <c r="AJ141" s="127"/>
      <c r="AK141" s="127"/>
      <c r="AL141" s="127"/>
      <c r="AM141" s="127"/>
      <c r="AN141" s="127"/>
      <c r="AO141" s="127"/>
      <c r="AP141" s="127"/>
      <c r="AQ141" s="127"/>
      <c r="AR141" s="127"/>
      <c r="AS141" s="127"/>
      <c r="AT141" s="127"/>
      <c r="AU141" s="127"/>
      <c r="AV141" s="127"/>
      <c r="AW141" s="127"/>
      <c r="AX141" s="127"/>
      <c r="AY141" s="127"/>
      <c r="AZ141" s="127"/>
      <c r="BA141" s="127"/>
      <c r="BB141" s="127"/>
      <c r="BC141" s="127"/>
      <c r="BD141" s="127"/>
      <c r="BE141" s="127"/>
      <c r="BF141" s="127"/>
      <c r="BG141" s="127"/>
      <c r="BH141" s="127"/>
      <c r="BI141" s="127"/>
      <c r="BJ141" s="127"/>
      <c r="BK141" s="127"/>
      <c r="BL141" s="127"/>
      <c r="BM141" s="127"/>
      <c r="BN141" s="127"/>
      <c r="BO141" s="127"/>
      <c r="BP141" s="148">
        <f t="shared" si="67"/>
        <v>48075</v>
      </c>
      <c r="BT141" s="187"/>
      <c r="BU141"/>
      <c r="CA141" s="9" t="s">
        <v>265</v>
      </c>
      <c r="CB141" s="213" t="s">
        <v>440</v>
      </c>
      <c r="CC141" s="91" t="s">
        <v>444</v>
      </c>
      <c r="CD141" s="95" t="s">
        <v>265</v>
      </c>
      <c r="CE141" s="21"/>
      <c r="CF141" s="95"/>
      <c r="CG141" s="96">
        <v>46615</v>
      </c>
      <c r="CH141" s="96">
        <f>CG141+1460</f>
        <v>48075</v>
      </c>
      <c r="CI141" s="96">
        <f t="shared" si="75"/>
        <v>46630</v>
      </c>
      <c r="CJ141" s="96">
        <f t="shared" si="76"/>
        <v>48061</v>
      </c>
      <c r="CK141" s="92"/>
      <c r="CL141" s="92"/>
      <c r="CM141" s="93"/>
      <c r="CN141" s="184"/>
      <c r="CO141" s="180"/>
      <c r="CP141" s="97"/>
      <c r="CQ141" s="98">
        <v>46357</v>
      </c>
      <c r="CR141" s="98">
        <f t="shared" si="68"/>
        <v>46357</v>
      </c>
      <c r="CS141" s="98">
        <f t="shared" si="77"/>
        <v>46405</v>
      </c>
      <c r="CT141" s="98">
        <f t="shared" si="70"/>
        <v>46418</v>
      </c>
      <c r="CU141" s="98">
        <f t="shared" si="78"/>
        <v>46405</v>
      </c>
      <c r="CV141" s="98">
        <f t="shared" si="71"/>
        <v>46418</v>
      </c>
      <c r="CW141" s="98">
        <f t="shared" si="72"/>
        <v>46615</v>
      </c>
      <c r="CX141" s="98">
        <f t="shared" si="73"/>
        <v>46630</v>
      </c>
    </row>
    <row r="142" spans="1:102" ht="32.25" customHeight="1">
      <c r="A142" s="261" t="s">
        <v>445</v>
      </c>
      <c r="B142" s="266" t="s">
        <v>265</v>
      </c>
      <c r="C142" s="266" t="s">
        <v>401</v>
      </c>
      <c r="D142" s="280" t="s">
        <v>265</v>
      </c>
      <c r="E142" s="266" t="s">
        <v>433</v>
      </c>
      <c r="F142" s="266" t="s">
        <v>446</v>
      </c>
      <c r="G142" s="77" t="str">
        <f t="shared" ca="1" si="66"/>
        <v>En cours</v>
      </c>
      <c r="H142" s="126"/>
      <c r="I142" s="127"/>
      <c r="J142" s="127"/>
      <c r="K142" s="127"/>
      <c r="L142" s="127"/>
      <c r="M142" s="127"/>
      <c r="N142" s="127"/>
      <c r="O142" s="127"/>
      <c r="P142" s="127"/>
      <c r="Q142" s="127"/>
      <c r="R142" s="127"/>
      <c r="S142" s="127"/>
      <c r="T142" s="126"/>
      <c r="U142" s="126"/>
      <c r="V142" s="126"/>
      <c r="W142" s="126"/>
      <c r="X142" s="126"/>
      <c r="Y142" s="126"/>
      <c r="Z142" s="126"/>
      <c r="AA142" s="126"/>
      <c r="AB142" s="126"/>
      <c r="AC142" s="126"/>
      <c r="AD142" s="126"/>
      <c r="AE142" s="126"/>
      <c r="AF142" s="127"/>
      <c r="AG142" s="127"/>
      <c r="AH142" s="127"/>
      <c r="AI142" s="127"/>
      <c r="AJ142" s="127"/>
      <c r="AK142" s="127"/>
      <c r="AL142" s="127"/>
      <c r="AM142" s="127"/>
      <c r="AN142" s="127"/>
      <c r="AO142" s="127"/>
      <c r="AP142" s="127"/>
      <c r="AQ142" s="127"/>
      <c r="AR142" s="127"/>
      <c r="AS142" s="127"/>
      <c r="AT142" s="127"/>
      <c r="AU142" s="127"/>
      <c r="AV142" s="127"/>
      <c r="AW142" s="127"/>
      <c r="AX142" s="127"/>
      <c r="AY142" s="127"/>
      <c r="AZ142" s="127"/>
      <c r="BA142" s="127"/>
      <c r="BB142" s="127"/>
      <c r="BC142" s="127"/>
      <c r="BD142" s="127"/>
      <c r="BE142" s="127"/>
      <c r="BF142" s="127"/>
      <c r="BG142" s="127"/>
      <c r="BH142" s="127"/>
      <c r="BI142" s="127"/>
      <c r="BJ142" s="127"/>
      <c r="BK142" s="127"/>
      <c r="BL142" s="127"/>
      <c r="BM142" s="127"/>
      <c r="BN142" s="127"/>
      <c r="BO142" s="127"/>
      <c r="BP142" s="148">
        <f t="shared" si="67"/>
        <v>47528</v>
      </c>
      <c r="BU142"/>
      <c r="CA142" s="9" t="s">
        <v>265</v>
      </c>
      <c r="CB142" s="212" t="s">
        <v>447</v>
      </c>
      <c r="CC142" s="91" t="s">
        <v>445</v>
      </c>
      <c r="CD142" s="95" t="s">
        <v>265</v>
      </c>
      <c r="CE142" s="21" t="s">
        <v>405</v>
      </c>
      <c r="CF142" s="95" t="s">
        <v>65</v>
      </c>
      <c r="CG142" s="96">
        <v>46068</v>
      </c>
      <c r="CH142" s="96">
        <f>CG142+1460</f>
        <v>47528</v>
      </c>
      <c r="CI142" s="96">
        <f t="shared" si="75"/>
        <v>46054</v>
      </c>
      <c r="CJ142" s="96">
        <f t="shared" si="76"/>
        <v>47515</v>
      </c>
      <c r="CK142" s="92" t="s">
        <v>0</v>
      </c>
      <c r="CL142" s="92" t="s">
        <v>448</v>
      </c>
      <c r="CM142" s="93"/>
      <c r="CN142" s="184" t="s">
        <v>10</v>
      </c>
      <c r="CO142" s="180"/>
      <c r="CP142" s="97"/>
      <c r="CQ142" s="98">
        <f>CS142-120</f>
        <v>45738</v>
      </c>
      <c r="CR142" s="98">
        <f t="shared" si="68"/>
        <v>45747</v>
      </c>
      <c r="CS142" s="98">
        <f t="shared" si="77"/>
        <v>45858</v>
      </c>
      <c r="CT142" s="98">
        <f t="shared" si="70"/>
        <v>45869</v>
      </c>
      <c r="CU142" s="98">
        <f t="shared" si="78"/>
        <v>45858</v>
      </c>
      <c r="CV142" s="98">
        <f t="shared" si="71"/>
        <v>45869</v>
      </c>
      <c r="CW142" s="98">
        <f t="shared" si="72"/>
        <v>46068</v>
      </c>
      <c r="CX142" s="98">
        <f t="shared" si="73"/>
        <v>46054</v>
      </c>
    </row>
    <row r="143" spans="1:102" ht="32.25" customHeight="1">
      <c r="A143" s="261" t="s">
        <v>449</v>
      </c>
      <c r="B143" s="266" t="s">
        <v>265</v>
      </c>
      <c r="C143" s="266" t="s">
        <v>401</v>
      </c>
      <c r="D143" s="280" t="s">
        <v>265</v>
      </c>
      <c r="E143" s="266" t="s">
        <v>433</v>
      </c>
      <c r="F143" s="266" t="s">
        <v>446</v>
      </c>
      <c r="G143" s="77" t="str">
        <f t="shared" ca="1" si="66"/>
        <v>En cours</v>
      </c>
      <c r="H143" s="126"/>
      <c r="I143" s="127"/>
      <c r="J143" s="127"/>
      <c r="K143" s="127"/>
      <c r="L143" s="127"/>
      <c r="M143" s="127"/>
      <c r="N143" s="127"/>
      <c r="O143" s="127"/>
      <c r="P143" s="127"/>
      <c r="Q143" s="127"/>
      <c r="R143" s="127"/>
      <c r="S143" s="127"/>
      <c r="T143" s="126"/>
      <c r="U143" s="126"/>
      <c r="V143" s="126"/>
      <c r="W143" s="126"/>
      <c r="X143" s="126"/>
      <c r="Y143" s="126"/>
      <c r="Z143" s="126"/>
      <c r="AA143" s="126"/>
      <c r="AB143" s="126"/>
      <c r="AC143" s="126"/>
      <c r="AD143" s="126"/>
      <c r="AE143" s="126"/>
      <c r="AF143" s="127"/>
      <c r="AG143" s="127"/>
      <c r="AH143" s="127"/>
      <c r="AI143" s="127"/>
      <c r="AJ143" s="127"/>
      <c r="AK143" s="127"/>
      <c r="AL143" s="127"/>
      <c r="AM143" s="127"/>
      <c r="AN143" s="127"/>
      <c r="AO143" s="127"/>
      <c r="AP143" s="127"/>
      <c r="AQ143" s="127"/>
      <c r="AR143" s="127"/>
      <c r="AS143" s="127"/>
      <c r="AT143" s="127"/>
      <c r="AU143" s="127"/>
      <c r="AV143" s="127"/>
      <c r="AW143" s="127"/>
      <c r="AX143" s="127"/>
      <c r="AY143" s="127"/>
      <c r="AZ143" s="127"/>
      <c r="BA143" s="127"/>
      <c r="BB143" s="127"/>
      <c r="BC143" s="127"/>
      <c r="BD143" s="127"/>
      <c r="BE143" s="127"/>
      <c r="BF143" s="127"/>
      <c r="BG143" s="127"/>
      <c r="BH143" s="127"/>
      <c r="BI143" s="127"/>
      <c r="BJ143" s="127"/>
      <c r="BK143" s="127"/>
      <c r="BL143" s="127"/>
      <c r="BM143" s="127"/>
      <c r="BN143" s="127"/>
      <c r="BO143" s="127"/>
      <c r="BP143" s="148">
        <f t="shared" si="67"/>
        <v>47635</v>
      </c>
      <c r="BU143"/>
      <c r="CA143" s="9" t="s">
        <v>265</v>
      </c>
      <c r="CB143" s="213" t="s">
        <v>445</v>
      </c>
      <c r="CC143" s="91" t="s">
        <v>449</v>
      </c>
      <c r="CD143" s="95" t="s">
        <v>265</v>
      </c>
      <c r="CE143" s="21" t="s">
        <v>405</v>
      </c>
      <c r="CF143" s="95"/>
      <c r="CG143" s="96">
        <v>46175</v>
      </c>
      <c r="CH143" s="96">
        <f>CG143+1460</f>
        <v>47635</v>
      </c>
      <c r="CI143" s="96">
        <f t="shared" si="75"/>
        <v>46174</v>
      </c>
      <c r="CJ143" s="96">
        <f t="shared" si="76"/>
        <v>47635</v>
      </c>
      <c r="CK143" s="92"/>
      <c r="CL143" s="92"/>
      <c r="CM143" s="93"/>
      <c r="CN143" s="184"/>
      <c r="CO143" s="180"/>
      <c r="CP143" s="97"/>
      <c r="CQ143" s="98">
        <f>CS143-120</f>
        <v>45845</v>
      </c>
      <c r="CR143" s="98">
        <f t="shared" si="68"/>
        <v>45839</v>
      </c>
      <c r="CS143" s="98">
        <f t="shared" si="77"/>
        <v>45965</v>
      </c>
      <c r="CT143" s="98">
        <f t="shared" si="70"/>
        <v>45962</v>
      </c>
      <c r="CU143" s="98">
        <f t="shared" si="78"/>
        <v>45965</v>
      </c>
      <c r="CV143" s="98">
        <f t="shared" si="71"/>
        <v>45962</v>
      </c>
      <c r="CW143" s="98">
        <f t="shared" si="72"/>
        <v>46175</v>
      </c>
      <c r="CX143" s="98">
        <f t="shared" si="73"/>
        <v>46174</v>
      </c>
    </row>
    <row r="144" spans="1:102" ht="32.25" customHeight="1">
      <c r="A144" s="261" t="s">
        <v>450</v>
      </c>
      <c r="B144" s="266" t="s">
        <v>265</v>
      </c>
      <c r="C144" s="266" t="s">
        <v>401</v>
      </c>
      <c r="D144" s="280" t="s">
        <v>265</v>
      </c>
      <c r="E144" s="266" t="s">
        <v>433</v>
      </c>
      <c r="F144" s="266" t="s">
        <v>451</v>
      </c>
      <c r="G144" s="77" t="str">
        <f t="shared" ca="1" si="66"/>
        <v>En cours</v>
      </c>
      <c r="H144" s="126"/>
      <c r="I144" s="127"/>
      <c r="J144" s="127"/>
      <c r="K144" s="127"/>
      <c r="L144" s="127"/>
      <c r="M144" s="127"/>
      <c r="N144" s="127"/>
      <c r="O144" s="127"/>
      <c r="P144" s="127"/>
      <c r="Q144" s="127"/>
      <c r="R144" s="127"/>
      <c r="S144" s="127"/>
      <c r="T144" s="126"/>
      <c r="U144" s="126"/>
      <c r="V144" s="126"/>
      <c r="W144" s="126"/>
      <c r="X144" s="126"/>
      <c r="Y144" s="126"/>
      <c r="Z144" s="126"/>
      <c r="AA144" s="126"/>
      <c r="AB144" s="126"/>
      <c r="AC144" s="126"/>
      <c r="AD144" s="126"/>
      <c r="AE144" s="126"/>
      <c r="AF144" s="127"/>
      <c r="AG144" s="127"/>
      <c r="AH144" s="127"/>
      <c r="AI144" s="127"/>
      <c r="AJ144" s="127"/>
      <c r="AK144" s="127"/>
      <c r="AL144" s="127"/>
      <c r="AM144" s="127"/>
      <c r="AN144" s="127"/>
      <c r="AO144" s="127"/>
      <c r="AP144" s="127"/>
      <c r="AQ144" s="127"/>
      <c r="AR144" s="127"/>
      <c r="AS144" s="127"/>
      <c r="AT144" s="127"/>
      <c r="AU144" s="127"/>
      <c r="AV144" s="127"/>
      <c r="AW144" s="127"/>
      <c r="AX144" s="127"/>
      <c r="AY144" s="127"/>
      <c r="AZ144" s="127"/>
      <c r="BA144" s="127"/>
      <c r="BB144" s="127"/>
      <c r="BC144" s="127"/>
      <c r="BD144" s="127"/>
      <c r="BE144" s="127"/>
      <c r="BF144" s="127"/>
      <c r="BG144" s="127"/>
      <c r="BH144" s="127"/>
      <c r="BI144" s="127"/>
      <c r="BJ144" s="127"/>
      <c r="BK144" s="127"/>
      <c r="BL144" s="127"/>
      <c r="BM144" s="127"/>
      <c r="BN144" s="127"/>
      <c r="BO144" s="127"/>
      <c r="BP144" s="148">
        <f t="shared" si="67"/>
        <v>46387</v>
      </c>
      <c r="BU144"/>
      <c r="CA144" s="9" t="s">
        <v>265</v>
      </c>
      <c r="CB144" s="212" t="s">
        <v>450</v>
      </c>
      <c r="CC144" s="91" t="s">
        <v>450</v>
      </c>
      <c r="CD144" s="95" t="s">
        <v>265</v>
      </c>
      <c r="CE144" s="21" t="s">
        <v>405</v>
      </c>
      <c r="CF144" s="95" t="s">
        <v>65</v>
      </c>
      <c r="CG144" s="96">
        <v>44927</v>
      </c>
      <c r="CH144" s="96">
        <v>46387</v>
      </c>
      <c r="CI144" s="96">
        <f t="shared" si="75"/>
        <v>44927</v>
      </c>
      <c r="CJ144" s="96">
        <f t="shared" si="76"/>
        <v>46387</v>
      </c>
      <c r="CK144" s="92" t="s">
        <v>0</v>
      </c>
      <c r="CL144" s="97" t="s">
        <v>452</v>
      </c>
      <c r="CM144" s="93"/>
      <c r="CN144" s="184" t="s">
        <v>10</v>
      </c>
      <c r="CO144" s="180"/>
      <c r="CP144" s="97"/>
      <c r="CQ144" s="98">
        <f>CS144-60</f>
        <v>44657</v>
      </c>
      <c r="CR144" s="98">
        <f t="shared" si="68"/>
        <v>44652</v>
      </c>
      <c r="CS144" s="98">
        <f t="shared" si="77"/>
        <v>44717</v>
      </c>
      <c r="CT144" s="98">
        <f t="shared" si="70"/>
        <v>44713</v>
      </c>
      <c r="CU144" s="98">
        <f t="shared" si="78"/>
        <v>44717</v>
      </c>
      <c r="CV144" s="98">
        <f t="shared" si="71"/>
        <v>44713</v>
      </c>
      <c r="CW144" s="98">
        <f t="shared" si="72"/>
        <v>44927</v>
      </c>
      <c r="CX144" s="98">
        <f t="shared" si="73"/>
        <v>44927</v>
      </c>
    </row>
    <row r="145" spans="1:102" ht="32.25" customHeight="1">
      <c r="A145" s="261" t="s">
        <v>70</v>
      </c>
      <c r="B145" s="266" t="s">
        <v>265</v>
      </c>
      <c r="C145" s="266" t="s">
        <v>401</v>
      </c>
      <c r="D145" s="280" t="s">
        <v>265</v>
      </c>
      <c r="E145" s="266" t="s">
        <v>433</v>
      </c>
      <c r="F145" s="266" t="s">
        <v>453</v>
      </c>
      <c r="G145" s="77" t="str">
        <f t="shared" ca="1" si="66"/>
        <v>À venir</v>
      </c>
      <c r="H145" s="126"/>
      <c r="I145" s="127"/>
      <c r="J145" s="127"/>
      <c r="K145" s="127"/>
      <c r="L145" s="127"/>
      <c r="M145" s="127"/>
      <c r="N145" s="127"/>
      <c r="O145" s="127"/>
      <c r="P145" s="127"/>
      <c r="Q145" s="127"/>
      <c r="R145" s="127"/>
      <c r="S145" s="127"/>
      <c r="T145" s="126"/>
      <c r="U145" s="126"/>
      <c r="V145" s="126"/>
      <c r="W145" s="126"/>
      <c r="X145" s="126"/>
      <c r="Y145" s="126"/>
      <c r="Z145" s="126"/>
      <c r="AA145" s="126"/>
      <c r="AB145" s="126"/>
      <c r="AC145" s="126"/>
      <c r="AD145" s="126"/>
      <c r="AE145" s="126"/>
      <c r="AF145" s="127"/>
      <c r="AG145" s="127"/>
      <c r="AH145" s="127"/>
      <c r="AI145" s="127"/>
      <c r="AJ145" s="127"/>
      <c r="AK145" s="127"/>
      <c r="AL145" s="127"/>
      <c r="AM145" s="127"/>
      <c r="AN145" s="127"/>
      <c r="AO145" s="127"/>
      <c r="AP145" s="127"/>
      <c r="AQ145" s="127"/>
      <c r="AR145" s="127"/>
      <c r="AS145" s="127"/>
      <c r="AT145" s="127"/>
      <c r="AU145" s="127"/>
      <c r="AV145" s="127"/>
      <c r="AW145" s="127"/>
      <c r="AX145" s="127"/>
      <c r="AY145" s="127"/>
      <c r="AZ145" s="127"/>
      <c r="BA145" s="127"/>
      <c r="BB145" s="127"/>
      <c r="BC145" s="127"/>
      <c r="BD145" s="127"/>
      <c r="BE145" s="127"/>
      <c r="BF145" s="127"/>
      <c r="BG145" s="127"/>
      <c r="BH145" s="127"/>
      <c r="BI145" s="127"/>
      <c r="BJ145" s="127"/>
      <c r="BK145" s="127"/>
      <c r="BL145" s="127"/>
      <c r="BM145" s="127"/>
      <c r="BN145" s="127"/>
      <c r="BO145" s="127"/>
      <c r="BP145" s="148">
        <f t="shared" si="67"/>
        <v>47831</v>
      </c>
      <c r="BT145" s="187"/>
      <c r="BU145"/>
      <c r="CA145" s="9" t="s">
        <v>265</v>
      </c>
      <c r="CB145" s="212" t="s">
        <v>450</v>
      </c>
      <c r="CC145" s="91" t="s">
        <v>454</v>
      </c>
      <c r="CD145" s="95" t="s">
        <v>265</v>
      </c>
      <c r="CE145" s="21"/>
      <c r="CF145" s="95"/>
      <c r="CG145" s="96">
        <v>46371</v>
      </c>
      <c r="CH145" s="96">
        <f>CG145+1460</f>
        <v>47831</v>
      </c>
      <c r="CI145" s="96">
        <f t="shared" si="75"/>
        <v>46357</v>
      </c>
      <c r="CJ145" s="96">
        <f t="shared" si="76"/>
        <v>47818</v>
      </c>
      <c r="CK145" s="92"/>
      <c r="CL145" s="97"/>
      <c r="CM145" s="93"/>
      <c r="CN145" s="184"/>
      <c r="CO145" s="180"/>
      <c r="CP145" s="97"/>
      <c r="CQ145" s="98">
        <v>46174</v>
      </c>
      <c r="CR145" s="98">
        <f t="shared" si="68"/>
        <v>46174</v>
      </c>
      <c r="CS145" s="98">
        <v>46266</v>
      </c>
      <c r="CT145" s="98">
        <f t="shared" si="70"/>
        <v>46266</v>
      </c>
      <c r="CU145" s="98">
        <v>46266</v>
      </c>
      <c r="CV145" s="98">
        <f t="shared" si="71"/>
        <v>46266</v>
      </c>
      <c r="CW145" s="98">
        <f t="shared" si="72"/>
        <v>46371</v>
      </c>
      <c r="CX145" s="98">
        <f t="shared" si="73"/>
        <v>46357</v>
      </c>
    </row>
    <row r="146" spans="1:102" ht="32.25" customHeight="1">
      <c r="A146" s="261" t="s">
        <v>455</v>
      </c>
      <c r="B146" s="266" t="s">
        <v>265</v>
      </c>
      <c r="C146" s="266" t="s">
        <v>401</v>
      </c>
      <c r="D146" s="280" t="s">
        <v>265</v>
      </c>
      <c r="E146" s="266" t="s">
        <v>433</v>
      </c>
      <c r="F146" s="266" t="s">
        <v>456</v>
      </c>
      <c r="G146" s="77" t="str">
        <f t="shared" ca="1" si="66"/>
        <v>En cours</v>
      </c>
      <c r="H146" s="126"/>
      <c r="I146" s="127"/>
      <c r="J146" s="127"/>
      <c r="K146" s="127"/>
      <c r="L146" s="127"/>
      <c r="M146" s="127"/>
      <c r="N146" s="127"/>
      <c r="O146" s="127"/>
      <c r="P146" s="127"/>
      <c r="Q146" s="127"/>
      <c r="R146" s="127"/>
      <c r="S146" s="127"/>
      <c r="T146" s="126"/>
      <c r="U146" s="126"/>
      <c r="V146" s="126"/>
      <c r="W146" s="126"/>
      <c r="X146" s="126"/>
      <c r="Y146" s="126"/>
      <c r="Z146" s="126"/>
      <c r="AA146" s="126"/>
      <c r="AB146" s="126"/>
      <c r="AC146" s="126"/>
      <c r="AD146" s="126"/>
      <c r="AE146" s="126"/>
      <c r="AF146" s="127"/>
      <c r="AG146" s="127"/>
      <c r="AH146" s="127"/>
      <c r="AI146" s="127"/>
      <c r="AJ146" s="127"/>
      <c r="AK146" s="127"/>
      <c r="AL146" s="127"/>
      <c r="AM146" s="127"/>
      <c r="AN146" s="127"/>
      <c r="AO146" s="127"/>
      <c r="AP146" s="127"/>
      <c r="AQ146" s="127"/>
      <c r="AR146" s="127"/>
      <c r="AS146" s="127"/>
      <c r="AT146" s="127"/>
      <c r="AU146" s="127"/>
      <c r="AV146" s="127"/>
      <c r="AW146" s="127"/>
      <c r="AX146" s="127"/>
      <c r="AY146" s="127"/>
      <c r="AZ146" s="127"/>
      <c r="BA146" s="127"/>
      <c r="BB146" s="127"/>
      <c r="BC146" s="127"/>
      <c r="BD146" s="127"/>
      <c r="BE146" s="127"/>
      <c r="BF146" s="127"/>
      <c r="BG146" s="127"/>
      <c r="BH146" s="127"/>
      <c r="BI146" s="127"/>
      <c r="BJ146" s="127"/>
      <c r="BK146" s="127"/>
      <c r="BL146" s="127"/>
      <c r="BM146" s="127"/>
      <c r="BN146" s="127"/>
      <c r="BO146" s="127"/>
      <c r="BP146" s="148">
        <f t="shared" si="67"/>
        <v>46387</v>
      </c>
      <c r="BU146"/>
      <c r="CA146" s="9" t="s">
        <v>265</v>
      </c>
      <c r="CB146" s="212" t="s">
        <v>455</v>
      </c>
      <c r="CC146" s="91" t="s">
        <v>455</v>
      </c>
      <c r="CD146" s="95" t="s">
        <v>265</v>
      </c>
      <c r="CE146" s="21" t="s">
        <v>405</v>
      </c>
      <c r="CF146" s="95" t="s">
        <v>65</v>
      </c>
      <c r="CG146" s="96">
        <v>44927</v>
      </c>
      <c r="CH146" s="96">
        <v>46387</v>
      </c>
      <c r="CI146" s="96">
        <f t="shared" si="75"/>
        <v>44927</v>
      </c>
      <c r="CJ146" s="96">
        <f t="shared" si="76"/>
        <v>46387</v>
      </c>
      <c r="CK146" s="92" t="s">
        <v>0</v>
      </c>
      <c r="CL146" s="92" t="s">
        <v>457</v>
      </c>
      <c r="CM146" s="93"/>
      <c r="CN146" s="184" t="s">
        <v>10</v>
      </c>
      <c r="CO146" s="180"/>
      <c r="CP146" s="97"/>
      <c r="CQ146" s="98">
        <f>CS146-60</f>
        <v>44657</v>
      </c>
      <c r="CR146" s="98">
        <f t="shared" si="68"/>
        <v>44652</v>
      </c>
      <c r="CS146" s="98">
        <f>CU146</f>
        <v>44717</v>
      </c>
      <c r="CT146" s="98">
        <f t="shared" si="70"/>
        <v>44713</v>
      </c>
      <c r="CU146" s="98">
        <f>CW146-210</f>
        <v>44717</v>
      </c>
      <c r="CV146" s="98">
        <f t="shared" si="71"/>
        <v>44713</v>
      </c>
      <c r="CW146" s="98">
        <f t="shared" si="72"/>
        <v>44927</v>
      </c>
      <c r="CX146" s="98">
        <f t="shared" si="73"/>
        <v>44927</v>
      </c>
    </row>
    <row r="147" spans="1:102" ht="32.25" customHeight="1">
      <c r="A147" s="261" t="s">
        <v>70</v>
      </c>
      <c r="B147" s="266" t="s">
        <v>265</v>
      </c>
      <c r="C147" s="266" t="s">
        <v>401</v>
      </c>
      <c r="D147" s="280" t="s">
        <v>265</v>
      </c>
      <c r="E147" s="266" t="s">
        <v>433</v>
      </c>
      <c r="F147" s="266" t="s">
        <v>453</v>
      </c>
      <c r="G147" s="77" t="str">
        <f t="shared" ca="1" si="66"/>
        <v>À venir</v>
      </c>
      <c r="H147" s="126"/>
      <c r="I147" s="127"/>
      <c r="J147" s="127"/>
      <c r="K147" s="127"/>
      <c r="L147" s="127"/>
      <c r="M147" s="127"/>
      <c r="N147" s="127"/>
      <c r="O147" s="127"/>
      <c r="P147" s="127"/>
      <c r="Q147" s="127"/>
      <c r="R147" s="127"/>
      <c r="S147" s="127"/>
      <c r="T147" s="126"/>
      <c r="U147" s="126"/>
      <c r="V147" s="126"/>
      <c r="W147" s="126"/>
      <c r="X147" s="126"/>
      <c r="Y147" s="126"/>
      <c r="Z147" s="126"/>
      <c r="AA147" s="126"/>
      <c r="AB147" s="126"/>
      <c r="AC147" s="126"/>
      <c r="AD147" s="126"/>
      <c r="AE147" s="126"/>
      <c r="AF147" s="127"/>
      <c r="AG147" s="127"/>
      <c r="AH147" s="127"/>
      <c r="AI147" s="127"/>
      <c r="AJ147" s="127"/>
      <c r="AK147" s="127"/>
      <c r="AL147" s="127"/>
      <c r="AM147" s="127"/>
      <c r="AN147" s="127"/>
      <c r="AO147" s="127"/>
      <c r="AP147" s="127"/>
      <c r="AQ147" s="127"/>
      <c r="AR147" s="127"/>
      <c r="AS147" s="127"/>
      <c r="AT147" s="127"/>
      <c r="AU147" s="127"/>
      <c r="AV147" s="127"/>
      <c r="AW147" s="127"/>
      <c r="AX147" s="127"/>
      <c r="AY147" s="127"/>
      <c r="AZ147" s="127"/>
      <c r="BA147" s="127"/>
      <c r="BB147" s="127"/>
      <c r="BC147" s="127"/>
      <c r="BD147" s="127"/>
      <c r="BE147" s="127"/>
      <c r="BF147" s="127"/>
      <c r="BG147" s="127"/>
      <c r="BH147" s="127"/>
      <c r="BI147" s="127"/>
      <c r="BJ147" s="127"/>
      <c r="BK147" s="127"/>
      <c r="BL147" s="127"/>
      <c r="BM147" s="127"/>
      <c r="BN147" s="127"/>
      <c r="BO147" s="127"/>
      <c r="BP147" s="148">
        <f t="shared" si="67"/>
        <v>47831</v>
      </c>
      <c r="BT147" s="187"/>
      <c r="BU147"/>
      <c r="CA147" s="9" t="s">
        <v>265</v>
      </c>
      <c r="CB147" s="212" t="s">
        <v>458</v>
      </c>
      <c r="CC147" s="91" t="s">
        <v>459</v>
      </c>
      <c r="CD147" s="95" t="s">
        <v>265</v>
      </c>
      <c r="CE147" s="21"/>
      <c r="CF147" s="95"/>
      <c r="CG147" s="96">
        <v>46371</v>
      </c>
      <c r="CH147" s="96">
        <f>CG147+1460</f>
        <v>47831</v>
      </c>
      <c r="CI147" s="96">
        <f t="shared" si="75"/>
        <v>46357</v>
      </c>
      <c r="CJ147" s="96">
        <f t="shared" si="76"/>
        <v>47818</v>
      </c>
      <c r="CK147" s="92"/>
      <c r="CL147" s="97"/>
      <c r="CM147" s="93"/>
      <c r="CN147" s="184"/>
      <c r="CO147" s="180"/>
      <c r="CP147" s="97"/>
      <c r="CQ147" s="98">
        <v>46174</v>
      </c>
      <c r="CR147" s="98">
        <f t="shared" si="68"/>
        <v>46174</v>
      </c>
      <c r="CS147" s="98">
        <v>46266</v>
      </c>
      <c r="CT147" s="98">
        <f t="shared" si="70"/>
        <v>46266</v>
      </c>
      <c r="CU147" s="98">
        <v>46266</v>
      </c>
      <c r="CV147" s="98">
        <f t="shared" si="71"/>
        <v>46266</v>
      </c>
      <c r="CW147" s="98">
        <f t="shared" si="72"/>
        <v>46371</v>
      </c>
      <c r="CX147" s="98">
        <f t="shared" si="73"/>
        <v>46357</v>
      </c>
    </row>
    <row r="148" spans="1:102" ht="32.25" customHeight="1">
      <c r="A148" s="261" t="s">
        <v>458</v>
      </c>
      <c r="B148" s="266" t="s">
        <v>265</v>
      </c>
      <c r="C148" s="266" t="s">
        <v>401</v>
      </c>
      <c r="D148" s="280" t="s">
        <v>265</v>
      </c>
      <c r="E148" s="266" t="s">
        <v>433</v>
      </c>
      <c r="F148" s="276" t="s">
        <v>460</v>
      </c>
      <c r="G148" s="77" t="str">
        <f t="shared" ca="1" si="66"/>
        <v>En cours</v>
      </c>
      <c r="H148" s="126"/>
      <c r="I148" s="127"/>
      <c r="J148" s="127"/>
      <c r="K148" s="127"/>
      <c r="L148" s="127"/>
      <c r="M148" s="127"/>
      <c r="N148" s="127"/>
      <c r="O148" s="127"/>
      <c r="P148" s="127"/>
      <c r="Q148" s="127"/>
      <c r="R148" s="127"/>
      <c r="S148" s="127"/>
      <c r="T148" s="126"/>
      <c r="U148" s="126"/>
      <c r="V148" s="126"/>
      <c r="W148" s="126"/>
      <c r="X148" s="126"/>
      <c r="Y148" s="126"/>
      <c r="Z148" s="126"/>
      <c r="AA148" s="126"/>
      <c r="AB148" s="126"/>
      <c r="AC148" s="126"/>
      <c r="AD148" s="126"/>
      <c r="AE148" s="126"/>
      <c r="AF148" s="127"/>
      <c r="AG148" s="127"/>
      <c r="AH148" s="127"/>
      <c r="AI148" s="127"/>
      <c r="AJ148" s="127"/>
      <c r="AK148" s="127"/>
      <c r="AL148" s="127"/>
      <c r="AM148" s="127"/>
      <c r="AN148" s="127"/>
      <c r="AO148" s="127"/>
      <c r="AP148" s="127"/>
      <c r="AQ148" s="127"/>
      <c r="AR148" s="127"/>
      <c r="AS148" s="127"/>
      <c r="AT148" s="127"/>
      <c r="AU148" s="127"/>
      <c r="AV148" s="127"/>
      <c r="AW148" s="127"/>
      <c r="AX148" s="127"/>
      <c r="AY148" s="127"/>
      <c r="AZ148" s="127"/>
      <c r="BA148" s="127"/>
      <c r="BB148" s="127"/>
      <c r="BC148" s="127"/>
      <c r="BD148" s="127"/>
      <c r="BE148" s="127"/>
      <c r="BF148" s="127"/>
      <c r="BG148" s="127"/>
      <c r="BH148" s="127"/>
      <c r="BI148" s="127"/>
      <c r="BJ148" s="127"/>
      <c r="BK148" s="127"/>
      <c r="BL148" s="127"/>
      <c r="BM148" s="127"/>
      <c r="BN148" s="127"/>
      <c r="BO148" s="127"/>
      <c r="BP148" s="148">
        <f t="shared" si="67"/>
        <v>46341</v>
      </c>
      <c r="BU148"/>
      <c r="CA148" s="9" t="s">
        <v>265</v>
      </c>
      <c r="CB148" s="212" t="s">
        <v>458</v>
      </c>
      <c r="CC148" s="91" t="s">
        <v>458</v>
      </c>
      <c r="CD148" s="95" t="s">
        <v>265</v>
      </c>
      <c r="CE148" s="21" t="s">
        <v>405</v>
      </c>
      <c r="CF148" s="95" t="s">
        <v>65</v>
      </c>
      <c r="CG148" s="96">
        <v>44881</v>
      </c>
      <c r="CH148" s="96">
        <v>46341</v>
      </c>
      <c r="CI148" s="96">
        <f t="shared" si="75"/>
        <v>44895</v>
      </c>
      <c r="CJ148" s="96">
        <f t="shared" si="76"/>
        <v>46327</v>
      </c>
      <c r="CK148" s="92" t="s">
        <v>0</v>
      </c>
      <c r="CL148" s="92" t="s">
        <v>461</v>
      </c>
      <c r="CM148" s="93"/>
      <c r="CN148" s="184" t="s">
        <v>10</v>
      </c>
      <c r="CO148" s="180"/>
      <c r="CP148" s="97"/>
      <c r="CQ148" s="98">
        <f>CS148-60</f>
        <v>44611</v>
      </c>
      <c r="CR148" s="98">
        <f t="shared" si="68"/>
        <v>44620</v>
      </c>
      <c r="CS148" s="98">
        <f>CU148</f>
        <v>44671</v>
      </c>
      <c r="CT148" s="98">
        <f t="shared" si="70"/>
        <v>44681</v>
      </c>
      <c r="CU148" s="98">
        <f>CW148-210</f>
        <v>44671</v>
      </c>
      <c r="CV148" s="98">
        <f t="shared" si="71"/>
        <v>44681</v>
      </c>
      <c r="CW148" s="98">
        <f t="shared" si="72"/>
        <v>44881</v>
      </c>
      <c r="CX148" s="98">
        <f t="shared" si="73"/>
        <v>44895</v>
      </c>
    </row>
    <row r="149" spans="1:102" ht="32.25" customHeight="1">
      <c r="A149" s="261" t="s">
        <v>70</v>
      </c>
      <c r="B149" s="266" t="s">
        <v>265</v>
      </c>
      <c r="C149" s="266" t="s">
        <v>401</v>
      </c>
      <c r="D149" s="280" t="s">
        <v>265</v>
      </c>
      <c r="E149" s="266" t="s">
        <v>433</v>
      </c>
      <c r="F149" s="276" t="s">
        <v>453</v>
      </c>
      <c r="G149" s="77" t="str">
        <f t="shared" ca="1" si="66"/>
        <v>À venir</v>
      </c>
      <c r="H149" s="126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6"/>
      <c r="U149" s="126"/>
      <c r="V149" s="126"/>
      <c r="W149" s="126"/>
      <c r="X149" s="126"/>
      <c r="Y149" s="126"/>
      <c r="Z149" s="126"/>
      <c r="AA149" s="126"/>
      <c r="AB149" s="126"/>
      <c r="AC149" s="126"/>
      <c r="AD149" s="126"/>
      <c r="AE149" s="126"/>
      <c r="AF149" s="127"/>
      <c r="AG149" s="127"/>
      <c r="AH149" s="127"/>
      <c r="AI149" s="127"/>
      <c r="AJ149" s="127"/>
      <c r="AK149" s="127"/>
      <c r="AL149" s="127"/>
      <c r="AM149" s="127"/>
      <c r="AN149" s="127"/>
      <c r="AO149" s="127"/>
      <c r="AP149" s="127"/>
      <c r="AQ149" s="127"/>
      <c r="AR149" s="127"/>
      <c r="AS149" s="127"/>
      <c r="AT149" s="127"/>
      <c r="AU149" s="127"/>
      <c r="AV149" s="127"/>
      <c r="AW149" s="127"/>
      <c r="AX149" s="127"/>
      <c r="AY149" s="127"/>
      <c r="AZ149" s="127"/>
      <c r="BA149" s="127"/>
      <c r="BB149" s="127"/>
      <c r="BC149" s="127"/>
      <c r="BD149" s="127"/>
      <c r="BE149" s="127"/>
      <c r="BF149" s="127"/>
      <c r="BG149" s="127"/>
      <c r="BH149" s="127"/>
      <c r="BI149" s="127"/>
      <c r="BJ149" s="127"/>
      <c r="BK149" s="127"/>
      <c r="BL149" s="127"/>
      <c r="BM149" s="127"/>
      <c r="BN149" s="127"/>
      <c r="BO149" s="127"/>
      <c r="BP149" s="148">
        <f t="shared" si="67"/>
        <v>47800</v>
      </c>
      <c r="BT149" s="187"/>
      <c r="BU149"/>
      <c r="CA149" s="9" t="s">
        <v>265</v>
      </c>
      <c r="CB149" s="212" t="s">
        <v>462</v>
      </c>
      <c r="CC149" s="91" t="s">
        <v>463</v>
      </c>
      <c r="CD149" s="95" t="s">
        <v>265</v>
      </c>
      <c r="CE149" s="21"/>
      <c r="CF149" s="95"/>
      <c r="CG149" s="96">
        <v>46340</v>
      </c>
      <c r="CH149" s="96">
        <f>CG149+1460</f>
        <v>47800</v>
      </c>
      <c r="CI149" s="96">
        <f t="shared" si="75"/>
        <v>46327</v>
      </c>
      <c r="CJ149" s="96">
        <f t="shared" si="76"/>
        <v>47788</v>
      </c>
      <c r="CK149" s="92"/>
      <c r="CL149" s="97"/>
      <c r="CM149" s="93"/>
      <c r="CN149" s="184"/>
      <c r="CO149" s="180"/>
      <c r="CP149" s="97"/>
      <c r="CQ149" s="98">
        <v>46174</v>
      </c>
      <c r="CR149" s="98">
        <f t="shared" si="68"/>
        <v>46174</v>
      </c>
      <c r="CS149" s="98">
        <v>46266</v>
      </c>
      <c r="CT149" s="98">
        <f t="shared" si="70"/>
        <v>46266</v>
      </c>
      <c r="CU149" s="98">
        <v>46266</v>
      </c>
      <c r="CV149" s="98">
        <f t="shared" si="71"/>
        <v>46266</v>
      </c>
      <c r="CW149" s="98">
        <f t="shared" si="72"/>
        <v>46340</v>
      </c>
      <c r="CX149" s="98">
        <f t="shared" si="73"/>
        <v>46327</v>
      </c>
    </row>
    <row r="150" spans="1:102" ht="32.25" customHeight="1">
      <c r="A150" s="261" t="s">
        <v>464</v>
      </c>
      <c r="B150" s="266" t="s">
        <v>265</v>
      </c>
      <c r="C150" s="266" t="s">
        <v>401</v>
      </c>
      <c r="D150" s="280" t="s">
        <v>265</v>
      </c>
      <c r="E150" s="266" t="s">
        <v>433</v>
      </c>
      <c r="F150" s="276" t="s">
        <v>465</v>
      </c>
      <c r="G150" s="77" t="str">
        <f t="shared" ca="1" si="66"/>
        <v>En cours</v>
      </c>
      <c r="H150" s="126"/>
      <c r="I150" s="127"/>
      <c r="J150" s="127"/>
      <c r="K150" s="127"/>
      <c r="L150" s="127"/>
      <c r="M150" s="127"/>
      <c r="N150" s="127"/>
      <c r="O150" s="127"/>
      <c r="P150" s="127"/>
      <c r="Q150" s="127"/>
      <c r="R150" s="127"/>
      <c r="S150" s="127"/>
      <c r="T150" s="126"/>
      <c r="U150" s="126"/>
      <c r="V150" s="126"/>
      <c r="W150" s="126"/>
      <c r="X150" s="126"/>
      <c r="Y150" s="126"/>
      <c r="Z150" s="126"/>
      <c r="AA150" s="126"/>
      <c r="AB150" s="126"/>
      <c r="AC150" s="126"/>
      <c r="AD150" s="126"/>
      <c r="AE150" s="126"/>
      <c r="AF150" s="127"/>
      <c r="AG150" s="127"/>
      <c r="AH150" s="127"/>
      <c r="AI150" s="127"/>
      <c r="AJ150" s="127"/>
      <c r="AK150" s="127"/>
      <c r="AL150" s="127"/>
      <c r="AM150" s="127"/>
      <c r="AN150" s="127"/>
      <c r="AO150" s="127"/>
      <c r="AP150" s="127"/>
      <c r="AQ150" s="127"/>
      <c r="AR150" s="127"/>
      <c r="AS150" s="127"/>
      <c r="AT150" s="127"/>
      <c r="AU150" s="127"/>
      <c r="AV150" s="127"/>
      <c r="AW150" s="127"/>
      <c r="AX150" s="127"/>
      <c r="AY150" s="127"/>
      <c r="AZ150" s="127"/>
      <c r="BA150" s="127"/>
      <c r="BB150" s="127"/>
      <c r="BC150" s="127"/>
      <c r="BD150" s="127"/>
      <c r="BE150" s="127"/>
      <c r="BF150" s="127"/>
      <c r="BG150" s="127"/>
      <c r="BH150" s="127"/>
      <c r="BI150" s="127"/>
      <c r="BJ150" s="127"/>
      <c r="BK150" s="127"/>
      <c r="BL150" s="127"/>
      <c r="BM150" s="127"/>
      <c r="BN150" s="127"/>
      <c r="BO150" s="127"/>
      <c r="BP150" s="148">
        <f t="shared" si="67"/>
        <v>46934</v>
      </c>
      <c r="BU150"/>
      <c r="CA150" s="9" t="s">
        <v>265</v>
      </c>
      <c r="CB150" s="212" t="s">
        <v>464</v>
      </c>
      <c r="CC150" s="91" t="s">
        <v>464</v>
      </c>
      <c r="CD150" s="95" t="s">
        <v>265</v>
      </c>
      <c r="CE150" s="21" t="s">
        <v>405</v>
      </c>
      <c r="CF150" s="95" t="s">
        <v>466</v>
      </c>
      <c r="CG150" s="96">
        <v>45474</v>
      </c>
      <c r="CH150" s="96">
        <v>46934</v>
      </c>
      <c r="CI150" s="96">
        <f t="shared" si="75"/>
        <v>45474</v>
      </c>
      <c r="CJ150" s="96">
        <f t="shared" si="76"/>
        <v>46934</v>
      </c>
      <c r="CK150" s="92"/>
      <c r="CL150" s="92" t="s">
        <v>467</v>
      </c>
      <c r="CM150" s="93"/>
      <c r="CN150" s="184"/>
      <c r="CO150" s="180"/>
      <c r="CP150" s="97" t="s">
        <v>11</v>
      </c>
      <c r="CQ150" s="98">
        <f>CS150-60</f>
        <v>45204</v>
      </c>
      <c r="CR150" s="98">
        <f t="shared" si="68"/>
        <v>45200</v>
      </c>
      <c r="CS150" s="98">
        <f t="shared" ref="CS150:CS206" si="79">CU150</f>
        <v>45264</v>
      </c>
      <c r="CT150" s="98">
        <f t="shared" si="70"/>
        <v>45261</v>
      </c>
      <c r="CU150" s="98">
        <f>CW150-210</f>
        <v>45264</v>
      </c>
      <c r="CV150" s="98">
        <f t="shared" si="71"/>
        <v>45261</v>
      </c>
      <c r="CW150" s="98">
        <f t="shared" si="72"/>
        <v>45474</v>
      </c>
      <c r="CX150" s="98">
        <f t="shared" si="73"/>
        <v>45474</v>
      </c>
    </row>
    <row r="151" spans="1:102" ht="42" customHeight="1">
      <c r="A151" s="261" t="s">
        <v>468</v>
      </c>
      <c r="B151" s="266" t="s">
        <v>265</v>
      </c>
      <c r="C151" s="266" t="s">
        <v>401</v>
      </c>
      <c r="D151" s="280" t="s">
        <v>265</v>
      </c>
      <c r="E151" s="266" t="s">
        <v>433</v>
      </c>
      <c r="F151" s="276" t="s">
        <v>469</v>
      </c>
      <c r="G151" s="77" t="str">
        <f t="shared" ca="1" si="66"/>
        <v>En cours</v>
      </c>
      <c r="H151" s="126"/>
      <c r="I151" s="127"/>
      <c r="J151" s="127"/>
      <c r="K151" s="127"/>
      <c r="L151" s="127"/>
      <c r="M151" s="127"/>
      <c r="N151" s="127"/>
      <c r="O151" s="127"/>
      <c r="P151" s="127"/>
      <c r="Q151" s="127"/>
      <c r="R151" s="127"/>
      <c r="S151" s="127"/>
      <c r="T151" s="126"/>
      <c r="U151" s="126"/>
      <c r="V151" s="126"/>
      <c r="W151" s="126"/>
      <c r="X151" s="126"/>
      <c r="Y151" s="126"/>
      <c r="Z151" s="126"/>
      <c r="AA151" s="126"/>
      <c r="AB151" s="126"/>
      <c r="AC151" s="126"/>
      <c r="AD151" s="126"/>
      <c r="AE151" s="126"/>
      <c r="AF151" s="127"/>
      <c r="AG151" s="127"/>
      <c r="AH151" s="127"/>
      <c r="AI151" s="127"/>
      <c r="AJ151" s="127"/>
      <c r="AK151" s="127"/>
      <c r="AL151" s="127"/>
      <c r="AM151" s="127"/>
      <c r="AN151" s="127"/>
      <c r="AO151" s="127"/>
      <c r="AP151" s="127"/>
      <c r="AQ151" s="127"/>
      <c r="AR151" s="127"/>
      <c r="AS151" s="127"/>
      <c r="AT151" s="127"/>
      <c r="AU151" s="127"/>
      <c r="AV151" s="127"/>
      <c r="AW151" s="127"/>
      <c r="AX151" s="127"/>
      <c r="AY151" s="127"/>
      <c r="AZ151" s="127"/>
      <c r="BA151" s="127"/>
      <c r="BB151" s="127"/>
      <c r="BC151" s="127"/>
      <c r="BD151" s="127"/>
      <c r="BE151" s="127"/>
      <c r="BF151" s="127"/>
      <c r="BG151" s="127"/>
      <c r="BH151" s="127"/>
      <c r="BI151" s="127"/>
      <c r="BJ151" s="127"/>
      <c r="BK151" s="127"/>
      <c r="BL151" s="127"/>
      <c r="BM151" s="127"/>
      <c r="BN151" s="127"/>
      <c r="BO151" s="127"/>
      <c r="BP151" s="148">
        <f t="shared" si="67"/>
        <v>47043</v>
      </c>
      <c r="BU151"/>
      <c r="CA151" s="9" t="s">
        <v>265</v>
      </c>
      <c r="CB151" s="213" t="s">
        <v>464</v>
      </c>
      <c r="CC151" s="91" t="s">
        <v>468</v>
      </c>
      <c r="CD151" s="95" t="s">
        <v>265</v>
      </c>
      <c r="CE151" s="21" t="s">
        <v>405</v>
      </c>
      <c r="CF151" s="95" t="s">
        <v>65</v>
      </c>
      <c r="CG151" s="96">
        <v>45583</v>
      </c>
      <c r="CH151" s="96">
        <v>47043</v>
      </c>
      <c r="CI151" s="96">
        <f t="shared" si="75"/>
        <v>45596</v>
      </c>
      <c r="CJ151" s="96">
        <f t="shared" si="76"/>
        <v>47057</v>
      </c>
      <c r="CK151" s="92"/>
      <c r="CL151" s="92"/>
      <c r="CM151" s="93"/>
      <c r="CN151" s="184"/>
      <c r="CO151" s="180"/>
      <c r="CP151" s="97"/>
      <c r="CQ151" s="98">
        <f>CS151-60</f>
        <v>45313</v>
      </c>
      <c r="CR151" s="98">
        <f t="shared" si="68"/>
        <v>45322</v>
      </c>
      <c r="CS151" s="98">
        <f t="shared" si="79"/>
        <v>45373</v>
      </c>
      <c r="CT151" s="98">
        <f t="shared" si="70"/>
        <v>45382</v>
      </c>
      <c r="CU151" s="98">
        <f>CW151-210</f>
        <v>45373</v>
      </c>
      <c r="CV151" s="98">
        <f t="shared" si="71"/>
        <v>45382</v>
      </c>
      <c r="CW151" s="98">
        <f t="shared" si="72"/>
        <v>45583</v>
      </c>
      <c r="CX151" s="98">
        <f t="shared" si="73"/>
        <v>45596</v>
      </c>
    </row>
    <row r="152" spans="1:102" ht="32.25" customHeight="1">
      <c r="A152" s="261" t="s">
        <v>470</v>
      </c>
      <c r="B152" s="266" t="s">
        <v>265</v>
      </c>
      <c r="C152" s="266" t="s">
        <v>266</v>
      </c>
      <c r="D152" s="280" t="s">
        <v>265</v>
      </c>
      <c r="E152" s="266" t="s">
        <v>471</v>
      </c>
      <c r="F152" s="276" t="s">
        <v>472</v>
      </c>
      <c r="G152" s="77" t="str">
        <f t="shared" ca="1" si="66"/>
        <v>En cours</v>
      </c>
      <c r="H152" s="126"/>
      <c r="I152" s="127"/>
      <c r="J152" s="127"/>
      <c r="K152" s="127"/>
      <c r="L152" s="127"/>
      <c r="M152" s="127"/>
      <c r="N152" s="127"/>
      <c r="O152" s="127"/>
      <c r="P152" s="127"/>
      <c r="Q152" s="127"/>
      <c r="R152" s="127"/>
      <c r="S152" s="127"/>
      <c r="T152" s="126"/>
      <c r="U152" s="126"/>
      <c r="V152" s="126"/>
      <c r="W152" s="126"/>
      <c r="X152" s="126"/>
      <c r="Y152" s="126"/>
      <c r="Z152" s="126"/>
      <c r="AA152" s="126"/>
      <c r="AB152" s="126"/>
      <c r="AC152" s="126"/>
      <c r="AD152" s="126"/>
      <c r="AE152" s="126"/>
      <c r="AF152" s="127"/>
      <c r="AG152" s="127"/>
      <c r="AH152" s="127"/>
      <c r="AI152" s="127"/>
      <c r="AJ152" s="127"/>
      <c r="AK152" s="127"/>
      <c r="AL152" s="127"/>
      <c r="AM152" s="127"/>
      <c r="AN152" s="127"/>
      <c r="AO152" s="127"/>
      <c r="AP152" s="127"/>
      <c r="AQ152" s="127"/>
      <c r="AR152" s="127"/>
      <c r="AS152" s="127"/>
      <c r="AT152" s="127"/>
      <c r="AU152" s="127"/>
      <c r="AV152" s="127"/>
      <c r="AW152" s="127"/>
      <c r="AX152" s="127"/>
      <c r="AY152" s="127"/>
      <c r="AZ152" s="127"/>
      <c r="BA152" s="127"/>
      <c r="BB152" s="127"/>
      <c r="BC152" s="127"/>
      <c r="BD152" s="127"/>
      <c r="BE152" s="127"/>
      <c r="BF152" s="127"/>
      <c r="BG152" s="127"/>
      <c r="BH152" s="127"/>
      <c r="BI152" s="127"/>
      <c r="BJ152" s="127"/>
      <c r="BK152" s="127"/>
      <c r="BL152" s="127"/>
      <c r="BM152" s="127"/>
      <c r="BN152" s="127"/>
      <c r="BO152" s="127"/>
      <c r="BP152" s="148">
        <f t="shared" si="67"/>
        <v>47164</v>
      </c>
      <c r="BU152"/>
      <c r="CA152" s="9" t="s">
        <v>265</v>
      </c>
      <c r="CB152" s="212" t="s">
        <v>473</v>
      </c>
      <c r="CC152" s="91" t="s">
        <v>470</v>
      </c>
      <c r="CD152" s="95" t="s">
        <v>265</v>
      </c>
      <c r="CE152" s="21" t="s">
        <v>405</v>
      </c>
      <c r="CF152" s="95" t="s">
        <v>52</v>
      </c>
      <c r="CG152" s="96">
        <v>45704</v>
      </c>
      <c r="CH152" s="96">
        <v>47164</v>
      </c>
      <c r="CI152" s="96">
        <f t="shared" si="75"/>
        <v>45716</v>
      </c>
      <c r="CJ152" s="96">
        <f t="shared" si="76"/>
        <v>47150</v>
      </c>
      <c r="CK152" s="92" t="s">
        <v>0</v>
      </c>
      <c r="CL152" s="92" t="s">
        <v>474</v>
      </c>
      <c r="CM152" s="93"/>
      <c r="CN152" s="184" t="s">
        <v>15</v>
      </c>
      <c r="CO152" s="180"/>
      <c r="CP152" s="97"/>
      <c r="CQ152" s="98">
        <f>CS152-120</f>
        <v>45374</v>
      </c>
      <c r="CR152" s="98">
        <f t="shared" si="68"/>
        <v>45382</v>
      </c>
      <c r="CS152" s="98">
        <f t="shared" si="79"/>
        <v>45494</v>
      </c>
      <c r="CT152" s="98">
        <f t="shared" si="70"/>
        <v>45504</v>
      </c>
      <c r="CU152" s="98">
        <f>CW152-210</f>
        <v>45494</v>
      </c>
      <c r="CV152" s="98">
        <f t="shared" si="71"/>
        <v>45504</v>
      </c>
      <c r="CW152" s="98">
        <f t="shared" si="72"/>
        <v>45704</v>
      </c>
      <c r="CX152" s="98">
        <f t="shared" si="73"/>
        <v>45716</v>
      </c>
    </row>
    <row r="153" spans="1:102" ht="32.25" customHeight="1">
      <c r="A153" s="261" t="s">
        <v>475</v>
      </c>
      <c r="B153" s="266" t="s">
        <v>265</v>
      </c>
      <c r="C153" s="266" t="s">
        <v>266</v>
      </c>
      <c r="D153" s="280" t="s">
        <v>265</v>
      </c>
      <c r="E153" s="266" t="s">
        <v>471</v>
      </c>
      <c r="F153" s="276" t="s">
        <v>476</v>
      </c>
      <c r="G153" s="77" t="str">
        <f t="shared" ca="1" si="66"/>
        <v>En cours</v>
      </c>
      <c r="H153" s="126"/>
      <c r="I153" s="127"/>
      <c r="J153" s="127"/>
      <c r="K153" s="127"/>
      <c r="L153" s="127"/>
      <c r="M153" s="127"/>
      <c r="N153" s="127"/>
      <c r="O153" s="127"/>
      <c r="P153" s="127"/>
      <c r="Q153" s="127"/>
      <c r="R153" s="127"/>
      <c r="S153" s="127"/>
      <c r="T153" s="126"/>
      <c r="U153" s="126"/>
      <c r="V153" s="126"/>
      <c r="W153" s="126"/>
      <c r="X153" s="126"/>
      <c r="Y153" s="126"/>
      <c r="Z153" s="126"/>
      <c r="AA153" s="126"/>
      <c r="AB153" s="126"/>
      <c r="AC153" s="126"/>
      <c r="AD153" s="126"/>
      <c r="AE153" s="126"/>
      <c r="AF153" s="127"/>
      <c r="AG153" s="127"/>
      <c r="AH153" s="127"/>
      <c r="AI153" s="127"/>
      <c r="AJ153" s="127"/>
      <c r="AK153" s="127"/>
      <c r="AL153" s="127"/>
      <c r="AM153" s="127"/>
      <c r="AN153" s="127"/>
      <c r="AO153" s="127"/>
      <c r="AP153" s="127"/>
      <c r="AQ153" s="127"/>
      <c r="AR153" s="127"/>
      <c r="AS153" s="127"/>
      <c r="AT153" s="127"/>
      <c r="AU153" s="127"/>
      <c r="AV153" s="127"/>
      <c r="AW153" s="127"/>
      <c r="AX153" s="127"/>
      <c r="AY153" s="127"/>
      <c r="AZ153" s="127"/>
      <c r="BA153" s="127"/>
      <c r="BB153" s="127"/>
      <c r="BC153" s="127"/>
      <c r="BD153" s="127"/>
      <c r="BE153" s="127"/>
      <c r="BF153" s="127"/>
      <c r="BG153" s="127"/>
      <c r="BH153" s="127"/>
      <c r="BI153" s="127"/>
      <c r="BJ153" s="127"/>
      <c r="BK153" s="127"/>
      <c r="BL153" s="127"/>
      <c r="BM153" s="127"/>
      <c r="BN153" s="127"/>
      <c r="BO153" s="127"/>
      <c r="BP153" s="148">
        <f t="shared" si="67"/>
        <v>47256</v>
      </c>
      <c r="BU153"/>
      <c r="CA153" s="9" t="s">
        <v>265</v>
      </c>
      <c r="CB153" s="212" t="s">
        <v>470</v>
      </c>
      <c r="CC153" s="91" t="s">
        <v>475</v>
      </c>
      <c r="CD153" s="95" t="s">
        <v>265</v>
      </c>
      <c r="CE153" s="21" t="s">
        <v>405</v>
      </c>
      <c r="CF153" s="95" t="s">
        <v>52</v>
      </c>
      <c r="CG153" s="96">
        <v>45796</v>
      </c>
      <c r="CH153" s="96">
        <v>47256</v>
      </c>
      <c r="CI153" s="96">
        <f t="shared" si="75"/>
        <v>45808</v>
      </c>
      <c r="CJ153" s="96">
        <f t="shared" si="76"/>
        <v>47269</v>
      </c>
      <c r="CK153" s="92" t="s">
        <v>0</v>
      </c>
      <c r="CL153" s="179" t="s">
        <v>476</v>
      </c>
      <c r="CM153" s="93"/>
      <c r="CN153" s="184"/>
      <c r="CO153" s="180"/>
      <c r="CP153" s="97"/>
      <c r="CQ153" s="98">
        <f>CS153-120</f>
        <v>45466</v>
      </c>
      <c r="CR153" s="98">
        <f t="shared" si="68"/>
        <v>45473</v>
      </c>
      <c r="CS153" s="98">
        <f t="shared" si="79"/>
        <v>45586</v>
      </c>
      <c r="CT153" s="98">
        <f t="shared" si="70"/>
        <v>45596</v>
      </c>
      <c r="CU153" s="98">
        <f>CW153-210</f>
        <v>45586</v>
      </c>
      <c r="CV153" s="98">
        <f t="shared" si="71"/>
        <v>45596</v>
      </c>
      <c r="CW153" s="98">
        <f t="shared" si="72"/>
        <v>45796</v>
      </c>
      <c r="CX153" s="98">
        <f t="shared" si="73"/>
        <v>45808</v>
      </c>
    </row>
    <row r="154" spans="1:102" ht="32.25" customHeight="1">
      <c r="A154" s="261" t="s">
        <v>477</v>
      </c>
      <c r="B154" s="266" t="s">
        <v>265</v>
      </c>
      <c r="C154" s="266" t="s">
        <v>266</v>
      </c>
      <c r="D154" s="280" t="s">
        <v>265</v>
      </c>
      <c r="E154" s="266" t="s">
        <v>471</v>
      </c>
      <c r="F154" s="266" t="s">
        <v>478</v>
      </c>
      <c r="G154" s="77" t="str">
        <f t="shared" ca="1" si="66"/>
        <v>En cours</v>
      </c>
      <c r="H154" s="126"/>
      <c r="I154" s="127"/>
      <c r="J154" s="127"/>
      <c r="K154" s="127"/>
      <c r="L154" s="127"/>
      <c r="M154" s="127"/>
      <c r="N154" s="127"/>
      <c r="O154" s="127"/>
      <c r="P154" s="127"/>
      <c r="Q154" s="127"/>
      <c r="R154" s="127"/>
      <c r="S154" s="127"/>
      <c r="T154" s="126"/>
      <c r="U154" s="126"/>
      <c r="V154" s="126"/>
      <c r="W154" s="126"/>
      <c r="X154" s="126"/>
      <c r="Y154" s="126"/>
      <c r="Z154" s="126"/>
      <c r="AA154" s="126"/>
      <c r="AB154" s="126"/>
      <c r="AC154" s="126"/>
      <c r="AD154" s="126"/>
      <c r="AE154" s="126"/>
      <c r="AF154" s="127"/>
      <c r="AG154" s="127"/>
      <c r="AH154" s="127"/>
      <c r="AI154" s="127"/>
      <c r="AJ154" s="127"/>
      <c r="AK154" s="127"/>
      <c r="AL154" s="127"/>
      <c r="AM154" s="127"/>
      <c r="AN154" s="127"/>
      <c r="AO154" s="127"/>
      <c r="AP154" s="127"/>
      <c r="AQ154" s="127"/>
      <c r="AR154" s="127"/>
      <c r="AS154" s="127"/>
      <c r="AT154" s="127"/>
      <c r="AU154" s="127"/>
      <c r="AV154" s="127"/>
      <c r="AW154" s="127"/>
      <c r="AX154" s="127"/>
      <c r="AY154" s="127"/>
      <c r="AZ154" s="127"/>
      <c r="BA154" s="127"/>
      <c r="BB154" s="127"/>
      <c r="BC154" s="127"/>
      <c r="BD154" s="127"/>
      <c r="BE154" s="127"/>
      <c r="BF154" s="127"/>
      <c r="BG154" s="127"/>
      <c r="BH154" s="127"/>
      <c r="BI154" s="127"/>
      <c r="BJ154" s="127"/>
      <c r="BK154" s="127"/>
      <c r="BL154" s="127"/>
      <c r="BM154" s="127"/>
      <c r="BN154" s="127"/>
      <c r="BO154" s="127"/>
      <c r="BP154" s="148">
        <f t="shared" si="67"/>
        <v>47503</v>
      </c>
      <c r="BU154"/>
      <c r="CA154" s="9" t="s">
        <v>265</v>
      </c>
      <c r="CB154" s="212" t="s">
        <v>479</v>
      </c>
      <c r="CC154" s="91" t="s">
        <v>477</v>
      </c>
      <c r="CD154" s="102" t="s">
        <v>265</v>
      </c>
      <c r="CE154" s="21" t="s">
        <v>405</v>
      </c>
      <c r="CF154" s="95" t="s">
        <v>52</v>
      </c>
      <c r="CG154" s="96">
        <v>46043</v>
      </c>
      <c r="CH154" s="96">
        <f>CG154+1460</f>
        <v>47503</v>
      </c>
      <c r="CI154" s="96">
        <f t="shared" si="75"/>
        <v>46053</v>
      </c>
      <c r="CJ154" s="96">
        <f t="shared" si="76"/>
        <v>47514</v>
      </c>
      <c r="CK154" s="92" t="s">
        <v>0</v>
      </c>
      <c r="CL154" s="92" t="s">
        <v>480</v>
      </c>
      <c r="CM154" s="93"/>
      <c r="CN154" s="184" t="s">
        <v>10</v>
      </c>
      <c r="CO154" s="180"/>
      <c r="CP154" s="97"/>
      <c r="CQ154" s="98">
        <f>CS154-120</f>
        <v>45743</v>
      </c>
      <c r="CR154" s="98">
        <f t="shared" si="68"/>
        <v>45747</v>
      </c>
      <c r="CS154" s="98">
        <f t="shared" si="79"/>
        <v>45863</v>
      </c>
      <c r="CT154" s="98">
        <f t="shared" si="70"/>
        <v>45869</v>
      </c>
      <c r="CU154" s="98">
        <f>CW154-180</f>
        <v>45863</v>
      </c>
      <c r="CV154" s="98">
        <f t="shared" si="71"/>
        <v>45869</v>
      </c>
      <c r="CW154" s="98">
        <f t="shared" si="72"/>
        <v>46043</v>
      </c>
      <c r="CX154" s="98">
        <f t="shared" si="73"/>
        <v>46053</v>
      </c>
    </row>
    <row r="155" spans="1:102" ht="32.25" customHeight="1">
      <c r="A155" s="261" t="s">
        <v>481</v>
      </c>
      <c r="B155" s="266" t="s">
        <v>265</v>
      </c>
      <c r="C155" s="266" t="s">
        <v>266</v>
      </c>
      <c r="D155" s="280" t="s">
        <v>265</v>
      </c>
      <c r="E155" s="266" t="s">
        <v>471</v>
      </c>
      <c r="F155" s="266" t="s">
        <v>482</v>
      </c>
      <c r="G155" s="77" t="str">
        <f t="shared" ca="1" si="66"/>
        <v>À venir</v>
      </c>
      <c r="H155" s="126"/>
      <c r="I155" s="127"/>
      <c r="J155" s="127"/>
      <c r="K155" s="127"/>
      <c r="L155" s="127"/>
      <c r="M155" s="127"/>
      <c r="N155" s="127"/>
      <c r="O155" s="127"/>
      <c r="P155" s="127"/>
      <c r="Q155" s="127"/>
      <c r="R155" s="127"/>
      <c r="S155" s="127"/>
      <c r="T155" s="126"/>
      <c r="U155" s="126"/>
      <c r="V155" s="126"/>
      <c r="W155" s="126"/>
      <c r="X155" s="126"/>
      <c r="Y155" s="126"/>
      <c r="Z155" s="126"/>
      <c r="AA155" s="126"/>
      <c r="AB155" s="126"/>
      <c r="AC155" s="126"/>
      <c r="AD155" s="126"/>
      <c r="AE155" s="126"/>
      <c r="AF155" s="127"/>
      <c r="AG155" s="127"/>
      <c r="AH155" s="127"/>
      <c r="AI155" s="127"/>
      <c r="AJ155" s="127"/>
      <c r="AK155" s="127"/>
      <c r="AL155" s="127"/>
      <c r="AM155" s="127"/>
      <c r="AN155" s="127"/>
      <c r="AO155" s="127"/>
      <c r="AP155" s="127"/>
      <c r="AQ155" s="127"/>
      <c r="AR155" s="127"/>
      <c r="AS155" s="127"/>
      <c r="AT155" s="127"/>
      <c r="AU155" s="127"/>
      <c r="AV155" s="127"/>
      <c r="AW155" s="127"/>
      <c r="AX155" s="127"/>
      <c r="AY155" s="127"/>
      <c r="AZ155" s="127"/>
      <c r="BA155" s="127"/>
      <c r="BB155" s="127"/>
      <c r="BC155" s="127"/>
      <c r="BD155" s="127"/>
      <c r="BE155" s="127"/>
      <c r="BF155" s="127"/>
      <c r="BG155" s="127"/>
      <c r="BH155" s="127"/>
      <c r="BI155" s="127"/>
      <c r="BJ155" s="127"/>
      <c r="BK155" s="127"/>
      <c r="BL155" s="127"/>
      <c r="BM155" s="127"/>
      <c r="BN155" s="127"/>
      <c r="BO155" s="127"/>
      <c r="BP155" s="148">
        <f t="shared" si="67"/>
        <v>47709</v>
      </c>
      <c r="BT155" s="187"/>
      <c r="BU155"/>
      <c r="CA155" s="9" t="s">
        <v>265</v>
      </c>
      <c r="CB155" s="212" t="s">
        <v>479</v>
      </c>
      <c r="CC155" s="91" t="s">
        <v>481</v>
      </c>
      <c r="CD155" s="102" t="s">
        <v>265</v>
      </c>
      <c r="CE155" s="21" t="s">
        <v>405</v>
      </c>
      <c r="CF155" s="95"/>
      <c r="CG155" s="96">
        <v>46249</v>
      </c>
      <c r="CH155" s="96">
        <f>CG155+1460</f>
        <v>47709</v>
      </c>
      <c r="CI155" s="96">
        <f t="shared" si="75"/>
        <v>46235</v>
      </c>
      <c r="CJ155" s="96">
        <f t="shared" si="76"/>
        <v>47696</v>
      </c>
      <c r="CK155" s="92"/>
      <c r="CL155" s="92"/>
      <c r="CM155" s="93"/>
      <c r="CN155" s="184"/>
      <c r="CO155" s="180"/>
      <c r="CP155" s="97"/>
      <c r="CQ155" s="98">
        <v>46023</v>
      </c>
      <c r="CR155" s="98">
        <f t="shared" si="68"/>
        <v>46023</v>
      </c>
      <c r="CS155" s="98">
        <f t="shared" si="79"/>
        <v>46082</v>
      </c>
      <c r="CT155" s="98">
        <f t="shared" si="70"/>
        <v>46082</v>
      </c>
      <c r="CU155" s="98">
        <v>46082</v>
      </c>
      <c r="CV155" s="98">
        <f t="shared" si="71"/>
        <v>46082</v>
      </c>
      <c r="CW155" s="98">
        <f t="shared" si="72"/>
        <v>46249</v>
      </c>
      <c r="CX155" s="98">
        <f t="shared" si="73"/>
        <v>46235</v>
      </c>
    </row>
    <row r="156" spans="1:102" ht="32.25" customHeight="1">
      <c r="A156" s="261" t="s">
        <v>483</v>
      </c>
      <c r="B156" s="266" t="s">
        <v>265</v>
      </c>
      <c r="C156" s="266" t="s">
        <v>266</v>
      </c>
      <c r="D156" s="280" t="s">
        <v>265</v>
      </c>
      <c r="E156" s="266" t="s">
        <v>471</v>
      </c>
      <c r="F156" s="266" t="s">
        <v>484</v>
      </c>
      <c r="G156" s="77" t="str">
        <f t="shared" ca="1" si="66"/>
        <v>En cours</v>
      </c>
      <c r="H156" s="126"/>
      <c r="I156" s="127"/>
      <c r="J156" s="127"/>
      <c r="K156" s="127"/>
      <c r="L156" s="127"/>
      <c r="M156" s="127"/>
      <c r="N156" s="127"/>
      <c r="O156" s="127"/>
      <c r="P156" s="127"/>
      <c r="Q156" s="127"/>
      <c r="R156" s="127"/>
      <c r="S156" s="127"/>
      <c r="T156" s="126"/>
      <c r="U156" s="126"/>
      <c r="V156" s="126"/>
      <c r="W156" s="126"/>
      <c r="X156" s="126"/>
      <c r="Y156" s="126"/>
      <c r="Z156" s="126"/>
      <c r="AA156" s="126"/>
      <c r="AB156" s="126"/>
      <c r="AC156" s="126"/>
      <c r="AD156" s="126"/>
      <c r="AE156" s="126"/>
      <c r="AF156" s="127"/>
      <c r="AG156" s="127"/>
      <c r="AH156" s="127"/>
      <c r="AI156" s="127"/>
      <c r="AJ156" s="127"/>
      <c r="AK156" s="127"/>
      <c r="AL156" s="127"/>
      <c r="AM156" s="127"/>
      <c r="AN156" s="127"/>
      <c r="AO156" s="127"/>
      <c r="AP156" s="127"/>
      <c r="AQ156" s="127"/>
      <c r="AR156" s="127"/>
      <c r="AS156" s="127"/>
      <c r="AT156" s="127"/>
      <c r="AU156" s="127"/>
      <c r="AV156" s="127"/>
      <c r="AW156" s="127"/>
      <c r="AX156" s="127"/>
      <c r="AY156" s="127"/>
      <c r="AZ156" s="127"/>
      <c r="BA156" s="127"/>
      <c r="BB156" s="127"/>
      <c r="BC156" s="127"/>
      <c r="BD156" s="127"/>
      <c r="BE156" s="127"/>
      <c r="BF156" s="127"/>
      <c r="BG156" s="127"/>
      <c r="BH156" s="127"/>
      <c r="BI156" s="127"/>
      <c r="BJ156" s="127"/>
      <c r="BK156" s="127"/>
      <c r="BL156" s="127"/>
      <c r="BM156" s="127"/>
      <c r="BN156" s="127"/>
      <c r="BO156" s="127"/>
      <c r="BP156" s="148">
        <f t="shared" si="67"/>
        <v>46934</v>
      </c>
      <c r="BU156"/>
      <c r="CA156" s="9" t="s">
        <v>265</v>
      </c>
      <c r="CB156" s="213" t="s">
        <v>483</v>
      </c>
      <c r="CC156" s="91" t="s">
        <v>483</v>
      </c>
      <c r="CD156" s="95" t="s">
        <v>265</v>
      </c>
      <c r="CE156" s="21" t="s">
        <v>405</v>
      </c>
      <c r="CF156" s="95" t="s">
        <v>265</v>
      </c>
      <c r="CG156" s="96">
        <v>45474</v>
      </c>
      <c r="CH156" s="96">
        <v>46934</v>
      </c>
      <c r="CI156" s="96">
        <f t="shared" si="75"/>
        <v>45474</v>
      </c>
      <c r="CJ156" s="96">
        <f t="shared" si="76"/>
        <v>46934</v>
      </c>
      <c r="CK156" s="96">
        <f t="shared" ref="CK156:CP156" si="80">IF(DAY(CI156)&lt;=15,DATE(YEAR(CI156),MONTH(CI156),1),EOMONTH(CI156,0))</f>
        <v>45474</v>
      </c>
      <c r="CL156" s="96">
        <f t="shared" si="80"/>
        <v>46934</v>
      </c>
      <c r="CM156" s="96">
        <f t="shared" si="80"/>
        <v>45474</v>
      </c>
      <c r="CN156" s="96">
        <f t="shared" si="80"/>
        <v>46934</v>
      </c>
      <c r="CO156" s="96">
        <f t="shared" si="80"/>
        <v>45474</v>
      </c>
      <c r="CP156" s="96">
        <f t="shared" si="80"/>
        <v>46934</v>
      </c>
      <c r="CQ156" s="98">
        <f>CS156-60</f>
        <v>45204</v>
      </c>
      <c r="CR156" s="98">
        <f t="shared" si="68"/>
        <v>45200</v>
      </c>
      <c r="CS156" s="98">
        <f t="shared" si="79"/>
        <v>45264</v>
      </c>
      <c r="CT156" s="98">
        <f t="shared" si="70"/>
        <v>45261</v>
      </c>
      <c r="CU156" s="98">
        <f>CW156-210</f>
        <v>45264</v>
      </c>
      <c r="CV156" s="98">
        <f t="shared" si="71"/>
        <v>45261</v>
      </c>
      <c r="CW156" s="98">
        <f t="shared" si="72"/>
        <v>45474</v>
      </c>
      <c r="CX156" s="98">
        <f t="shared" si="73"/>
        <v>45474</v>
      </c>
    </row>
    <row r="157" spans="1:102" ht="32.25" customHeight="1">
      <c r="A157" s="261" t="s">
        <v>70</v>
      </c>
      <c r="B157" s="266" t="s">
        <v>265</v>
      </c>
      <c r="C157" s="266" t="s">
        <v>266</v>
      </c>
      <c r="D157" s="280" t="s">
        <v>265</v>
      </c>
      <c r="E157" s="266" t="s">
        <v>471</v>
      </c>
      <c r="F157" s="266" t="s">
        <v>484</v>
      </c>
      <c r="G157" s="77" t="str">
        <f t="shared" ca="1" si="66"/>
        <v>À venir</v>
      </c>
      <c r="H157" s="126"/>
      <c r="I157" s="127"/>
      <c r="J157" s="127"/>
      <c r="K157" s="127"/>
      <c r="L157" s="127"/>
      <c r="M157" s="127"/>
      <c r="N157" s="127"/>
      <c r="O157" s="127"/>
      <c r="P157" s="127"/>
      <c r="Q157" s="127"/>
      <c r="R157" s="127"/>
      <c r="S157" s="127"/>
      <c r="T157" s="126"/>
      <c r="U157" s="126"/>
      <c r="V157" s="126"/>
      <c r="W157" s="126"/>
      <c r="X157" s="126"/>
      <c r="Y157" s="126"/>
      <c r="Z157" s="126"/>
      <c r="AA157" s="126"/>
      <c r="AB157" s="126"/>
      <c r="AC157" s="126"/>
      <c r="AD157" s="126"/>
      <c r="AE157" s="126"/>
      <c r="AF157" s="127"/>
      <c r="AG157" s="127"/>
      <c r="AH157" s="127"/>
      <c r="AI157" s="127"/>
      <c r="AJ157" s="127"/>
      <c r="AK157" s="127"/>
      <c r="AL157" s="127"/>
      <c r="AM157" s="127"/>
      <c r="AN157" s="127"/>
      <c r="AO157" s="127"/>
      <c r="AP157" s="127"/>
      <c r="AQ157" s="127"/>
      <c r="AR157" s="127"/>
      <c r="AS157" s="127"/>
      <c r="AT157" s="127"/>
      <c r="AU157" s="127"/>
      <c r="AV157" s="127"/>
      <c r="AW157" s="127"/>
      <c r="AX157" s="127"/>
      <c r="AY157" s="127"/>
      <c r="AZ157" s="127"/>
      <c r="BA157" s="127"/>
      <c r="BB157" s="127"/>
      <c r="BC157" s="127"/>
      <c r="BD157" s="127"/>
      <c r="BE157" s="127"/>
      <c r="BF157" s="127"/>
      <c r="BG157" s="127"/>
      <c r="BH157" s="127"/>
      <c r="BI157" s="127"/>
      <c r="BJ157" s="127"/>
      <c r="BK157" s="127"/>
      <c r="BL157" s="127"/>
      <c r="BM157" s="127"/>
      <c r="BN157" s="127"/>
      <c r="BO157" s="127"/>
      <c r="BP157" s="148">
        <f t="shared" si="67"/>
        <v>48395</v>
      </c>
      <c r="BT157" s="187"/>
      <c r="BU157"/>
      <c r="CA157" s="9" t="s">
        <v>265</v>
      </c>
      <c r="CB157" s="213" t="s">
        <v>483</v>
      </c>
      <c r="CC157" s="91" t="s">
        <v>80</v>
      </c>
      <c r="CD157" s="95" t="s">
        <v>265</v>
      </c>
      <c r="CE157" s="21"/>
      <c r="CF157" s="95"/>
      <c r="CG157" s="96">
        <f>CH156+1</f>
        <v>46935</v>
      </c>
      <c r="CH157" s="96">
        <f>CG157+1460</f>
        <v>48395</v>
      </c>
      <c r="CI157" s="96">
        <f t="shared" si="75"/>
        <v>46935</v>
      </c>
      <c r="CJ157" s="96">
        <f t="shared" si="76"/>
        <v>48395</v>
      </c>
      <c r="CK157" s="92"/>
      <c r="CL157" s="92"/>
      <c r="CM157" s="93"/>
      <c r="CN157" s="184"/>
      <c r="CO157" s="180"/>
      <c r="CP157" s="97"/>
      <c r="CQ157" s="98">
        <f>CS157-60</f>
        <v>46665</v>
      </c>
      <c r="CR157" s="98">
        <f t="shared" si="68"/>
        <v>46661</v>
      </c>
      <c r="CS157" s="98">
        <f t="shared" si="79"/>
        <v>46725</v>
      </c>
      <c r="CT157" s="98">
        <f t="shared" si="70"/>
        <v>46722</v>
      </c>
      <c r="CU157" s="98">
        <f>CW157-210</f>
        <v>46725</v>
      </c>
      <c r="CV157" s="98">
        <f t="shared" si="71"/>
        <v>46722</v>
      </c>
      <c r="CW157" s="98">
        <f t="shared" si="72"/>
        <v>46935</v>
      </c>
      <c r="CX157" s="98">
        <f t="shared" si="73"/>
        <v>46935</v>
      </c>
    </row>
    <row r="158" spans="1:102" ht="32.25" customHeight="1">
      <c r="A158" s="261" t="s">
        <v>485</v>
      </c>
      <c r="B158" s="266" t="s">
        <v>265</v>
      </c>
      <c r="C158" s="266" t="s">
        <v>266</v>
      </c>
      <c r="D158" s="280" t="s">
        <v>265</v>
      </c>
      <c r="E158" s="266" t="s">
        <v>471</v>
      </c>
      <c r="F158" s="276" t="s">
        <v>486</v>
      </c>
      <c r="G158" s="77" t="str">
        <f t="shared" ca="1" si="66"/>
        <v>En cours</v>
      </c>
      <c r="H158" s="126"/>
      <c r="I158" s="127"/>
      <c r="J158" s="127"/>
      <c r="K158" s="127"/>
      <c r="L158" s="127"/>
      <c r="M158" s="127"/>
      <c r="N158" s="127"/>
      <c r="O158" s="127"/>
      <c r="P158" s="127"/>
      <c r="Q158" s="127"/>
      <c r="R158" s="127"/>
      <c r="S158" s="127"/>
      <c r="T158" s="126"/>
      <c r="U158" s="126"/>
      <c r="V158" s="126"/>
      <c r="W158" s="126"/>
      <c r="X158" s="126"/>
      <c r="Y158" s="126"/>
      <c r="Z158" s="126"/>
      <c r="AA158" s="126"/>
      <c r="AB158" s="126"/>
      <c r="AC158" s="126"/>
      <c r="AD158" s="126"/>
      <c r="AE158" s="126"/>
      <c r="AF158" s="127"/>
      <c r="AG158" s="127"/>
      <c r="AH158" s="127"/>
      <c r="AI158" s="127"/>
      <c r="AJ158" s="127"/>
      <c r="AK158" s="127"/>
      <c r="AL158" s="127"/>
      <c r="AM158" s="127"/>
      <c r="AN158" s="127"/>
      <c r="AO158" s="127"/>
      <c r="AP158" s="127"/>
      <c r="AQ158" s="127"/>
      <c r="AR158" s="127"/>
      <c r="AS158" s="127"/>
      <c r="AT158" s="127"/>
      <c r="AU158" s="127"/>
      <c r="AV158" s="127"/>
      <c r="AW158" s="127"/>
      <c r="AX158" s="127"/>
      <c r="AY158" s="127"/>
      <c r="AZ158" s="127"/>
      <c r="BA158" s="127"/>
      <c r="BB158" s="127"/>
      <c r="BC158" s="127"/>
      <c r="BD158" s="127"/>
      <c r="BE158" s="127"/>
      <c r="BF158" s="127"/>
      <c r="BG158" s="127"/>
      <c r="BH158" s="127"/>
      <c r="BI158" s="127"/>
      <c r="BJ158" s="127"/>
      <c r="BK158" s="127"/>
      <c r="BL158" s="127"/>
      <c r="BM158" s="127"/>
      <c r="BN158" s="127"/>
      <c r="BO158" s="127"/>
      <c r="BP158" s="148">
        <f t="shared" si="67"/>
        <v>46934</v>
      </c>
      <c r="BU158"/>
      <c r="CA158" s="9" t="s">
        <v>265</v>
      </c>
      <c r="CB158" s="206" t="s">
        <v>487</v>
      </c>
      <c r="CC158" s="178" t="s">
        <v>485</v>
      </c>
      <c r="CD158" s="95" t="s">
        <v>265</v>
      </c>
      <c r="CE158" s="21" t="s">
        <v>405</v>
      </c>
      <c r="CF158" s="95" t="s">
        <v>265</v>
      </c>
      <c r="CG158" s="10">
        <v>45474</v>
      </c>
      <c r="CH158" s="29">
        <v>46934</v>
      </c>
      <c r="CI158" s="26">
        <f t="shared" si="75"/>
        <v>45474</v>
      </c>
      <c r="CJ158" s="26">
        <f t="shared" si="76"/>
        <v>46934</v>
      </c>
      <c r="CK158" s="12"/>
      <c r="CL158" s="166" t="s">
        <v>488</v>
      </c>
      <c r="CM158" s="34"/>
      <c r="CN158" s="181"/>
      <c r="CO158" s="181"/>
      <c r="CP158" s="39"/>
      <c r="CQ158" s="3">
        <f>CS158-120</f>
        <v>45254</v>
      </c>
      <c r="CR158" s="3">
        <f t="shared" si="68"/>
        <v>45260</v>
      </c>
      <c r="CS158" s="3">
        <f t="shared" si="79"/>
        <v>45374</v>
      </c>
      <c r="CT158" s="3">
        <f t="shared" si="70"/>
        <v>45382</v>
      </c>
      <c r="CU158" s="3">
        <f>CW158-100</f>
        <v>45374</v>
      </c>
      <c r="CV158" s="3">
        <f t="shared" si="71"/>
        <v>45382</v>
      </c>
      <c r="CW158" s="3">
        <f t="shared" si="72"/>
        <v>45474</v>
      </c>
      <c r="CX158" s="3">
        <f t="shared" si="73"/>
        <v>45474</v>
      </c>
    </row>
    <row r="159" spans="1:102" ht="32.25" customHeight="1">
      <c r="A159" s="261" t="s">
        <v>70</v>
      </c>
      <c r="B159" s="266" t="s">
        <v>265</v>
      </c>
      <c r="C159" s="266" t="s">
        <v>266</v>
      </c>
      <c r="D159" s="280" t="s">
        <v>265</v>
      </c>
      <c r="E159" s="266" t="s">
        <v>471</v>
      </c>
      <c r="F159" s="276" t="s">
        <v>486</v>
      </c>
      <c r="G159" s="77" t="str">
        <f t="shared" ca="1" si="66"/>
        <v>À venir</v>
      </c>
      <c r="H159" s="126"/>
      <c r="I159" s="127"/>
      <c r="J159" s="127"/>
      <c r="K159" s="127"/>
      <c r="L159" s="127"/>
      <c r="M159" s="127"/>
      <c r="N159" s="127"/>
      <c r="O159" s="127"/>
      <c r="P159" s="127"/>
      <c r="Q159" s="127"/>
      <c r="R159" s="127"/>
      <c r="S159" s="127"/>
      <c r="T159" s="126"/>
      <c r="U159" s="126"/>
      <c r="V159" s="126"/>
      <c r="W159" s="126"/>
      <c r="X159" s="126"/>
      <c r="Y159" s="126"/>
      <c r="Z159" s="126"/>
      <c r="AA159" s="126"/>
      <c r="AB159" s="126"/>
      <c r="AC159" s="126"/>
      <c r="AD159" s="126"/>
      <c r="AE159" s="126"/>
      <c r="AF159" s="127"/>
      <c r="AG159" s="127"/>
      <c r="AH159" s="127"/>
      <c r="AI159" s="127"/>
      <c r="AJ159" s="127"/>
      <c r="AK159" s="127"/>
      <c r="AL159" s="127"/>
      <c r="AM159" s="127"/>
      <c r="AN159" s="127"/>
      <c r="AO159" s="127"/>
      <c r="AP159" s="127"/>
      <c r="AQ159" s="127"/>
      <c r="AR159" s="127"/>
      <c r="AS159" s="127"/>
      <c r="AT159" s="127"/>
      <c r="AU159" s="127"/>
      <c r="AV159" s="127"/>
      <c r="AW159" s="127"/>
      <c r="AX159" s="127"/>
      <c r="AY159" s="127"/>
      <c r="AZ159" s="127"/>
      <c r="BA159" s="127"/>
      <c r="BB159" s="127"/>
      <c r="BC159" s="127"/>
      <c r="BD159" s="127"/>
      <c r="BE159" s="127"/>
      <c r="BF159" s="127"/>
      <c r="BG159" s="127"/>
      <c r="BH159" s="127"/>
      <c r="BI159" s="127"/>
      <c r="BJ159" s="127"/>
      <c r="BK159" s="127"/>
      <c r="BL159" s="127"/>
      <c r="BM159" s="127"/>
      <c r="BN159" s="127"/>
      <c r="BO159" s="127"/>
      <c r="BP159" s="148">
        <f t="shared" si="67"/>
        <v>48395</v>
      </c>
      <c r="BT159" s="187"/>
      <c r="BU159"/>
      <c r="CA159" s="9" t="s">
        <v>265</v>
      </c>
      <c r="CB159" s="206" t="s">
        <v>487</v>
      </c>
      <c r="CC159" s="91" t="s">
        <v>80</v>
      </c>
      <c r="CD159" s="95" t="s">
        <v>265</v>
      </c>
      <c r="CE159" s="21"/>
      <c r="CF159" s="41"/>
      <c r="CG159" s="10">
        <f>CH158+1</f>
        <v>46935</v>
      </c>
      <c r="CH159" s="29">
        <f>CG159+1460</f>
        <v>48395</v>
      </c>
      <c r="CI159" s="26">
        <f t="shared" si="75"/>
        <v>46935</v>
      </c>
      <c r="CJ159" s="26">
        <f t="shared" si="76"/>
        <v>48395</v>
      </c>
      <c r="CK159" s="12"/>
      <c r="CL159" s="166"/>
      <c r="CM159" s="34"/>
      <c r="CN159" s="181"/>
      <c r="CO159" s="181"/>
      <c r="CP159" s="39"/>
      <c r="CQ159" s="3">
        <v>46661</v>
      </c>
      <c r="CR159" s="3">
        <f t="shared" si="68"/>
        <v>46661</v>
      </c>
      <c r="CS159" s="3">
        <f t="shared" si="79"/>
        <v>46784</v>
      </c>
      <c r="CT159" s="3">
        <f t="shared" si="70"/>
        <v>46784</v>
      </c>
      <c r="CU159" s="3">
        <v>46784</v>
      </c>
      <c r="CV159" s="3">
        <f t="shared" si="71"/>
        <v>46784</v>
      </c>
      <c r="CW159" s="3">
        <f t="shared" si="72"/>
        <v>46935</v>
      </c>
      <c r="CX159" s="3">
        <f t="shared" si="73"/>
        <v>46935</v>
      </c>
    </row>
    <row r="160" spans="1:102" ht="32.25" customHeight="1">
      <c r="A160" s="261" t="s">
        <v>489</v>
      </c>
      <c r="B160" s="266" t="s">
        <v>265</v>
      </c>
      <c r="C160" s="266" t="s">
        <v>266</v>
      </c>
      <c r="D160" s="280" t="s">
        <v>265</v>
      </c>
      <c r="E160" s="266" t="s">
        <v>471</v>
      </c>
      <c r="F160" s="276" t="s">
        <v>490</v>
      </c>
      <c r="G160" s="77" t="str">
        <f t="shared" ca="1" si="66"/>
        <v>En cours</v>
      </c>
      <c r="H160" s="126"/>
      <c r="I160" s="127"/>
      <c r="J160" s="127"/>
      <c r="K160" s="127"/>
      <c r="L160" s="127"/>
      <c r="M160" s="127"/>
      <c r="N160" s="127"/>
      <c r="O160" s="127"/>
      <c r="P160" s="127"/>
      <c r="Q160" s="127"/>
      <c r="R160" s="127"/>
      <c r="S160" s="127"/>
      <c r="T160" s="126"/>
      <c r="U160" s="126"/>
      <c r="V160" s="126"/>
      <c r="W160" s="126"/>
      <c r="X160" s="126"/>
      <c r="Y160" s="126"/>
      <c r="Z160" s="126"/>
      <c r="AA160" s="126"/>
      <c r="AB160" s="126"/>
      <c r="AC160" s="126"/>
      <c r="AD160" s="126"/>
      <c r="AE160" s="126"/>
      <c r="AF160" s="127"/>
      <c r="AG160" s="127"/>
      <c r="AH160" s="127"/>
      <c r="AI160" s="127"/>
      <c r="AJ160" s="127"/>
      <c r="AK160" s="127"/>
      <c r="AL160" s="127"/>
      <c r="AM160" s="127"/>
      <c r="AN160" s="127"/>
      <c r="AO160" s="127"/>
      <c r="AP160" s="127"/>
      <c r="AQ160" s="127"/>
      <c r="AR160" s="127"/>
      <c r="AS160" s="127"/>
      <c r="AT160" s="127"/>
      <c r="AU160" s="127"/>
      <c r="AV160" s="127"/>
      <c r="AW160" s="127"/>
      <c r="AX160" s="127"/>
      <c r="AY160" s="127"/>
      <c r="AZ160" s="127"/>
      <c r="BA160" s="127"/>
      <c r="BB160" s="127"/>
      <c r="BC160" s="127"/>
      <c r="BD160" s="127"/>
      <c r="BE160" s="127"/>
      <c r="BF160" s="127"/>
      <c r="BG160" s="127"/>
      <c r="BH160" s="127"/>
      <c r="BI160" s="127"/>
      <c r="BJ160" s="127"/>
      <c r="BK160" s="127"/>
      <c r="BL160" s="127"/>
      <c r="BM160" s="127"/>
      <c r="BN160" s="127"/>
      <c r="BO160" s="127"/>
      <c r="BP160" s="148">
        <f t="shared" si="67"/>
        <v>46934</v>
      </c>
      <c r="BU160"/>
      <c r="CA160" s="9" t="s">
        <v>265</v>
      </c>
      <c r="CB160" s="214" t="s">
        <v>485</v>
      </c>
      <c r="CC160" s="178" t="s">
        <v>489</v>
      </c>
      <c r="CD160" s="95" t="s">
        <v>265</v>
      </c>
      <c r="CE160" s="21" t="s">
        <v>405</v>
      </c>
      <c r="CF160" s="41"/>
      <c r="CG160" s="10">
        <v>45685</v>
      </c>
      <c r="CH160" s="29">
        <v>46934</v>
      </c>
      <c r="CI160" s="26">
        <f t="shared" si="75"/>
        <v>45688</v>
      </c>
      <c r="CJ160" s="26">
        <f t="shared" si="76"/>
        <v>46934</v>
      </c>
      <c r="CK160" s="12"/>
      <c r="CL160" s="166"/>
      <c r="CM160" s="34"/>
      <c r="CN160" s="181"/>
      <c r="CO160" s="181"/>
      <c r="CP160" s="39"/>
      <c r="CQ160" s="3">
        <f>CS160-120</f>
        <v>45465</v>
      </c>
      <c r="CR160" s="3">
        <f t="shared" si="68"/>
        <v>45473</v>
      </c>
      <c r="CS160" s="3">
        <f t="shared" si="79"/>
        <v>45585</v>
      </c>
      <c r="CT160" s="3">
        <f t="shared" si="70"/>
        <v>45596</v>
      </c>
      <c r="CU160" s="3">
        <f>CW160-100</f>
        <v>45585</v>
      </c>
      <c r="CV160" s="3">
        <f t="shared" si="71"/>
        <v>45596</v>
      </c>
      <c r="CW160" s="3">
        <f t="shared" si="72"/>
        <v>45685</v>
      </c>
      <c r="CX160" s="3">
        <f t="shared" si="73"/>
        <v>45688</v>
      </c>
    </row>
    <row r="161" spans="1:102" ht="32.25" customHeight="1">
      <c r="A161" s="261" t="s">
        <v>491</v>
      </c>
      <c r="B161" s="266" t="s">
        <v>265</v>
      </c>
      <c r="C161" s="266" t="s">
        <v>492</v>
      </c>
      <c r="D161" s="280" t="s">
        <v>265</v>
      </c>
      <c r="E161" s="266" t="s">
        <v>2</v>
      </c>
      <c r="F161" s="276" t="s">
        <v>493</v>
      </c>
      <c r="G161" s="77" t="str">
        <f t="shared" ca="1" si="66"/>
        <v>En cours</v>
      </c>
      <c r="H161" s="126"/>
      <c r="I161" s="127"/>
      <c r="J161" s="127"/>
      <c r="K161" s="127"/>
      <c r="L161" s="127"/>
      <c r="M161" s="127"/>
      <c r="N161" s="127"/>
      <c r="O161" s="127"/>
      <c r="P161" s="127"/>
      <c r="Q161" s="127"/>
      <c r="R161" s="127"/>
      <c r="S161" s="127"/>
      <c r="T161" s="126"/>
      <c r="U161" s="126"/>
      <c r="V161" s="126"/>
      <c r="W161" s="126"/>
      <c r="X161" s="126"/>
      <c r="Y161" s="126"/>
      <c r="Z161" s="126"/>
      <c r="AA161" s="126"/>
      <c r="AB161" s="126"/>
      <c r="AC161" s="126"/>
      <c r="AD161" s="126"/>
      <c r="AE161" s="126"/>
      <c r="AF161" s="127"/>
      <c r="AG161" s="127"/>
      <c r="AH161" s="127"/>
      <c r="AI161" s="127"/>
      <c r="AJ161" s="127"/>
      <c r="AK161" s="127"/>
      <c r="AL161" s="127"/>
      <c r="AM161" s="127"/>
      <c r="AN161" s="127"/>
      <c r="AO161" s="127"/>
      <c r="AP161" s="127"/>
      <c r="AQ161" s="127"/>
      <c r="AR161" s="127"/>
      <c r="AS161" s="127"/>
      <c r="AT161" s="127"/>
      <c r="AU161" s="127"/>
      <c r="AV161" s="127"/>
      <c r="AW161" s="127"/>
      <c r="AX161" s="127"/>
      <c r="AY161" s="127"/>
      <c r="AZ161" s="127"/>
      <c r="BA161" s="127"/>
      <c r="BB161" s="127"/>
      <c r="BC161" s="127"/>
      <c r="BD161" s="127"/>
      <c r="BE161" s="127"/>
      <c r="BF161" s="127"/>
      <c r="BG161" s="127"/>
      <c r="BH161" s="127"/>
      <c r="BI161" s="127"/>
      <c r="BJ161" s="127"/>
      <c r="BK161" s="127"/>
      <c r="BL161" s="127"/>
      <c r="BM161" s="127"/>
      <c r="BN161" s="127"/>
      <c r="BO161" s="127"/>
      <c r="BP161" s="148">
        <f t="shared" si="67"/>
        <v>46424</v>
      </c>
      <c r="BU161"/>
      <c r="CA161" s="9" t="s">
        <v>265</v>
      </c>
      <c r="CB161" s="212" t="s">
        <v>494</v>
      </c>
      <c r="CC161" s="91" t="s">
        <v>491</v>
      </c>
      <c r="CD161" s="95" t="s">
        <v>265</v>
      </c>
      <c r="CE161" s="21" t="s">
        <v>405</v>
      </c>
      <c r="CF161" s="95" t="s">
        <v>65</v>
      </c>
      <c r="CG161" s="96">
        <v>44855</v>
      </c>
      <c r="CH161" s="96">
        <v>46424</v>
      </c>
      <c r="CI161" s="96">
        <f t="shared" si="75"/>
        <v>44865</v>
      </c>
      <c r="CJ161" s="96">
        <f t="shared" si="76"/>
        <v>46419</v>
      </c>
      <c r="CK161" s="92" t="s">
        <v>2</v>
      </c>
      <c r="CL161" s="92" t="s">
        <v>495</v>
      </c>
      <c r="CM161" s="93"/>
      <c r="CN161" s="184" t="s">
        <v>13</v>
      </c>
      <c r="CO161" s="180"/>
      <c r="CP161" s="97"/>
      <c r="CQ161" s="98">
        <f>CS161-60</f>
        <v>44585</v>
      </c>
      <c r="CR161" s="98">
        <f t="shared" si="68"/>
        <v>44592</v>
      </c>
      <c r="CS161" s="98">
        <f t="shared" si="79"/>
        <v>44645</v>
      </c>
      <c r="CT161" s="98">
        <f t="shared" si="70"/>
        <v>44651</v>
      </c>
      <c r="CU161" s="98">
        <f>CW161-210</f>
        <v>44645</v>
      </c>
      <c r="CV161" s="98">
        <f t="shared" si="71"/>
        <v>44651</v>
      </c>
      <c r="CW161" s="98">
        <f t="shared" si="72"/>
        <v>44855</v>
      </c>
      <c r="CX161" s="98">
        <f t="shared" si="73"/>
        <v>44865</v>
      </c>
    </row>
    <row r="162" spans="1:102" ht="32.25" customHeight="1">
      <c r="A162" s="261" t="s">
        <v>70</v>
      </c>
      <c r="B162" s="266" t="s">
        <v>265</v>
      </c>
      <c r="C162" s="266" t="s">
        <v>492</v>
      </c>
      <c r="D162" s="280" t="s">
        <v>265</v>
      </c>
      <c r="E162" s="266" t="s">
        <v>2</v>
      </c>
      <c r="F162" s="276" t="s">
        <v>493</v>
      </c>
      <c r="G162" s="77" t="str">
        <f t="shared" ca="1" si="66"/>
        <v>À venir</v>
      </c>
      <c r="H162" s="126"/>
      <c r="I162" s="127"/>
      <c r="J162" s="127"/>
      <c r="K162" s="127"/>
      <c r="L162" s="127"/>
      <c r="M162" s="127"/>
      <c r="N162" s="127"/>
      <c r="O162" s="127"/>
      <c r="P162" s="127"/>
      <c r="Q162" s="127"/>
      <c r="R162" s="127"/>
      <c r="S162" s="127"/>
      <c r="T162" s="126"/>
      <c r="U162" s="126"/>
      <c r="V162" s="126"/>
      <c r="W162" s="126"/>
      <c r="X162" s="126"/>
      <c r="Y162" s="126"/>
      <c r="Z162" s="126"/>
      <c r="AA162" s="126"/>
      <c r="AB162" s="126"/>
      <c r="AC162" s="126"/>
      <c r="AD162" s="126"/>
      <c r="AE162" s="126"/>
      <c r="AF162" s="127"/>
      <c r="AG162" s="127"/>
      <c r="AH162" s="127"/>
      <c r="AI162" s="127"/>
      <c r="AJ162" s="127"/>
      <c r="AK162" s="127"/>
      <c r="AL162" s="127"/>
      <c r="AM162" s="127"/>
      <c r="AN162" s="127"/>
      <c r="AO162" s="127"/>
      <c r="AP162" s="127"/>
      <c r="AQ162" s="127"/>
      <c r="AR162" s="127"/>
      <c r="AS162" s="127"/>
      <c r="AT162" s="127"/>
      <c r="AU162" s="127"/>
      <c r="AV162" s="127"/>
      <c r="AW162" s="127"/>
      <c r="AX162" s="127"/>
      <c r="AY162" s="127"/>
      <c r="AZ162" s="127"/>
      <c r="BA162" s="127"/>
      <c r="BB162" s="127"/>
      <c r="BC162" s="127"/>
      <c r="BD162" s="127"/>
      <c r="BE162" s="127"/>
      <c r="BF162" s="127"/>
      <c r="BG162" s="127"/>
      <c r="BH162" s="127"/>
      <c r="BI162" s="127"/>
      <c r="BJ162" s="127"/>
      <c r="BK162" s="127"/>
      <c r="BL162" s="127"/>
      <c r="BM162" s="127"/>
      <c r="BN162" s="127"/>
      <c r="BO162" s="127"/>
      <c r="BP162" s="148">
        <f t="shared" si="67"/>
        <v>47830</v>
      </c>
      <c r="BT162" s="187"/>
      <c r="BU162"/>
      <c r="CA162" s="9" t="s">
        <v>265</v>
      </c>
      <c r="CB162" s="212" t="s">
        <v>494</v>
      </c>
      <c r="CC162" s="91" t="s">
        <v>496</v>
      </c>
      <c r="CD162" s="95" t="s">
        <v>265</v>
      </c>
      <c r="CE162" s="21"/>
      <c r="CF162" s="95" t="s">
        <v>65</v>
      </c>
      <c r="CG162" s="96">
        <v>46370</v>
      </c>
      <c r="CH162" s="96">
        <f>CG162+1460</f>
        <v>47830</v>
      </c>
      <c r="CI162" s="96">
        <f t="shared" si="75"/>
        <v>46357</v>
      </c>
      <c r="CJ162" s="96">
        <f t="shared" si="76"/>
        <v>47818</v>
      </c>
      <c r="CK162" s="92" t="s">
        <v>2</v>
      </c>
      <c r="CL162" s="92" t="s">
        <v>495</v>
      </c>
      <c r="CM162" s="93"/>
      <c r="CN162" s="184" t="s">
        <v>13</v>
      </c>
      <c r="CO162" s="180"/>
      <c r="CP162" s="97"/>
      <c r="CQ162" s="98">
        <v>46143</v>
      </c>
      <c r="CR162" s="98">
        <f t="shared" si="68"/>
        <v>46143</v>
      </c>
      <c r="CS162" s="98">
        <f t="shared" si="79"/>
        <v>46266</v>
      </c>
      <c r="CT162" s="98">
        <f t="shared" si="70"/>
        <v>46266</v>
      </c>
      <c r="CU162" s="98">
        <v>46266</v>
      </c>
      <c r="CV162" s="98">
        <f t="shared" si="71"/>
        <v>46266</v>
      </c>
      <c r="CW162" s="98">
        <f t="shared" si="72"/>
        <v>46370</v>
      </c>
      <c r="CX162" s="98">
        <f t="shared" si="73"/>
        <v>46357</v>
      </c>
    </row>
    <row r="163" spans="1:102" ht="32.25" customHeight="1">
      <c r="A163" s="261" t="s">
        <v>497</v>
      </c>
      <c r="B163" s="266" t="s">
        <v>265</v>
      </c>
      <c r="C163" s="266" t="s">
        <v>492</v>
      </c>
      <c r="D163" s="280" t="s">
        <v>265</v>
      </c>
      <c r="E163" s="266" t="s">
        <v>2</v>
      </c>
      <c r="F163" s="276" t="s">
        <v>498</v>
      </c>
      <c r="G163" s="77" t="str">
        <f t="shared" ca="1" si="66"/>
        <v>En cours</v>
      </c>
      <c r="H163" s="126"/>
      <c r="I163" s="127"/>
      <c r="J163" s="127"/>
      <c r="K163" s="127"/>
      <c r="L163" s="127"/>
      <c r="M163" s="127"/>
      <c r="N163" s="127"/>
      <c r="O163" s="127"/>
      <c r="P163" s="127"/>
      <c r="Q163" s="127"/>
      <c r="R163" s="127"/>
      <c r="S163" s="127"/>
      <c r="T163" s="126"/>
      <c r="U163" s="126"/>
      <c r="V163" s="126"/>
      <c r="W163" s="126"/>
      <c r="X163" s="126"/>
      <c r="Y163" s="126"/>
      <c r="Z163" s="126"/>
      <c r="AA163" s="126"/>
      <c r="AB163" s="126"/>
      <c r="AC163" s="126"/>
      <c r="AD163" s="126"/>
      <c r="AE163" s="126"/>
      <c r="AF163" s="127"/>
      <c r="AG163" s="127"/>
      <c r="AH163" s="127"/>
      <c r="AI163" s="127"/>
      <c r="AJ163" s="127"/>
      <c r="AK163" s="127"/>
      <c r="AL163" s="127"/>
      <c r="AM163" s="127"/>
      <c r="AN163" s="127"/>
      <c r="AO163" s="127"/>
      <c r="AP163" s="127"/>
      <c r="AQ163" s="127"/>
      <c r="AR163" s="127"/>
      <c r="AS163" s="127"/>
      <c r="AT163" s="127"/>
      <c r="AU163" s="127"/>
      <c r="AV163" s="127"/>
      <c r="AW163" s="127"/>
      <c r="AX163" s="127"/>
      <c r="AY163" s="127"/>
      <c r="AZ163" s="127"/>
      <c r="BA163" s="127"/>
      <c r="BB163" s="127"/>
      <c r="BC163" s="127"/>
      <c r="BD163" s="127"/>
      <c r="BE163" s="127"/>
      <c r="BF163" s="127"/>
      <c r="BG163" s="127"/>
      <c r="BH163" s="127"/>
      <c r="BI163" s="127"/>
      <c r="BJ163" s="127"/>
      <c r="BK163" s="127"/>
      <c r="BL163" s="127"/>
      <c r="BM163" s="127"/>
      <c r="BN163" s="127"/>
      <c r="BO163" s="127"/>
      <c r="BP163" s="148">
        <f t="shared" si="67"/>
        <v>46852</v>
      </c>
      <c r="BU163"/>
      <c r="CA163" s="9" t="s">
        <v>265</v>
      </c>
      <c r="CB163" s="212" t="s">
        <v>499</v>
      </c>
      <c r="CC163" s="91" t="s">
        <v>497</v>
      </c>
      <c r="CD163" s="95" t="s">
        <v>265</v>
      </c>
      <c r="CE163" s="21" t="s">
        <v>405</v>
      </c>
      <c r="CF163" s="95" t="s">
        <v>65</v>
      </c>
      <c r="CG163" s="96">
        <v>45392</v>
      </c>
      <c r="CH163" s="96">
        <f>CG163+1460</f>
        <v>46852</v>
      </c>
      <c r="CI163" s="96">
        <f t="shared" si="75"/>
        <v>45383</v>
      </c>
      <c r="CJ163" s="96">
        <f t="shared" si="76"/>
        <v>46844</v>
      </c>
      <c r="CK163" s="92" t="s">
        <v>2</v>
      </c>
      <c r="CL163" s="92" t="s">
        <v>500</v>
      </c>
      <c r="CM163" s="93"/>
      <c r="CN163" s="184" t="s">
        <v>13</v>
      </c>
      <c r="CO163" s="180"/>
      <c r="CP163" s="97"/>
      <c r="CQ163" s="98">
        <f>CS163-60</f>
        <v>45122</v>
      </c>
      <c r="CR163" s="98">
        <f t="shared" si="68"/>
        <v>45108</v>
      </c>
      <c r="CS163" s="98">
        <f t="shared" si="79"/>
        <v>45182</v>
      </c>
      <c r="CT163" s="98">
        <f t="shared" si="70"/>
        <v>45170</v>
      </c>
      <c r="CU163" s="98">
        <f t="shared" ref="CU163:CU171" si="81">CW163-210</f>
        <v>45182</v>
      </c>
      <c r="CV163" s="98">
        <f t="shared" si="71"/>
        <v>45170</v>
      </c>
      <c r="CW163" s="98">
        <f t="shared" si="72"/>
        <v>45392</v>
      </c>
      <c r="CX163" s="98">
        <f t="shared" si="73"/>
        <v>45383</v>
      </c>
    </row>
    <row r="164" spans="1:102" ht="32.25" customHeight="1">
      <c r="A164" s="261" t="s">
        <v>70</v>
      </c>
      <c r="B164" s="266" t="s">
        <v>265</v>
      </c>
      <c r="C164" s="266" t="s">
        <v>492</v>
      </c>
      <c r="D164" s="280" t="s">
        <v>265</v>
      </c>
      <c r="E164" s="266" t="s">
        <v>2</v>
      </c>
      <c r="F164" s="276" t="s">
        <v>498</v>
      </c>
      <c r="G164" s="77" t="str">
        <f t="shared" ca="1" si="66"/>
        <v>À venir</v>
      </c>
      <c r="H164" s="126"/>
      <c r="I164" s="127"/>
      <c r="J164" s="127"/>
      <c r="K164" s="127"/>
      <c r="L164" s="127"/>
      <c r="M164" s="127"/>
      <c r="N164" s="127"/>
      <c r="O164" s="127"/>
      <c r="P164" s="127"/>
      <c r="Q164" s="127"/>
      <c r="R164" s="127"/>
      <c r="S164" s="127"/>
      <c r="T164" s="126"/>
      <c r="U164" s="126"/>
      <c r="V164" s="126"/>
      <c r="W164" s="126"/>
      <c r="X164" s="126"/>
      <c r="Y164" s="126"/>
      <c r="Z164" s="126"/>
      <c r="AA164" s="126"/>
      <c r="AB164" s="126"/>
      <c r="AC164" s="126"/>
      <c r="AD164" s="126"/>
      <c r="AE164" s="126"/>
      <c r="AF164" s="127"/>
      <c r="AG164" s="127"/>
      <c r="AH164" s="127"/>
      <c r="AI164" s="127"/>
      <c r="AJ164" s="127"/>
      <c r="AK164" s="127"/>
      <c r="AL164" s="127"/>
      <c r="AM164" s="127"/>
      <c r="AN164" s="127"/>
      <c r="AO164" s="127"/>
      <c r="AP164" s="127"/>
      <c r="AQ164" s="127"/>
      <c r="AR164" s="127"/>
      <c r="AS164" s="127"/>
      <c r="AT164" s="127"/>
      <c r="AU164" s="127"/>
      <c r="AV164" s="127"/>
      <c r="AW164" s="127"/>
      <c r="AX164" s="127"/>
      <c r="AY164" s="127"/>
      <c r="AZ164" s="127"/>
      <c r="BA164" s="127"/>
      <c r="BB164" s="127"/>
      <c r="BC164" s="127"/>
      <c r="BD164" s="127"/>
      <c r="BE164" s="127"/>
      <c r="BF164" s="127"/>
      <c r="BG164" s="127"/>
      <c r="BH164" s="127"/>
      <c r="BI164" s="127"/>
      <c r="BJ164" s="127"/>
      <c r="BK164" s="127"/>
      <c r="BL164" s="127"/>
      <c r="BM164" s="127"/>
      <c r="BN164" s="127"/>
      <c r="BO164" s="127"/>
      <c r="BP164" s="148">
        <f t="shared" si="67"/>
        <v>48313</v>
      </c>
      <c r="BT164" s="187"/>
      <c r="BU164"/>
      <c r="CA164" s="9" t="s">
        <v>265</v>
      </c>
      <c r="CB164" s="212" t="s">
        <v>499</v>
      </c>
      <c r="CC164" s="91" t="s">
        <v>80</v>
      </c>
      <c r="CD164" s="95" t="s">
        <v>265</v>
      </c>
      <c r="CE164" s="21"/>
      <c r="CF164" s="95"/>
      <c r="CG164" s="96">
        <f>CH163+1</f>
        <v>46853</v>
      </c>
      <c r="CH164" s="96">
        <f>CG164+1460</f>
        <v>48313</v>
      </c>
      <c r="CI164" s="96">
        <f t="shared" si="75"/>
        <v>46844</v>
      </c>
      <c r="CJ164" s="96">
        <f t="shared" si="76"/>
        <v>48305</v>
      </c>
      <c r="CK164" s="92" t="s">
        <v>2</v>
      </c>
      <c r="CL164" s="92" t="s">
        <v>500</v>
      </c>
      <c r="CM164" s="93"/>
      <c r="CN164" s="184" t="s">
        <v>13</v>
      </c>
      <c r="CO164" s="180"/>
      <c r="CP164" s="97"/>
      <c r="CQ164" s="98">
        <v>46508</v>
      </c>
      <c r="CR164" s="98">
        <f t="shared" si="68"/>
        <v>46508</v>
      </c>
      <c r="CS164" s="98">
        <f t="shared" si="79"/>
        <v>46643</v>
      </c>
      <c r="CT164" s="98">
        <f t="shared" si="70"/>
        <v>46631</v>
      </c>
      <c r="CU164" s="98">
        <f t="shared" si="81"/>
        <v>46643</v>
      </c>
      <c r="CV164" s="98">
        <f t="shared" si="71"/>
        <v>46631</v>
      </c>
      <c r="CW164" s="98">
        <f t="shared" si="72"/>
        <v>46853</v>
      </c>
      <c r="CX164" s="98">
        <f t="shared" si="73"/>
        <v>46844</v>
      </c>
    </row>
    <row r="165" spans="1:102" ht="32.25" customHeight="1">
      <c r="A165" s="261" t="s">
        <v>501</v>
      </c>
      <c r="B165" s="266" t="s">
        <v>265</v>
      </c>
      <c r="C165" s="266" t="s">
        <v>492</v>
      </c>
      <c r="D165" s="280" t="s">
        <v>265</v>
      </c>
      <c r="E165" s="266" t="s">
        <v>2</v>
      </c>
      <c r="F165" s="266" t="s">
        <v>502</v>
      </c>
      <c r="G165" s="77" t="str">
        <f t="shared" ca="1" si="66"/>
        <v>En cours</v>
      </c>
      <c r="H165" s="126"/>
      <c r="I165" s="127"/>
      <c r="J165" s="127"/>
      <c r="K165" s="127"/>
      <c r="L165" s="127"/>
      <c r="M165" s="127"/>
      <c r="N165" s="127"/>
      <c r="O165" s="127"/>
      <c r="P165" s="127"/>
      <c r="Q165" s="127"/>
      <c r="R165" s="127"/>
      <c r="S165" s="127"/>
      <c r="T165" s="126"/>
      <c r="U165" s="126"/>
      <c r="V165" s="126"/>
      <c r="W165" s="126"/>
      <c r="X165" s="126"/>
      <c r="Y165" s="126"/>
      <c r="Z165" s="126"/>
      <c r="AA165" s="126"/>
      <c r="AB165" s="126"/>
      <c r="AC165" s="126"/>
      <c r="AD165" s="126"/>
      <c r="AE165" s="126"/>
      <c r="AF165" s="127"/>
      <c r="AG165" s="127"/>
      <c r="AH165" s="127"/>
      <c r="AI165" s="127"/>
      <c r="AJ165" s="127"/>
      <c r="AK165" s="127"/>
      <c r="AL165" s="127"/>
      <c r="AM165" s="127"/>
      <c r="AN165" s="127"/>
      <c r="AO165" s="127"/>
      <c r="AP165" s="127"/>
      <c r="AQ165" s="127"/>
      <c r="AR165" s="127"/>
      <c r="AS165" s="127"/>
      <c r="AT165" s="127"/>
      <c r="AU165" s="127"/>
      <c r="AV165" s="127"/>
      <c r="AW165" s="127"/>
      <c r="AX165" s="127"/>
      <c r="AY165" s="127"/>
      <c r="AZ165" s="127"/>
      <c r="BA165" s="127"/>
      <c r="BB165" s="127"/>
      <c r="BC165" s="127"/>
      <c r="BD165" s="127"/>
      <c r="BE165" s="127"/>
      <c r="BF165" s="127"/>
      <c r="BG165" s="127"/>
      <c r="BH165" s="127"/>
      <c r="BI165" s="127"/>
      <c r="BJ165" s="127"/>
      <c r="BK165" s="127"/>
      <c r="BL165" s="127"/>
      <c r="BM165" s="127"/>
      <c r="BN165" s="127"/>
      <c r="BO165" s="127"/>
      <c r="BP165" s="148">
        <f t="shared" si="67"/>
        <v>46938</v>
      </c>
      <c r="BU165"/>
      <c r="CA165" s="9" t="s">
        <v>265</v>
      </c>
      <c r="CB165" s="213" t="s">
        <v>501</v>
      </c>
      <c r="CC165" s="91" t="s">
        <v>501</v>
      </c>
      <c r="CD165" s="95" t="s">
        <v>265</v>
      </c>
      <c r="CE165" s="21" t="s">
        <v>405</v>
      </c>
      <c r="CF165" s="95" t="s">
        <v>65</v>
      </c>
      <c r="CG165" s="96">
        <v>45478</v>
      </c>
      <c r="CH165" s="96">
        <v>46938</v>
      </c>
      <c r="CI165" s="96">
        <f t="shared" si="75"/>
        <v>45474</v>
      </c>
      <c r="CJ165" s="96">
        <f t="shared" si="76"/>
        <v>46935</v>
      </c>
      <c r="CK165" s="92"/>
      <c r="CL165" s="92"/>
      <c r="CM165" s="93"/>
      <c r="CN165" s="184"/>
      <c r="CO165" s="180"/>
      <c r="CP165" s="97"/>
      <c r="CQ165" s="98">
        <f>CS165-60</f>
        <v>45208</v>
      </c>
      <c r="CR165" s="98">
        <f t="shared" si="68"/>
        <v>45200</v>
      </c>
      <c r="CS165" s="98">
        <f t="shared" si="79"/>
        <v>45268</v>
      </c>
      <c r="CT165" s="98">
        <f t="shared" si="70"/>
        <v>45261</v>
      </c>
      <c r="CU165" s="98">
        <f t="shared" si="81"/>
        <v>45268</v>
      </c>
      <c r="CV165" s="98">
        <f t="shared" si="71"/>
        <v>45261</v>
      </c>
      <c r="CW165" s="98">
        <f t="shared" si="72"/>
        <v>45478</v>
      </c>
      <c r="CX165" s="98">
        <f t="shared" si="73"/>
        <v>45474</v>
      </c>
    </row>
    <row r="166" spans="1:102" ht="32.25" customHeight="1">
      <c r="A166" s="261" t="s">
        <v>70</v>
      </c>
      <c r="B166" s="266" t="s">
        <v>265</v>
      </c>
      <c r="C166" s="266" t="s">
        <v>492</v>
      </c>
      <c r="D166" s="280" t="s">
        <v>265</v>
      </c>
      <c r="E166" s="266" t="s">
        <v>2</v>
      </c>
      <c r="F166" s="266" t="s">
        <v>502</v>
      </c>
      <c r="G166" s="77" t="str">
        <f t="shared" ca="1" si="66"/>
        <v>À venir</v>
      </c>
      <c r="H166" s="126"/>
      <c r="I166" s="127"/>
      <c r="J166" s="127"/>
      <c r="K166" s="127"/>
      <c r="L166" s="127"/>
      <c r="M166" s="127"/>
      <c r="N166" s="127"/>
      <c r="O166" s="127"/>
      <c r="P166" s="127"/>
      <c r="Q166" s="127"/>
      <c r="R166" s="127"/>
      <c r="S166" s="127"/>
      <c r="T166" s="126"/>
      <c r="U166" s="126"/>
      <c r="V166" s="126"/>
      <c r="W166" s="126"/>
      <c r="X166" s="126"/>
      <c r="Y166" s="126"/>
      <c r="Z166" s="126"/>
      <c r="AA166" s="126"/>
      <c r="AB166" s="126"/>
      <c r="AC166" s="126"/>
      <c r="AD166" s="126"/>
      <c r="AE166" s="126"/>
      <c r="AF166" s="127"/>
      <c r="AG166" s="127"/>
      <c r="AH166" s="127"/>
      <c r="AI166" s="127"/>
      <c r="AJ166" s="127"/>
      <c r="AK166" s="127"/>
      <c r="AL166" s="127"/>
      <c r="AM166" s="127"/>
      <c r="AN166" s="127"/>
      <c r="AO166" s="127"/>
      <c r="AP166" s="127"/>
      <c r="AQ166" s="127"/>
      <c r="AR166" s="127"/>
      <c r="AS166" s="127"/>
      <c r="AT166" s="127"/>
      <c r="AU166" s="127"/>
      <c r="AV166" s="127"/>
      <c r="AW166" s="127"/>
      <c r="AX166" s="127"/>
      <c r="AY166" s="127"/>
      <c r="AZ166" s="127"/>
      <c r="BA166" s="127"/>
      <c r="BB166" s="127"/>
      <c r="BC166" s="127"/>
      <c r="BD166" s="127"/>
      <c r="BE166" s="127"/>
      <c r="BF166" s="127"/>
      <c r="BG166" s="127"/>
      <c r="BH166" s="127"/>
      <c r="BI166" s="127"/>
      <c r="BJ166" s="127"/>
      <c r="BK166" s="127"/>
      <c r="BL166" s="127"/>
      <c r="BM166" s="127"/>
      <c r="BN166" s="127"/>
      <c r="BO166" s="127"/>
      <c r="BP166" s="148">
        <f t="shared" si="67"/>
        <v>48399</v>
      </c>
      <c r="BT166" s="187"/>
      <c r="BU166"/>
      <c r="CA166" s="9" t="s">
        <v>265</v>
      </c>
      <c r="CB166" s="213" t="s">
        <v>501</v>
      </c>
      <c r="CC166" s="91" t="s">
        <v>80</v>
      </c>
      <c r="CD166" s="95" t="s">
        <v>265</v>
      </c>
      <c r="CE166" s="21"/>
      <c r="CF166" s="95"/>
      <c r="CG166" s="96">
        <f>CH165+1</f>
        <v>46939</v>
      </c>
      <c r="CH166" s="96">
        <f>CG166+1460</f>
        <v>48399</v>
      </c>
      <c r="CI166" s="96">
        <f t="shared" si="75"/>
        <v>46935</v>
      </c>
      <c r="CJ166" s="96">
        <f t="shared" si="76"/>
        <v>48396</v>
      </c>
      <c r="CK166" s="92"/>
      <c r="CL166" s="92"/>
      <c r="CM166" s="93"/>
      <c r="CN166" s="184"/>
      <c r="CO166" s="180"/>
      <c r="CP166" s="97"/>
      <c r="CQ166" s="98">
        <v>46600</v>
      </c>
      <c r="CR166" s="98">
        <f t="shared" si="68"/>
        <v>46600</v>
      </c>
      <c r="CS166" s="98">
        <f t="shared" si="79"/>
        <v>46729</v>
      </c>
      <c r="CT166" s="98">
        <f t="shared" si="70"/>
        <v>46722</v>
      </c>
      <c r="CU166" s="98">
        <f t="shared" si="81"/>
        <v>46729</v>
      </c>
      <c r="CV166" s="98">
        <f t="shared" si="71"/>
        <v>46722</v>
      </c>
      <c r="CW166" s="98">
        <f t="shared" si="72"/>
        <v>46939</v>
      </c>
      <c r="CX166" s="98">
        <f t="shared" si="73"/>
        <v>46935</v>
      </c>
    </row>
    <row r="167" spans="1:102" ht="32.25" customHeight="1">
      <c r="A167" s="261" t="s">
        <v>503</v>
      </c>
      <c r="B167" s="266" t="s">
        <v>265</v>
      </c>
      <c r="C167" s="266" t="s">
        <v>492</v>
      </c>
      <c r="D167" s="280" t="s">
        <v>265</v>
      </c>
      <c r="E167" s="266" t="s">
        <v>2</v>
      </c>
      <c r="F167" s="276" t="s">
        <v>504</v>
      </c>
      <c r="G167" s="77" t="str">
        <f t="shared" ca="1" si="66"/>
        <v>En cours</v>
      </c>
      <c r="H167" s="126"/>
      <c r="I167" s="127"/>
      <c r="J167" s="127"/>
      <c r="K167" s="127"/>
      <c r="L167" s="127"/>
      <c r="M167" s="127"/>
      <c r="N167" s="127"/>
      <c r="O167" s="127"/>
      <c r="P167" s="127"/>
      <c r="Q167" s="127"/>
      <c r="R167" s="127"/>
      <c r="S167" s="127"/>
      <c r="T167" s="126"/>
      <c r="U167" s="126"/>
      <c r="V167" s="126"/>
      <c r="W167" s="126"/>
      <c r="X167" s="126"/>
      <c r="Y167" s="126"/>
      <c r="Z167" s="126"/>
      <c r="AA167" s="126"/>
      <c r="AB167" s="126"/>
      <c r="AC167" s="126"/>
      <c r="AD167" s="126"/>
      <c r="AE167" s="126"/>
      <c r="AF167" s="127"/>
      <c r="AG167" s="127"/>
      <c r="AH167" s="127"/>
      <c r="AI167" s="127"/>
      <c r="AJ167" s="127"/>
      <c r="AK167" s="127"/>
      <c r="AL167" s="127"/>
      <c r="AM167" s="127"/>
      <c r="AN167" s="127"/>
      <c r="AO167" s="127"/>
      <c r="AP167" s="127"/>
      <c r="AQ167" s="127"/>
      <c r="AR167" s="127"/>
      <c r="AS167" s="127"/>
      <c r="AT167" s="127"/>
      <c r="AU167" s="127"/>
      <c r="AV167" s="127"/>
      <c r="AW167" s="127"/>
      <c r="AX167" s="127"/>
      <c r="AY167" s="127"/>
      <c r="AZ167" s="127"/>
      <c r="BA167" s="127"/>
      <c r="BB167" s="127"/>
      <c r="BC167" s="127"/>
      <c r="BD167" s="127"/>
      <c r="BE167" s="127"/>
      <c r="BF167" s="127"/>
      <c r="BG167" s="127"/>
      <c r="BH167" s="127"/>
      <c r="BI167" s="127"/>
      <c r="BJ167" s="127"/>
      <c r="BK167" s="127"/>
      <c r="BL167" s="127"/>
      <c r="BM167" s="127"/>
      <c r="BN167" s="127"/>
      <c r="BO167" s="127"/>
      <c r="BP167" s="148">
        <f t="shared" si="67"/>
        <v>47264</v>
      </c>
      <c r="BU167"/>
      <c r="CA167" s="9" t="s">
        <v>265</v>
      </c>
      <c r="CB167" s="215" t="s">
        <v>503</v>
      </c>
      <c r="CC167" s="99" t="s">
        <v>503</v>
      </c>
      <c r="CD167" s="95" t="s">
        <v>265</v>
      </c>
      <c r="CE167" s="21" t="s">
        <v>405</v>
      </c>
      <c r="CF167" s="95" t="s">
        <v>65</v>
      </c>
      <c r="CG167" s="96">
        <v>45748</v>
      </c>
      <c r="CH167" s="96">
        <v>47264</v>
      </c>
      <c r="CI167" s="96">
        <f t="shared" si="75"/>
        <v>45748</v>
      </c>
      <c r="CJ167" s="96">
        <f t="shared" si="76"/>
        <v>47269</v>
      </c>
      <c r="CK167" s="92"/>
      <c r="CL167" s="92" t="s">
        <v>504</v>
      </c>
      <c r="CM167" s="93"/>
      <c r="CN167" s="184"/>
      <c r="CO167" s="180"/>
      <c r="CP167" s="97"/>
      <c r="CQ167" s="98">
        <f>CS167-60</f>
        <v>45478</v>
      </c>
      <c r="CR167" s="98">
        <f t="shared" si="68"/>
        <v>45474</v>
      </c>
      <c r="CS167" s="98">
        <f t="shared" si="79"/>
        <v>45538</v>
      </c>
      <c r="CT167" s="98">
        <f t="shared" si="70"/>
        <v>45536</v>
      </c>
      <c r="CU167" s="98">
        <f t="shared" si="81"/>
        <v>45538</v>
      </c>
      <c r="CV167" s="98">
        <f t="shared" si="71"/>
        <v>45536</v>
      </c>
      <c r="CW167" s="98">
        <f t="shared" si="72"/>
        <v>45748</v>
      </c>
      <c r="CX167" s="98">
        <f t="shared" si="73"/>
        <v>45748</v>
      </c>
    </row>
    <row r="168" spans="1:102" ht="32.25" customHeight="1">
      <c r="A168" s="261" t="s">
        <v>505</v>
      </c>
      <c r="B168" s="266" t="s">
        <v>265</v>
      </c>
      <c r="C168" s="266" t="s">
        <v>492</v>
      </c>
      <c r="D168" s="280" t="s">
        <v>265</v>
      </c>
      <c r="E168" s="266" t="s">
        <v>2</v>
      </c>
      <c r="F168" s="276" t="s">
        <v>504</v>
      </c>
      <c r="G168" s="77" t="str">
        <f t="shared" ca="1" si="66"/>
        <v>En cours</v>
      </c>
      <c r="H168" s="126"/>
      <c r="I168" s="127"/>
      <c r="J168" s="127"/>
      <c r="K168" s="127"/>
      <c r="L168" s="127"/>
      <c r="M168" s="127"/>
      <c r="N168" s="127"/>
      <c r="O168" s="127"/>
      <c r="P168" s="127"/>
      <c r="Q168" s="127"/>
      <c r="R168" s="127"/>
      <c r="S168" s="127"/>
      <c r="T168" s="126"/>
      <c r="U168" s="126"/>
      <c r="V168" s="126"/>
      <c r="W168" s="126"/>
      <c r="X168" s="126"/>
      <c r="Y168" s="126"/>
      <c r="Z168" s="126"/>
      <c r="AA168" s="126"/>
      <c r="AB168" s="126"/>
      <c r="AC168" s="126"/>
      <c r="AD168" s="126"/>
      <c r="AE168" s="126"/>
      <c r="AF168" s="127"/>
      <c r="AG168" s="127"/>
      <c r="AH168" s="127"/>
      <c r="AI168" s="127"/>
      <c r="AJ168" s="127"/>
      <c r="AK168" s="127"/>
      <c r="AL168" s="127"/>
      <c r="AM168" s="127"/>
      <c r="AN168" s="127"/>
      <c r="AO168" s="127"/>
      <c r="AP168" s="127"/>
      <c r="AQ168" s="127"/>
      <c r="AR168" s="127"/>
      <c r="AS168" s="127"/>
      <c r="AT168" s="127"/>
      <c r="AU168" s="127"/>
      <c r="AV168" s="127"/>
      <c r="AW168" s="127"/>
      <c r="AX168" s="127"/>
      <c r="AY168" s="127"/>
      <c r="AZ168" s="127"/>
      <c r="BA168" s="127"/>
      <c r="BB168" s="127"/>
      <c r="BC168" s="127"/>
      <c r="BD168" s="127"/>
      <c r="BE168" s="127"/>
      <c r="BF168" s="127"/>
      <c r="BG168" s="127"/>
      <c r="BH168" s="127"/>
      <c r="BI168" s="127"/>
      <c r="BJ168" s="127"/>
      <c r="BK168" s="127"/>
      <c r="BL168" s="127"/>
      <c r="BM168" s="127"/>
      <c r="BN168" s="127"/>
      <c r="BO168" s="127"/>
      <c r="BP168" s="148">
        <f t="shared" si="67"/>
        <v>47279</v>
      </c>
      <c r="BU168"/>
      <c r="CA168" s="9" t="s">
        <v>265</v>
      </c>
      <c r="CB168" s="215" t="s">
        <v>503</v>
      </c>
      <c r="CC168" s="99" t="s">
        <v>505</v>
      </c>
      <c r="CD168" s="95" t="s">
        <v>265</v>
      </c>
      <c r="CE168" s="21" t="s">
        <v>405</v>
      </c>
      <c r="CF168" s="95" t="s">
        <v>65</v>
      </c>
      <c r="CG168" s="96">
        <v>45819</v>
      </c>
      <c r="CH168" s="96">
        <v>47279</v>
      </c>
      <c r="CI168" s="96">
        <f t="shared" si="75"/>
        <v>45809</v>
      </c>
      <c r="CJ168" s="96">
        <f t="shared" si="76"/>
        <v>47270</v>
      </c>
      <c r="CK168" s="92"/>
      <c r="CL168" s="92"/>
      <c r="CM168" s="93"/>
      <c r="CN168" s="184"/>
      <c r="CO168" s="180"/>
      <c r="CP168" s="97"/>
      <c r="CQ168" s="98">
        <f>CS168-60</f>
        <v>45549</v>
      </c>
      <c r="CR168" s="98">
        <f t="shared" si="68"/>
        <v>45536</v>
      </c>
      <c r="CS168" s="98">
        <f t="shared" si="79"/>
        <v>45609</v>
      </c>
      <c r="CT168" s="98">
        <f t="shared" si="70"/>
        <v>45597</v>
      </c>
      <c r="CU168" s="98">
        <f t="shared" si="81"/>
        <v>45609</v>
      </c>
      <c r="CV168" s="98">
        <f t="shared" si="71"/>
        <v>45597</v>
      </c>
      <c r="CW168" s="98">
        <f t="shared" si="72"/>
        <v>45819</v>
      </c>
      <c r="CX168" s="98">
        <f t="shared" si="73"/>
        <v>45809</v>
      </c>
    </row>
    <row r="169" spans="1:102" ht="32.25" customHeight="1">
      <c r="A169" s="261" t="s">
        <v>506</v>
      </c>
      <c r="B169" s="266" t="s">
        <v>265</v>
      </c>
      <c r="C169" s="266" t="s">
        <v>492</v>
      </c>
      <c r="D169" s="280" t="s">
        <v>265</v>
      </c>
      <c r="E169" s="266" t="s">
        <v>2</v>
      </c>
      <c r="F169" s="276" t="s">
        <v>507</v>
      </c>
      <c r="G169" s="77" t="str">
        <f t="shared" ca="1" si="66"/>
        <v>En cours</v>
      </c>
      <c r="H169" s="126"/>
      <c r="I169" s="127"/>
      <c r="J169" s="127"/>
      <c r="K169" s="127"/>
      <c r="L169" s="127"/>
      <c r="M169" s="127"/>
      <c r="N169" s="127"/>
      <c r="O169" s="127"/>
      <c r="P169" s="127"/>
      <c r="Q169" s="127"/>
      <c r="R169" s="127"/>
      <c r="S169" s="127"/>
      <c r="T169" s="126"/>
      <c r="U169" s="126"/>
      <c r="V169" s="126"/>
      <c r="W169" s="126"/>
      <c r="X169" s="126"/>
      <c r="Y169" s="126"/>
      <c r="Z169" s="126"/>
      <c r="AA169" s="126"/>
      <c r="AB169" s="126"/>
      <c r="AC169" s="126"/>
      <c r="AD169" s="126"/>
      <c r="AE169" s="126"/>
      <c r="AF169" s="127"/>
      <c r="AG169" s="127"/>
      <c r="AH169" s="127"/>
      <c r="AI169" s="127"/>
      <c r="AJ169" s="127"/>
      <c r="AK169" s="127"/>
      <c r="AL169" s="127"/>
      <c r="AM169" s="127"/>
      <c r="AN169" s="127"/>
      <c r="AO169" s="127"/>
      <c r="AP169" s="127"/>
      <c r="AQ169" s="127"/>
      <c r="AR169" s="127"/>
      <c r="AS169" s="127"/>
      <c r="AT169" s="127"/>
      <c r="AU169" s="127"/>
      <c r="AV169" s="127"/>
      <c r="AW169" s="127"/>
      <c r="AX169" s="127"/>
      <c r="AY169" s="127"/>
      <c r="AZ169" s="127"/>
      <c r="BA169" s="127"/>
      <c r="BB169" s="127"/>
      <c r="BC169" s="127"/>
      <c r="BD169" s="127"/>
      <c r="BE169" s="127"/>
      <c r="BF169" s="127"/>
      <c r="BG169" s="127"/>
      <c r="BH169" s="127"/>
      <c r="BI169" s="127"/>
      <c r="BJ169" s="127"/>
      <c r="BK169" s="127"/>
      <c r="BL169" s="127"/>
      <c r="BM169" s="127"/>
      <c r="BN169" s="127"/>
      <c r="BO169" s="127"/>
      <c r="BP169" s="148">
        <f t="shared" si="67"/>
        <v>47263</v>
      </c>
      <c r="BU169"/>
      <c r="CA169" s="9" t="s">
        <v>265</v>
      </c>
      <c r="CB169" s="213" t="s">
        <v>506</v>
      </c>
      <c r="CC169" s="91" t="s">
        <v>506</v>
      </c>
      <c r="CD169" s="95" t="s">
        <v>265</v>
      </c>
      <c r="CE169" s="21" t="s">
        <v>405</v>
      </c>
      <c r="CF169" s="95" t="s">
        <v>65</v>
      </c>
      <c r="CG169" s="96">
        <v>45803</v>
      </c>
      <c r="CH169" s="96">
        <v>47263</v>
      </c>
      <c r="CI169" s="96">
        <f t="shared" si="75"/>
        <v>45808</v>
      </c>
      <c r="CJ169" s="96">
        <f t="shared" si="76"/>
        <v>47269</v>
      </c>
      <c r="CK169" s="92"/>
      <c r="CL169" s="92"/>
      <c r="CM169" s="93"/>
      <c r="CN169" s="184"/>
      <c r="CO169" s="180"/>
      <c r="CP169" s="97"/>
      <c r="CQ169" s="98">
        <f>CS169-60</f>
        <v>45533</v>
      </c>
      <c r="CR169" s="98">
        <f t="shared" si="68"/>
        <v>45535</v>
      </c>
      <c r="CS169" s="98">
        <f t="shared" si="79"/>
        <v>45593</v>
      </c>
      <c r="CT169" s="98">
        <f t="shared" si="70"/>
        <v>45596</v>
      </c>
      <c r="CU169" s="98">
        <f t="shared" si="81"/>
        <v>45593</v>
      </c>
      <c r="CV169" s="98">
        <f t="shared" si="71"/>
        <v>45596</v>
      </c>
      <c r="CW169" s="98">
        <f t="shared" si="72"/>
        <v>45803</v>
      </c>
      <c r="CX169" s="98">
        <f t="shared" si="73"/>
        <v>45808</v>
      </c>
    </row>
    <row r="170" spans="1:102" ht="32.25" customHeight="1">
      <c r="A170" s="261" t="s">
        <v>508</v>
      </c>
      <c r="B170" s="266" t="s">
        <v>265</v>
      </c>
      <c r="C170" s="266" t="s">
        <v>492</v>
      </c>
      <c r="D170" s="280" t="s">
        <v>265</v>
      </c>
      <c r="E170" s="266" t="s">
        <v>2</v>
      </c>
      <c r="F170" s="276" t="s">
        <v>507</v>
      </c>
      <c r="G170" s="77" t="str">
        <f t="shared" ca="1" si="66"/>
        <v>En cours</v>
      </c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88"/>
      <c r="S170" s="88"/>
      <c r="T170" s="126"/>
      <c r="U170" s="126"/>
      <c r="V170" s="126"/>
      <c r="W170" s="126"/>
      <c r="X170" s="126"/>
      <c r="Y170" s="126"/>
      <c r="Z170" s="126"/>
      <c r="AA170" s="126"/>
      <c r="AB170" s="126"/>
      <c r="AC170" s="126"/>
      <c r="AD170" s="126"/>
      <c r="AE170" s="126"/>
      <c r="AF170" s="127"/>
      <c r="AG170" s="127"/>
      <c r="AH170" s="127"/>
      <c r="AI170" s="127"/>
      <c r="AJ170" s="127"/>
      <c r="AK170" s="127"/>
      <c r="AL170" s="127"/>
      <c r="AM170" s="127"/>
      <c r="AN170" s="127"/>
      <c r="AO170" s="127"/>
      <c r="AP170" s="127"/>
      <c r="AQ170" s="127"/>
      <c r="AR170" s="127"/>
      <c r="AS170" s="127"/>
      <c r="AT170" s="127"/>
      <c r="AU170" s="127"/>
      <c r="AV170" s="127"/>
      <c r="AW170" s="127"/>
      <c r="AX170" s="127"/>
      <c r="AY170" s="127"/>
      <c r="AZ170" s="127"/>
      <c r="BA170" s="127"/>
      <c r="BB170" s="127"/>
      <c r="BC170" s="127"/>
      <c r="BD170" s="127"/>
      <c r="BE170" s="127"/>
      <c r="BF170" s="127"/>
      <c r="BG170" s="127"/>
      <c r="BH170" s="127"/>
      <c r="BI170" s="127"/>
      <c r="BJ170" s="127"/>
      <c r="BK170" s="127"/>
      <c r="BL170" s="127"/>
      <c r="BM170" s="127"/>
      <c r="BN170" s="127"/>
      <c r="BO170" s="127"/>
      <c r="BP170" s="148">
        <f t="shared" si="67"/>
        <v>47263.000243055554</v>
      </c>
      <c r="BU170"/>
      <c r="CA170" s="9" t="s">
        <v>265</v>
      </c>
      <c r="CB170" s="213" t="s">
        <v>506</v>
      </c>
      <c r="CC170" s="91" t="s">
        <v>508</v>
      </c>
      <c r="CD170" s="95" t="s">
        <v>265</v>
      </c>
      <c r="CE170" s="21" t="s">
        <v>405</v>
      </c>
      <c r="CF170" s="95" t="s">
        <v>65</v>
      </c>
      <c r="CG170" s="96">
        <v>45803.000243055554</v>
      </c>
      <c r="CH170" s="96">
        <v>47263.000243055554</v>
      </c>
      <c r="CI170" s="96">
        <f t="shared" si="75"/>
        <v>45808</v>
      </c>
      <c r="CJ170" s="96">
        <f t="shared" si="76"/>
        <v>47269</v>
      </c>
      <c r="CK170" s="92"/>
      <c r="CL170" s="92"/>
      <c r="CM170" s="93"/>
      <c r="CN170" s="184"/>
      <c r="CO170" s="180"/>
      <c r="CP170" s="97"/>
      <c r="CQ170" s="98">
        <f>CS170-60</f>
        <v>45533.000243055554</v>
      </c>
      <c r="CR170" s="98">
        <f t="shared" si="68"/>
        <v>45535</v>
      </c>
      <c r="CS170" s="98">
        <f t="shared" si="79"/>
        <v>45593.000243055554</v>
      </c>
      <c r="CT170" s="98">
        <f t="shared" si="70"/>
        <v>45596</v>
      </c>
      <c r="CU170" s="98">
        <f t="shared" si="81"/>
        <v>45593.000243055554</v>
      </c>
      <c r="CV170" s="98">
        <f t="shared" si="71"/>
        <v>45596</v>
      </c>
      <c r="CW170" s="98">
        <f t="shared" si="72"/>
        <v>45803.000243055554</v>
      </c>
      <c r="CX170" s="98">
        <f t="shared" si="73"/>
        <v>45808</v>
      </c>
    </row>
    <row r="171" spans="1:102" ht="48" customHeight="1">
      <c r="A171" s="261" t="s">
        <v>509</v>
      </c>
      <c r="B171" s="266" t="s">
        <v>265</v>
      </c>
      <c r="C171" s="266" t="s">
        <v>510</v>
      </c>
      <c r="D171" s="280" t="s">
        <v>265</v>
      </c>
      <c r="E171" s="266" t="s">
        <v>511</v>
      </c>
      <c r="F171" s="276" t="s">
        <v>512</v>
      </c>
      <c r="G171" s="77" t="str">
        <f t="shared" ca="1" si="66"/>
        <v>En cours</v>
      </c>
      <c r="H171" s="126"/>
      <c r="I171" s="127"/>
      <c r="J171" s="127"/>
      <c r="K171" s="127"/>
      <c r="L171" s="127"/>
      <c r="M171" s="127"/>
      <c r="N171" s="127"/>
      <c r="O171" s="127"/>
      <c r="P171" s="127"/>
      <c r="Q171" s="127"/>
      <c r="R171" s="127"/>
      <c r="S171" s="127"/>
      <c r="T171" s="126"/>
      <c r="U171" s="126"/>
      <c r="V171" s="126"/>
      <c r="W171" s="126"/>
      <c r="X171" s="126"/>
      <c r="Y171" s="126"/>
      <c r="Z171" s="126"/>
      <c r="AA171" s="126"/>
      <c r="AB171" s="126"/>
      <c r="AC171" s="126"/>
      <c r="AD171" s="126"/>
      <c r="AE171" s="126"/>
      <c r="AF171" s="127"/>
      <c r="AG171" s="127"/>
      <c r="AH171" s="127"/>
      <c r="AI171" s="127"/>
      <c r="AJ171" s="127"/>
      <c r="AK171" s="127"/>
      <c r="AL171" s="127"/>
      <c r="AM171" s="127"/>
      <c r="AN171" s="127"/>
      <c r="AO171" s="127"/>
      <c r="AP171" s="127"/>
      <c r="AQ171" s="127"/>
      <c r="AR171" s="127"/>
      <c r="AS171" s="127"/>
      <c r="AT171" s="127"/>
      <c r="AU171" s="127"/>
      <c r="AV171" s="127"/>
      <c r="AW171" s="127"/>
      <c r="AX171" s="127"/>
      <c r="AY171" s="127"/>
      <c r="AZ171" s="127"/>
      <c r="BA171" s="127"/>
      <c r="BB171" s="127"/>
      <c r="BC171" s="127"/>
      <c r="BD171" s="127"/>
      <c r="BE171" s="127"/>
      <c r="BF171" s="127"/>
      <c r="BG171" s="127"/>
      <c r="BH171" s="127"/>
      <c r="BI171" s="127"/>
      <c r="BJ171" s="127"/>
      <c r="BK171" s="127"/>
      <c r="BL171" s="127"/>
      <c r="BM171" s="127"/>
      <c r="BN171" s="127"/>
      <c r="BO171" s="127"/>
      <c r="BP171" s="148">
        <f t="shared" si="67"/>
        <v>46483</v>
      </c>
      <c r="BU171"/>
      <c r="CA171" s="9" t="s">
        <v>265</v>
      </c>
      <c r="CB171" s="212" t="s">
        <v>513</v>
      </c>
      <c r="CC171" s="91" t="s">
        <v>509</v>
      </c>
      <c r="CD171" s="95" t="s">
        <v>265</v>
      </c>
      <c r="CE171" s="21" t="s">
        <v>405</v>
      </c>
      <c r="CF171" s="95" t="s">
        <v>65</v>
      </c>
      <c r="CG171" s="96">
        <v>45023</v>
      </c>
      <c r="CH171" s="96">
        <v>46483</v>
      </c>
      <c r="CI171" s="96">
        <f t="shared" si="75"/>
        <v>45017</v>
      </c>
      <c r="CJ171" s="96">
        <f t="shared" si="76"/>
        <v>46478</v>
      </c>
      <c r="CK171" s="92" t="s">
        <v>0</v>
      </c>
      <c r="CL171" s="92" t="s">
        <v>514</v>
      </c>
      <c r="CM171" s="93"/>
      <c r="CN171" s="184" t="s">
        <v>10</v>
      </c>
      <c r="CO171" s="180"/>
      <c r="CP171" s="97"/>
      <c r="CQ171" s="98">
        <f>CS171-60</f>
        <v>44753</v>
      </c>
      <c r="CR171" s="98">
        <f t="shared" si="68"/>
        <v>44743</v>
      </c>
      <c r="CS171" s="98">
        <f t="shared" si="79"/>
        <v>44813</v>
      </c>
      <c r="CT171" s="98">
        <f t="shared" si="70"/>
        <v>44805</v>
      </c>
      <c r="CU171" s="98">
        <f t="shared" si="81"/>
        <v>44813</v>
      </c>
      <c r="CV171" s="98">
        <f t="shared" si="71"/>
        <v>44805</v>
      </c>
      <c r="CW171" s="98">
        <f t="shared" si="72"/>
        <v>45023</v>
      </c>
      <c r="CX171" s="98">
        <f t="shared" si="73"/>
        <v>45017</v>
      </c>
    </row>
    <row r="172" spans="1:102" ht="32.1" customHeight="1">
      <c r="A172" s="261" t="s">
        <v>70</v>
      </c>
      <c r="B172" s="266" t="s">
        <v>265</v>
      </c>
      <c r="C172" s="266" t="s">
        <v>510</v>
      </c>
      <c r="D172" s="280" t="s">
        <v>265</v>
      </c>
      <c r="E172" s="266" t="s">
        <v>511</v>
      </c>
      <c r="F172" s="276" t="s">
        <v>512</v>
      </c>
      <c r="G172" s="77" t="str">
        <f t="shared" ca="1" si="66"/>
        <v>À venir</v>
      </c>
      <c r="H172" s="126"/>
      <c r="I172" s="127"/>
      <c r="J172" s="127"/>
      <c r="K172" s="127"/>
      <c r="L172" s="127"/>
      <c r="M172" s="127"/>
      <c r="N172" s="127"/>
      <c r="O172" s="127"/>
      <c r="P172" s="127"/>
      <c r="Q172" s="127"/>
      <c r="R172" s="127"/>
      <c r="S172" s="127"/>
      <c r="T172" s="126"/>
      <c r="U172" s="126"/>
      <c r="V172" s="126"/>
      <c r="W172" s="126"/>
      <c r="X172" s="126"/>
      <c r="Y172" s="126"/>
      <c r="Z172" s="126"/>
      <c r="AA172" s="126"/>
      <c r="AB172" s="126"/>
      <c r="AC172" s="126"/>
      <c r="AD172" s="126"/>
      <c r="AE172" s="126"/>
      <c r="AF172" s="127"/>
      <c r="AG172" s="127"/>
      <c r="AH172" s="127"/>
      <c r="AI172" s="127"/>
      <c r="AJ172" s="127"/>
      <c r="AK172" s="127"/>
      <c r="AL172" s="127"/>
      <c r="AM172" s="127"/>
      <c r="AN172" s="127"/>
      <c r="AO172" s="127"/>
      <c r="AP172" s="127"/>
      <c r="AQ172" s="127"/>
      <c r="AR172" s="127"/>
      <c r="AS172" s="127"/>
      <c r="AT172" s="127"/>
      <c r="AU172" s="127"/>
      <c r="AV172" s="127"/>
      <c r="AW172" s="127"/>
      <c r="AX172" s="127"/>
      <c r="AY172" s="127"/>
      <c r="AZ172" s="127"/>
      <c r="BA172" s="127"/>
      <c r="BB172" s="127"/>
      <c r="BC172" s="127"/>
      <c r="BD172" s="127"/>
      <c r="BE172" s="127"/>
      <c r="BF172" s="127"/>
      <c r="BG172" s="127"/>
      <c r="BH172" s="127"/>
      <c r="BI172" s="127"/>
      <c r="BJ172" s="127"/>
      <c r="BK172" s="127"/>
      <c r="BL172" s="127"/>
      <c r="BM172" s="127"/>
      <c r="BN172" s="127"/>
      <c r="BO172" s="127"/>
      <c r="BP172" s="148">
        <f t="shared" si="67"/>
        <v>47893</v>
      </c>
      <c r="BT172" s="187"/>
      <c r="BU172"/>
      <c r="CA172" s="9" t="s">
        <v>265</v>
      </c>
      <c r="CB172" s="213" t="s">
        <v>509</v>
      </c>
      <c r="CC172" s="91" t="s">
        <v>515</v>
      </c>
      <c r="CD172" s="95" t="s">
        <v>265</v>
      </c>
      <c r="CE172" s="21"/>
      <c r="CF172" s="95"/>
      <c r="CG172" s="96">
        <v>46433</v>
      </c>
      <c r="CH172" s="96">
        <f>CG172+1460</f>
        <v>47893</v>
      </c>
      <c r="CI172" s="96">
        <f t="shared" si="75"/>
        <v>46419</v>
      </c>
      <c r="CJ172" s="96">
        <f t="shared" si="76"/>
        <v>47880</v>
      </c>
      <c r="CK172" s="92"/>
      <c r="CL172" s="130"/>
      <c r="CM172" s="93"/>
      <c r="CN172" s="184"/>
      <c r="CO172" s="180"/>
      <c r="CP172" s="97"/>
      <c r="CQ172" s="98">
        <v>46174</v>
      </c>
      <c r="CR172" s="98">
        <f t="shared" si="68"/>
        <v>46174</v>
      </c>
      <c r="CS172" s="98">
        <f t="shared" si="79"/>
        <v>46394</v>
      </c>
      <c r="CT172" s="98">
        <f t="shared" si="70"/>
        <v>46388</v>
      </c>
      <c r="CU172" s="98">
        <v>46394</v>
      </c>
      <c r="CV172" s="98">
        <f t="shared" si="71"/>
        <v>46388</v>
      </c>
      <c r="CW172" s="98">
        <f t="shared" si="72"/>
        <v>46433</v>
      </c>
      <c r="CX172" s="98">
        <f t="shared" si="73"/>
        <v>46419</v>
      </c>
    </row>
    <row r="173" spans="1:102" ht="39" customHeight="1">
      <c r="A173" s="261" t="s">
        <v>359</v>
      </c>
      <c r="B173" s="266" t="s">
        <v>127</v>
      </c>
      <c r="C173" s="266" t="s">
        <v>360</v>
      </c>
      <c r="D173" s="280" t="s">
        <v>259</v>
      </c>
      <c r="E173" s="267" t="s">
        <v>361</v>
      </c>
      <c r="F173" s="276" t="s">
        <v>362</v>
      </c>
      <c r="G173" s="77" t="str">
        <f t="shared" ref="G173:G198" ca="1" si="82">IF(CH173&lt;TODAY(),"Terminé",(IF(CG173&gt;=TODAY(),"À venir","En cours")))</f>
        <v>En cours</v>
      </c>
      <c r="H173" s="83"/>
      <c r="I173" s="84"/>
      <c r="J173" s="84"/>
      <c r="K173" s="84"/>
      <c r="L173" s="84"/>
      <c r="M173" s="84"/>
      <c r="N173" s="84"/>
      <c r="O173" s="84"/>
      <c r="P173" s="84"/>
      <c r="Q173" s="84"/>
      <c r="R173" s="84"/>
      <c r="S173" s="84"/>
      <c r="T173" s="84"/>
      <c r="U173" s="84"/>
      <c r="V173" s="84"/>
      <c r="W173" s="84"/>
      <c r="X173" s="84"/>
      <c r="Y173" s="84"/>
      <c r="Z173" s="84"/>
      <c r="AA173" s="84"/>
      <c r="AB173" s="84"/>
      <c r="AC173" s="84"/>
      <c r="AD173" s="84"/>
      <c r="AE173" s="84"/>
      <c r="AF173" s="127"/>
      <c r="AG173" s="127"/>
      <c r="AH173" s="127"/>
      <c r="AI173" s="127"/>
      <c r="AJ173" s="127"/>
      <c r="AK173" s="127"/>
      <c r="AL173" s="127"/>
      <c r="AM173" s="127"/>
      <c r="AN173" s="127"/>
      <c r="AO173" s="127"/>
      <c r="AP173" s="127"/>
      <c r="AQ173" s="127"/>
      <c r="AR173" s="127"/>
      <c r="AS173" s="127"/>
      <c r="AT173" s="127"/>
      <c r="AU173" s="127"/>
      <c r="AV173" s="127"/>
      <c r="AW173" s="127"/>
      <c r="AX173" s="127"/>
      <c r="AY173" s="127"/>
      <c r="AZ173" s="127"/>
      <c r="BA173" s="127"/>
      <c r="BB173" s="127"/>
      <c r="BC173" s="127"/>
      <c r="BD173" s="127"/>
      <c r="BE173" s="127"/>
      <c r="BF173" s="127"/>
      <c r="BG173" s="127"/>
      <c r="BH173" s="127"/>
      <c r="BI173" s="127"/>
      <c r="BJ173" s="127"/>
      <c r="BK173" s="127"/>
      <c r="BL173" s="127"/>
      <c r="BM173" s="127"/>
      <c r="BN173" s="127"/>
      <c r="BO173" s="127"/>
      <c r="BP173" s="148">
        <f t="shared" ref="BP173:BP198" si="83">CH173</f>
        <v>47563</v>
      </c>
      <c r="BU173"/>
      <c r="CA173" s="9" t="s">
        <v>259</v>
      </c>
      <c r="CB173" s="208" t="s">
        <v>363</v>
      </c>
      <c r="CC173" s="115" t="s">
        <v>359</v>
      </c>
      <c r="CD173" s="93" t="s">
        <v>361</v>
      </c>
      <c r="CE173" s="21" t="s">
        <v>361</v>
      </c>
      <c r="CF173" s="113" t="s">
        <v>65</v>
      </c>
      <c r="CG173" s="171">
        <v>46103</v>
      </c>
      <c r="CH173" s="171">
        <v>47563</v>
      </c>
      <c r="CI173" s="114">
        <f t="shared" ref="CI173:CI192" si="84">IF(DAY(CG173)&lt;=15,DATE(YEAR(CG173),MONTH(CG173),1),EOMONTH(CG173,0))</f>
        <v>46112</v>
      </c>
      <c r="CJ173" s="114">
        <f t="shared" si="76"/>
        <v>47573</v>
      </c>
      <c r="CK173" s="109" t="s">
        <v>4</v>
      </c>
      <c r="CL173" s="111" t="s">
        <v>364</v>
      </c>
      <c r="CM173" s="93"/>
      <c r="CN173" s="180" t="s">
        <v>13</v>
      </c>
      <c r="CO173" s="180"/>
      <c r="CP173" s="97"/>
      <c r="CQ173" s="100">
        <v>46102</v>
      </c>
      <c r="CR173" s="100">
        <f t="shared" ref="CR173:CR198" si="85">IF(DAY(CQ173)&lt;=15,DATE(YEAR(CQ173),MONTH(CQ173),1),EOMONTH(CQ173,0))</f>
        <v>46112</v>
      </c>
      <c r="CS173" s="100">
        <v>46102</v>
      </c>
      <c r="CT173" s="100">
        <f t="shared" ref="CT173:CT198" si="86">IF(DAY(CS173)&lt;=15,DATE(YEAR(CS173),MONTH(CS173),1),EOMONTH(CS173,0))</f>
        <v>46112</v>
      </c>
      <c r="CU173" s="100">
        <f>CW173-240</f>
        <v>45863</v>
      </c>
      <c r="CV173" s="100">
        <f t="shared" ref="CV173:CV198" si="87">IF(DAY(CU173)&lt;=15,DATE(YEAR(CU173),MONTH(CU173),1),EOMONTH(CU173,0))</f>
        <v>45869</v>
      </c>
      <c r="CW173" s="100">
        <f t="shared" ref="CW173:CW198" si="88">CG173</f>
        <v>46103</v>
      </c>
      <c r="CX173" s="100">
        <f t="shared" ref="CX173:CX198" si="89">IF(DAY(CW173)&lt;=15,DATE(YEAR(CW173),MONTH(CW173),1),EOMONTH(CW173,0))</f>
        <v>46112</v>
      </c>
    </row>
    <row r="174" spans="1:102" ht="39" customHeight="1">
      <c r="A174" s="262" t="s">
        <v>365</v>
      </c>
      <c r="B174" s="267" t="s">
        <v>127</v>
      </c>
      <c r="C174" s="266" t="s">
        <v>366</v>
      </c>
      <c r="D174" s="280" t="s">
        <v>259</v>
      </c>
      <c r="E174" s="267" t="s">
        <v>366</v>
      </c>
      <c r="F174" s="276" t="s">
        <v>367</v>
      </c>
      <c r="G174" s="77" t="str">
        <f t="shared" ca="1" si="82"/>
        <v>En cours</v>
      </c>
      <c r="H174" s="83"/>
      <c r="I174" s="84"/>
      <c r="J174" s="84"/>
      <c r="K174" s="84"/>
      <c r="L174" s="84"/>
      <c r="M174" s="84"/>
      <c r="N174" s="84"/>
      <c r="O174" s="84"/>
      <c r="P174" s="84"/>
      <c r="Q174" s="84"/>
      <c r="R174" s="84"/>
      <c r="S174" s="84"/>
      <c r="T174" s="84"/>
      <c r="U174" s="84"/>
      <c r="V174" s="84"/>
      <c r="W174" s="84"/>
      <c r="X174" s="84"/>
      <c r="Y174" s="84"/>
      <c r="Z174" s="84"/>
      <c r="AA174" s="84"/>
      <c r="AB174" s="84"/>
      <c r="AC174" s="84"/>
      <c r="AD174" s="84"/>
      <c r="AE174" s="84"/>
      <c r="AF174" s="127"/>
      <c r="AG174" s="127"/>
      <c r="AH174" s="127"/>
      <c r="AI174" s="127"/>
      <c r="AJ174" s="127"/>
      <c r="AK174" s="127"/>
      <c r="AL174" s="127"/>
      <c r="AM174" s="127"/>
      <c r="AN174" s="127"/>
      <c r="AO174" s="127"/>
      <c r="AP174" s="127"/>
      <c r="AQ174" s="127"/>
      <c r="AR174" s="127"/>
      <c r="AS174" s="127"/>
      <c r="AT174" s="127"/>
      <c r="AU174" s="127"/>
      <c r="AV174" s="127"/>
      <c r="AW174" s="127"/>
      <c r="AX174" s="127"/>
      <c r="AY174" s="127"/>
      <c r="AZ174" s="127"/>
      <c r="BA174" s="127"/>
      <c r="BB174" s="127"/>
      <c r="BC174" s="127"/>
      <c r="BD174" s="127"/>
      <c r="BE174" s="127"/>
      <c r="BF174" s="127"/>
      <c r="BG174" s="127"/>
      <c r="BH174" s="127"/>
      <c r="BI174" s="127"/>
      <c r="BJ174" s="127"/>
      <c r="BK174" s="127"/>
      <c r="BL174" s="127"/>
      <c r="BM174" s="127"/>
      <c r="BN174" s="127"/>
      <c r="BO174" s="127"/>
      <c r="BP174" s="148">
        <f t="shared" si="83"/>
        <v>47057</v>
      </c>
      <c r="BU174"/>
      <c r="CA174" s="9" t="s">
        <v>259</v>
      </c>
      <c r="CB174" s="208" t="s">
        <v>368</v>
      </c>
      <c r="CC174" s="115" t="s">
        <v>365</v>
      </c>
      <c r="CD174" s="93" t="s">
        <v>366</v>
      </c>
      <c r="CE174" s="21" t="s">
        <v>366</v>
      </c>
      <c r="CF174" s="113" t="s">
        <v>65</v>
      </c>
      <c r="CG174" s="173">
        <v>45597</v>
      </c>
      <c r="CH174" s="89">
        <v>47057</v>
      </c>
      <c r="CI174" s="114">
        <f t="shared" si="84"/>
        <v>45597</v>
      </c>
      <c r="CJ174" s="114">
        <f t="shared" si="76"/>
        <v>47057</v>
      </c>
      <c r="CK174" s="109" t="s">
        <v>0</v>
      </c>
      <c r="CL174" s="111" t="s">
        <v>367</v>
      </c>
      <c r="CM174" s="93"/>
      <c r="CN174" s="180" t="s">
        <v>10</v>
      </c>
      <c r="CO174" s="180"/>
      <c r="CP174" s="97"/>
      <c r="CQ174" s="100">
        <f>CS174-120</f>
        <v>45357</v>
      </c>
      <c r="CR174" s="100">
        <f t="shared" si="85"/>
        <v>45352</v>
      </c>
      <c r="CS174" s="100">
        <f t="shared" ref="CS174:CS198" si="90">CU174</f>
        <v>45477</v>
      </c>
      <c r="CT174" s="100">
        <f t="shared" si="86"/>
        <v>45474</v>
      </c>
      <c r="CU174" s="100">
        <f>CW174-120</f>
        <v>45477</v>
      </c>
      <c r="CV174" s="100">
        <f t="shared" si="87"/>
        <v>45474</v>
      </c>
      <c r="CW174" s="100">
        <f t="shared" si="88"/>
        <v>45597</v>
      </c>
      <c r="CX174" s="100">
        <f t="shared" si="89"/>
        <v>45597</v>
      </c>
    </row>
    <row r="175" spans="1:102" ht="39" customHeight="1">
      <c r="A175" s="261" t="s">
        <v>70</v>
      </c>
      <c r="B175" s="266" t="s">
        <v>127</v>
      </c>
      <c r="C175" s="266" t="s">
        <v>366</v>
      </c>
      <c r="D175" s="280" t="s">
        <v>259</v>
      </c>
      <c r="E175" s="267" t="s">
        <v>366</v>
      </c>
      <c r="F175" s="276" t="s">
        <v>367</v>
      </c>
      <c r="G175" s="77" t="str">
        <f t="shared" ca="1" si="82"/>
        <v>À venir</v>
      </c>
      <c r="H175" s="83"/>
      <c r="I175" s="84"/>
      <c r="J175" s="84"/>
      <c r="K175" s="84"/>
      <c r="L175" s="84"/>
      <c r="M175" s="84"/>
      <c r="N175" s="84"/>
      <c r="O175" s="84"/>
      <c r="P175" s="84"/>
      <c r="Q175" s="84"/>
      <c r="R175" s="84"/>
      <c r="S175" s="84"/>
      <c r="T175" s="84"/>
      <c r="U175" s="84"/>
      <c r="V175" s="84"/>
      <c r="W175" s="84"/>
      <c r="X175" s="84"/>
      <c r="Y175" s="84"/>
      <c r="Z175" s="84"/>
      <c r="AA175" s="84"/>
      <c r="AB175" s="84"/>
      <c r="AC175" s="84"/>
      <c r="AD175" s="84"/>
      <c r="AE175" s="84"/>
      <c r="AF175" s="127"/>
      <c r="AG175" s="127"/>
      <c r="AH175" s="127"/>
      <c r="AI175" s="127"/>
      <c r="AJ175" s="127"/>
      <c r="AK175" s="127"/>
      <c r="AL175" s="127"/>
      <c r="AM175" s="127"/>
      <c r="AN175" s="127"/>
      <c r="AO175" s="127"/>
      <c r="AP175" s="127"/>
      <c r="AQ175" s="127"/>
      <c r="AR175" s="127"/>
      <c r="AS175" s="127"/>
      <c r="AT175" s="127"/>
      <c r="AU175" s="127"/>
      <c r="AV175" s="127"/>
      <c r="AW175" s="127"/>
      <c r="AX175" s="127"/>
      <c r="AY175" s="127"/>
      <c r="AZ175" s="127"/>
      <c r="BA175" s="127"/>
      <c r="BB175" s="127"/>
      <c r="BC175" s="127"/>
      <c r="BD175" s="127"/>
      <c r="BE175" s="127"/>
      <c r="BF175" s="127"/>
      <c r="BG175" s="127"/>
      <c r="BH175" s="127"/>
      <c r="BI175" s="127"/>
      <c r="BJ175" s="127"/>
      <c r="BK175" s="127"/>
      <c r="BL175" s="127"/>
      <c r="BM175" s="127"/>
      <c r="BN175" s="127"/>
      <c r="BO175" s="127"/>
      <c r="BP175" s="148">
        <f t="shared" si="83"/>
        <v>48517</v>
      </c>
      <c r="BT175" s="187"/>
      <c r="BU175"/>
      <c r="CA175" s="9" t="s">
        <v>259</v>
      </c>
      <c r="CB175" s="208" t="s">
        <v>368</v>
      </c>
      <c r="CC175" s="115" t="s">
        <v>80</v>
      </c>
      <c r="CD175" s="93" t="s">
        <v>366</v>
      </c>
      <c r="CE175" s="21"/>
      <c r="CF175" s="113"/>
      <c r="CG175" s="173">
        <f>CH174+1</f>
        <v>47058</v>
      </c>
      <c r="CH175" s="173">
        <v>48517</v>
      </c>
      <c r="CI175" s="114">
        <f t="shared" si="84"/>
        <v>47058</v>
      </c>
      <c r="CJ175" s="114">
        <f t="shared" si="76"/>
        <v>48518</v>
      </c>
      <c r="CK175" s="109"/>
      <c r="CL175" s="111"/>
      <c r="CM175" s="93"/>
      <c r="CN175" s="180"/>
      <c r="CO175" s="180"/>
      <c r="CP175" s="97"/>
      <c r="CQ175" s="2">
        <f>CS175-120</f>
        <v>46858</v>
      </c>
      <c r="CR175" s="2">
        <f t="shared" si="85"/>
        <v>46844</v>
      </c>
      <c r="CS175" s="2">
        <f t="shared" si="90"/>
        <v>46978</v>
      </c>
      <c r="CT175" s="2">
        <f t="shared" si="86"/>
        <v>46966</v>
      </c>
      <c r="CU175" s="2">
        <f>CW175-80</f>
        <v>46978</v>
      </c>
      <c r="CV175" s="2">
        <f t="shared" si="87"/>
        <v>46966</v>
      </c>
      <c r="CW175" s="2">
        <f t="shared" si="88"/>
        <v>47058</v>
      </c>
      <c r="CX175" s="2">
        <f t="shared" si="89"/>
        <v>47058</v>
      </c>
    </row>
    <row r="176" spans="1:102" ht="39" customHeight="1">
      <c r="A176" s="262" t="s">
        <v>369</v>
      </c>
      <c r="B176" s="267" t="s">
        <v>127</v>
      </c>
      <c r="C176" s="266" t="s">
        <v>366</v>
      </c>
      <c r="D176" s="280" t="s">
        <v>259</v>
      </c>
      <c r="E176" s="267" t="s">
        <v>366</v>
      </c>
      <c r="F176" s="276" t="s">
        <v>370</v>
      </c>
      <c r="G176" s="77" t="str">
        <f t="shared" ca="1" si="82"/>
        <v>En cours</v>
      </c>
      <c r="H176" s="83"/>
      <c r="I176" s="84"/>
      <c r="J176" s="84"/>
      <c r="K176" s="84"/>
      <c r="L176" s="84"/>
      <c r="M176" s="84"/>
      <c r="N176" s="84"/>
      <c r="O176" s="84"/>
      <c r="P176" s="84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  <c r="AF176" s="127"/>
      <c r="AG176" s="127"/>
      <c r="AH176" s="127"/>
      <c r="AI176" s="127"/>
      <c r="AJ176" s="127"/>
      <c r="AK176" s="127"/>
      <c r="AL176" s="127"/>
      <c r="AM176" s="127"/>
      <c r="AN176" s="127"/>
      <c r="AO176" s="127"/>
      <c r="AP176" s="127"/>
      <c r="AQ176" s="127"/>
      <c r="AR176" s="127"/>
      <c r="AS176" s="127"/>
      <c r="AT176" s="127"/>
      <c r="AU176" s="127"/>
      <c r="AV176" s="127"/>
      <c r="AW176" s="127"/>
      <c r="AX176" s="127"/>
      <c r="AY176" s="127"/>
      <c r="AZ176" s="127"/>
      <c r="BA176" s="127"/>
      <c r="BB176" s="127"/>
      <c r="BC176" s="127"/>
      <c r="BD176" s="127"/>
      <c r="BE176" s="127"/>
      <c r="BF176" s="127"/>
      <c r="BG176" s="127"/>
      <c r="BH176" s="127"/>
      <c r="BI176" s="127"/>
      <c r="BJ176" s="127"/>
      <c r="BK176" s="127"/>
      <c r="BL176" s="127"/>
      <c r="BM176" s="127"/>
      <c r="BN176" s="127"/>
      <c r="BO176" s="127"/>
      <c r="BP176" s="148">
        <f t="shared" si="83"/>
        <v>46873</v>
      </c>
      <c r="BU176"/>
      <c r="CA176" s="9" t="s">
        <v>259</v>
      </c>
      <c r="CB176" s="208" t="s">
        <v>371</v>
      </c>
      <c r="CC176" s="115" t="s">
        <v>369</v>
      </c>
      <c r="CD176" s="93" t="s">
        <v>366</v>
      </c>
      <c r="CE176" s="21" t="s">
        <v>366</v>
      </c>
      <c r="CF176" s="113" t="s">
        <v>65</v>
      </c>
      <c r="CG176" s="171">
        <v>45413</v>
      </c>
      <c r="CH176" s="171">
        <v>46873</v>
      </c>
      <c r="CI176" s="114">
        <f t="shared" si="84"/>
        <v>45413</v>
      </c>
      <c r="CJ176" s="114">
        <f t="shared" si="76"/>
        <v>46873</v>
      </c>
      <c r="CK176" s="109" t="s">
        <v>0</v>
      </c>
      <c r="CL176" s="111" t="s">
        <v>372</v>
      </c>
      <c r="CM176" s="93"/>
      <c r="CN176" s="180" t="s">
        <v>10</v>
      </c>
      <c r="CO176" s="180"/>
      <c r="CP176" s="97"/>
      <c r="CQ176" s="100">
        <f>CS176-120</f>
        <v>45053</v>
      </c>
      <c r="CR176" s="100">
        <f t="shared" si="85"/>
        <v>45047</v>
      </c>
      <c r="CS176" s="100">
        <f t="shared" si="90"/>
        <v>45173</v>
      </c>
      <c r="CT176" s="100">
        <f t="shared" si="86"/>
        <v>45170</v>
      </c>
      <c r="CU176" s="100">
        <f>CW176-240</f>
        <v>45173</v>
      </c>
      <c r="CV176" s="100">
        <f t="shared" si="87"/>
        <v>45170</v>
      </c>
      <c r="CW176" s="100">
        <f t="shared" si="88"/>
        <v>45413</v>
      </c>
      <c r="CX176" s="100">
        <f t="shared" si="89"/>
        <v>45413</v>
      </c>
    </row>
    <row r="177" spans="1:102" ht="39" customHeight="1">
      <c r="A177" s="261" t="s">
        <v>70</v>
      </c>
      <c r="B177" s="266" t="s">
        <v>127</v>
      </c>
      <c r="C177" s="266" t="s">
        <v>366</v>
      </c>
      <c r="D177" s="280" t="s">
        <v>259</v>
      </c>
      <c r="E177" s="267" t="s">
        <v>366</v>
      </c>
      <c r="F177" s="276" t="s">
        <v>370</v>
      </c>
      <c r="G177" s="77" t="str">
        <f t="shared" ca="1" si="82"/>
        <v>À venir</v>
      </c>
      <c r="H177" s="83"/>
      <c r="I177" s="84"/>
      <c r="J177" s="84"/>
      <c r="K177" s="84"/>
      <c r="L177" s="84"/>
      <c r="M177" s="84"/>
      <c r="N177" s="84"/>
      <c r="O177" s="84"/>
      <c r="P177" s="84"/>
      <c r="Q177" s="84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  <c r="AF177" s="127"/>
      <c r="AG177" s="127"/>
      <c r="AH177" s="127"/>
      <c r="AI177" s="127"/>
      <c r="AJ177" s="127"/>
      <c r="AK177" s="127"/>
      <c r="AL177" s="127"/>
      <c r="AM177" s="127"/>
      <c r="AN177" s="127"/>
      <c r="AO177" s="127"/>
      <c r="AP177" s="127"/>
      <c r="AQ177" s="127"/>
      <c r="AR177" s="127"/>
      <c r="AS177" s="127"/>
      <c r="AT177" s="127"/>
      <c r="AU177" s="127"/>
      <c r="AV177" s="127"/>
      <c r="AW177" s="127"/>
      <c r="AX177" s="127"/>
      <c r="AY177" s="127"/>
      <c r="AZ177" s="127"/>
      <c r="BA177" s="127"/>
      <c r="BB177" s="127"/>
      <c r="BC177" s="127"/>
      <c r="BD177" s="127"/>
      <c r="BE177" s="127"/>
      <c r="BF177" s="127"/>
      <c r="BG177" s="127"/>
      <c r="BH177" s="127"/>
      <c r="BI177" s="127"/>
      <c r="BJ177" s="127"/>
      <c r="BK177" s="127"/>
      <c r="BL177" s="127"/>
      <c r="BM177" s="127"/>
      <c r="BN177" s="127"/>
      <c r="BO177" s="127"/>
      <c r="BP177" s="148">
        <f t="shared" si="83"/>
        <v>48334</v>
      </c>
      <c r="BT177" s="187"/>
      <c r="BU177"/>
      <c r="CA177" s="9" t="s">
        <v>259</v>
      </c>
      <c r="CB177" s="208" t="s">
        <v>371</v>
      </c>
      <c r="CC177" s="115" t="s">
        <v>80</v>
      </c>
      <c r="CD177" s="93" t="s">
        <v>366</v>
      </c>
      <c r="CE177" s="21"/>
      <c r="CF177" s="113"/>
      <c r="CG177" s="171">
        <f>CH176+1</f>
        <v>46874</v>
      </c>
      <c r="CH177" s="171">
        <v>48334</v>
      </c>
      <c r="CI177" s="114">
        <f t="shared" si="84"/>
        <v>46874</v>
      </c>
      <c r="CJ177" s="114">
        <f t="shared" si="76"/>
        <v>48334</v>
      </c>
      <c r="CK177" s="109"/>
      <c r="CL177" s="111"/>
      <c r="CM177" s="93"/>
      <c r="CN177" s="180"/>
      <c r="CO177" s="180"/>
      <c r="CP177" s="97"/>
      <c r="CQ177" s="2">
        <f>CS177-120</f>
        <v>46674</v>
      </c>
      <c r="CR177" s="2">
        <f t="shared" si="85"/>
        <v>46661</v>
      </c>
      <c r="CS177" s="2">
        <f t="shared" si="90"/>
        <v>46794</v>
      </c>
      <c r="CT177" s="2">
        <f t="shared" si="86"/>
        <v>46784</v>
      </c>
      <c r="CU177" s="2">
        <f>CW177-80</f>
        <v>46794</v>
      </c>
      <c r="CV177" s="2">
        <f t="shared" si="87"/>
        <v>46784</v>
      </c>
      <c r="CW177" s="2">
        <f t="shared" si="88"/>
        <v>46874</v>
      </c>
      <c r="CX177" s="2">
        <f t="shared" si="89"/>
        <v>46874</v>
      </c>
    </row>
    <row r="178" spans="1:102" ht="39" customHeight="1">
      <c r="A178" s="262" t="s">
        <v>373</v>
      </c>
      <c r="B178" s="267" t="s">
        <v>127</v>
      </c>
      <c r="C178" s="266" t="s">
        <v>366</v>
      </c>
      <c r="D178" s="280" t="s">
        <v>259</v>
      </c>
      <c r="E178" s="267" t="s">
        <v>366</v>
      </c>
      <c r="F178" s="276" t="s">
        <v>374</v>
      </c>
      <c r="G178" s="77" t="str">
        <f t="shared" ca="1" si="82"/>
        <v>En cours</v>
      </c>
      <c r="H178" s="83"/>
      <c r="I178" s="84"/>
      <c r="J178" s="84"/>
      <c r="K178" s="84"/>
      <c r="L178" s="84"/>
      <c r="M178" s="84"/>
      <c r="N178" s="84"/>
      <c r="O178" s="84"/>
      <c r="P178" s="84"/>
      <c r="Q178" s="84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  <c r="AF178" s="127"/>
      <c r="AG178" s="127"/>
      <c r="AH178" s="127"/>
      <c r="AI178" s="127"/>
      <c r="AJ178" s="127"/>
      <c r="AK178" s="127"/>
      <c r="AL178" s="127"/>
      <c r="AM178" s="127"/>
      <c r="AN178" s="127"/>
      <c r="AO178" s="127"/>
      <c r="AP178" s="127"/>
      <c r="AQ178" s="127"/>
      <c r="AR178" s="127"/>
      <c r="AS178" s="127"/>
      <c r="AT178" s="127"/>
      <c r="AU178" s="127"/>
      <c r="AV178" s="127"/>
      <c r="AW178" s="127"/>
      <c r="AX178" s="127"/>
      <c r="AY178" s="127"/>
      <c r="AZ178" s="127"/>
      <c r="BA178" s="127"/>
      <c r="BB178" s="127"/>
      <c r="BC178" s="127"/>
      <c r="BD178" s="127"/>
      <c r="BE178" s="127"/>
      <c r="BF178" s="127"/>
      <c r="BG178" s="127"/>
      <c r="BH178" s="127"/>
      <c r="BI178" s="127"/>
      <c r="BJ178" s="127"/>
      <c r="BK178" s="127"/>
      <c r="BL178" s="127"/>
      <c r="BM178" s="127"/>
      <c r="BN178" s="127"/>
      <c r="BO178" s="127"/>
      <c r="BP178" s="148">
        <f t="shared" si="83"/>
        <v>46568</v>
      </c>
      <c r="BU178"/>
      <c r="CA178" s="9" t="s">
        <v>259</v>
      </c>
      <c r="CB178" s="208" t="s">
        <v>375</v>
      </c>
      <c r="CC178" s="115" t="s">
        <v>373</v>
      </c>
      <c r="CD178" s="93" t="s">
        <v>366</v>
      </c>
      <c r="CE178" s="21" t="s">
        <v>366</v>
      </c>
      <c r="CF178" s="113" t="s">
        <v>65</v>
      </c>
      <c r="CG178" s="171">
        <v>45108</v>
      </c>
      <c r="CH178" s="171">
        <v>46568</v>
      </c>
      <c r="CI178" s="114">
        <f t="shared" si="84"/>
        <v>45108</v>
      </c>
      <c r="CJ178" s="114">
        <f t="shared" si="76"/>
        <v>46568</v>
      </c>
      <c r="CK178" s="109" t="s">
        <v>0</v>
      </c>
      <c r="CL178" s="111" t="s">
        <v>376</v>
      </c>
      <c r="CM178" s="93"/>
      <c r="CN178" s="180" t="s">
        <v>13</v>
      </c>
      <c r="CO178" s="180"/>
      <c r="CP178" s="97"/>
      <c r="CQ178" s="100">
        <f>CS178-120</f>
        <v>44748</v>
      </c>
      <c r="CR178" s="100">
        <f t="shared" si="85"/>
        <v>44743</v>
      </c>
      <c r="CS178" s="100">
        <f t="shared" si="90"/>
        <v>44868</v>
      </c>
      <c r="CT178" s="100">
        <f t="shared" si="86"/>
        <v>44866</v>
      </c>
      <c r="CU178" s="100">
        <f>CW178-240</f>
        <v>44868</v>
      </c>
      <c r="CV178" s="100">
        <f t="shared" si="87"/>
        <v>44866</v>
      </c>
      <c r="CW178" s="100">
        <f t="shared" si="88"/>
        <v>45108</v>
      </c>
      <c r="CX178" s="100">
        <f t="shared" si="89"/>
        <v>45108</v>
      </c>
    </row>
    <row r="179" spans="1:102" ht="39" customHeight="1">
      <c r="A179" s="261" t="s">
        <v>70</v>
      </c>
      <c r="B179" s="266" t="s">
        <v>127</v>
      </c>
      <c r="C179" s="266" t="s">
        <v>366</v>
      </c>
      <c r="D179" s="280" t="s">
        <v>259</v>
      </c>
      <c r="E179" s="267" t="s">
        <v>366</v>
      </c>
      <c r="F179" s="276" t="s">
        <v>374</v>
      </c>
      <c r="G179" s="77" t="str">
        <f t="shared" ca="1" si="82"/>
        <v>À venir</v>
      </c>
      <c r="H179" s="83"/>
      <c r="I179" s="84"/>
      <c r="J179" s="84"/>
      <c r="K179" s="84"/>
      <c r="L179" s="84"/>
      <c r="M179" s="84"/>
      <c r="N179" s="84"/>
      <c r="O179" s="84"/>
      <c r="P179" s="84"/>
      <c r="Q179" s="84"/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  <c r="AF179" s="127"/>
      <c r="AG179" s="127"/>
      <c r="AH179" s="127"/>
      <c r="AI179" s="127"/>
      <c r="AJ179" s="127"/>
      <c r="AK179" s="127"/>
      <c r="AL179" s="127"/>
      <c r="AM179" s="127"/>
      <c r="AN179" s="127"/>
      <c r="AO179" s="127"/>
      <c r="AP179" s="127"/>
      <c r="AQ179" s="127"/>
      <c r="AR179" s="127"/>
      <c r="AS179" s="127"/>
      <c r="AT179" s="127"/>
      <c r="AU179" s="127"/>
      <c r="AV179" s="127"/>
      <c r="AW179" s="127"/>
      <c r="AX179" s="127"/>
      <c r="AY179" s="127"/>
      <c r="AZ179" s="127"/>
      <c r="BA179" s="127"/>
      <c r="BB179" s="127"/>
      <c r="BC179" s="127"/>
      <c r="BD179" s="127"/>
      <c r="BE179" s="127"/>
      <c r="BF179" s="127"/>
      <c r="BG179" s="127"/>
      <c r="BH179" s="127"/>
      <c r="BI179" s="127"/>
      <c r="BJ179" s="127"/>
      <c r="BK179" s="127"/>
      <c r="BL179" s="127"/>
      <c r="BM179" s="127"/>
      <c r="BN179" s="127"/>
      <c r="BO179" s="127"/>
      <c r="BP179" s="148">
        <f t="shared" si="83"/>
        <v>48029</v>
      </c>
      <c r="BT179" s="187"/>
      <c r="BU179"/>
      <c r="CA179" s="9" t="s">
        <v>259</v>
      </c>
      <c r="CB179" s="208" t="s">
        <v>375</v>
      </c>
      <c r="CC179" s="115" t="s">
        <v>80</v>
      </c>
      <c r="CD179" s="93" t="s">
        <v>366</v>
      </c>
      <c r="CE179" s="21"/>
      <c r="CF179" s="113" t="s">
        <v>65</v>
      </c>
      <c r="CG179" s="171">
        <f>CH178+1</f>
        <v>46569</v>
      </c>
      <c r="CH179" s="171">
        <f>CG179+1460</f>
        <v>48029</v>
      </c>
      <c r="CI179" s="114">
        <f t="shared" si="84"/>
        <v>46569</v>
      </c>
      <c r="CJ179" s="114">
        <f t="shared" si="76"/>
        <v>48029</v>
      </c>
      <c r="CK179" s="109" t="s">
        <v>0</v>
      </c>
      <c r="CL179" s="111" t="s">
        <v>376</v>
      </c>
      <c r="CM179" s="93"/>
      <c r="CN179" s="180" t="s">
        <v>13</v>
      </c>
      <c r="CO179" s="180"/>
      <c r="CP179" s="97"/>
      <c r="CQ179" s="100">
        <f t="shared" ref="CQ179:CQ184" si="91">CS179-120-60</f>
        <v>46149</v>
      </c>
      <c r="CR179" s="100">
        <f t="shared" si="85"/>
        <v>46143</v>
      </c>
      <c r="CS179" s="100">
        <f t="shared" si="90"/>
        <v>46329</v>
      </c>
      <c r="CT179" s="100">
        <f t="shared" si="86"/>
        <v>46327</v>
      </c>
      <c r="CU179" s="100">
        <f>CW179-240</f>
        <v>46329</v>
      </c>
      <c r="CV179" s="100">
        <f t="shared" si="87"/>
        <v>46327</v>
      </c>
      <c r="CW179" s="100">
        <f t="shared" si="88"/>
        <v>46569</v>
      </c>
      <c r="CX179" s="100">
        <f t="shared" si="89"/>
        <v>46569</v>
      </c>
    </row>
    <row r="180" spans="1:102" ht="39" customHeight="1">
      <c r="A180" s="262" t="s">
        <v>377</v>
      </c>
      <c r="B180" s="267" t="s">
        <v>127</v>
      </c>
      <c r="C180" s="266" t="s">
        <v>366</v>
      </c>
      <c r="D180" s="280" t="s">
        <v>259</v>
      </c>
      <c r="E180" s="267" t="s">
        <v>366</v>
      </c>
      <c r="F180" s="276" t="s">
        <v>378</v>
      </c>
      <c r="G180" s="77" t="str">
        <f t="shared" ca="1" si="82"/>
        <v>En cours</v>
      </c>
      <c r="H180" s="83"/>
      <c r="I180" s="84"/>
      <c r="J180" s="84"/>
      <c r="K180" s="84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  <c r="AF180" s="127"/>
      <c r="AG180" s="127"/>
      <c r="AH180" s="127"/>
      <c r="AI180" s="127"/>
      <c r="AJ180" s="127"/>
      <c r="AK180" s="127"/>
      <c r="AL180" s="127"/>
      <c r="AM180" s="127"/>
      <c r="AN180" s="127"/>
      <c r="AO180" s="127"/>
      <c r="AP180" s="127"/>
      <c r="AQ180" s="127"/>
      <c r="AR180" s="127"/>
      <c r="AS180" s="127"/>
      <c r="AT180" s="127"/>
      <c r="AU180" s="127"/>
      <c r="AV180" s="127"/>
      <c r="AW180" s="127"/>
      <c r="AX180" s="127"/>
      <c r="AY180" s="127"/>
      <c r="AZ180" s="127"/>
      <c r="BA180" s="127"/>
      <c r="BB180" s="127"/>
      <c r="BC180" s="127"/>
      <c r="BD180" s="127"/>
      <c r="BE180" s="127"/>
      <c r="BF180" s="127"/>
      <c r="BG180" s="127"/>
      <c r="BH180" s="127"/>
      <c r="BI180" s="127"/>
      <c r="BJ180" s="127"/>
      <c r="BK180" s="127"/>
      <c r="BL180" s="127"/>
      <c r="BM180" s="127"/>
      <c r="BN180" s="127"/>
      <c r="BO180" s="127"/>
      <c r="BP180" s="148">
        <f t="shared" si="83"/>
        <v>47238</v>
      </c>
      <c r="BU180"/>
      <c r="CA180" s="9" t="s">
        <v>259</v>
      </c>
      <c r="CB180" s="208" t="s">
        <v>379</v>
      </c>
      <c r="CC180" s="262" t="s">
        <v>377</v>
      </c>
      <c r="CD180" s="122" t="s">
        <v>366</v>
      </c>
      <c r="CE180" s="21" t="s">
        <v>366</v>
      </c>
      <c r="CF180" s="113" t="s">
        <v>65</v>
      </c>
      <c r="CG180" s="173">
        <v>45778</v>
      </c>
      <c r="CH180" s="173">
        <v>47238</v>
      </c>
      <c r="CI180" s="114">
        <f t="shared" si="84"/>
        <v>45778</v>
      </c>
      <c r="CJ180" s="114">
        <f t="shared" si="76"/>
        <v>47238</v>
      </c>
      <c r="CK180" s="109" t="s">
        <v>0</v>
      </c>
      <c r="CL180" s="111" t="s">
        <v>380</v>
      </c>
      <c r="CM180" s="93"/>
      <c r="CN180" s="180" t="s">
        <v>10</v>
      </c>
      <c r="CO180" s="180"/>
      <c r="CP180" s="97"/>
      <c r="CQ180" s="100">
        <f t="shared" si="91"/>
        <v>45298</v>
      </c>
      <c r="CR180" s="100">
        <f t="shared" si="85"/>
        <v>45292</v>
      </c>
      <c r="CS180" s="100">
        <f t="shared" si="90"/>
        <v>45478</v>
      </c>
      <c r="CT180" s="100">
        <f t="shared" si="86"/>
        <v>45474</v>
      </c>
      <c r="CU180" s="100">
        <f>CW180-240-60</f>
        <v>45478</v>
      </c>
      <c r="CV180" s="100">
        <f t="shared" si="87"/>
        <v>45474</v>
      </c>
      <c r="CW180" s="100">
        <f t="shared" si="88"/>
        <v>45778</v>
      </c>
      <c r="CX180" s="100">
        <f t="shared" si="89"/>
        <v>45778</v>
      </c>
    </row>
    <row r="181" spans="1:102" ht="39" customHeight="1">
      <c r="A181" s="262" t="s">
        <v>381</v>
      </c>
      <c r="B181" s="267" t="s">
        <v>127</v>
      </c>
      <c r="C181" s="266" t="s">
        <v>366</v>
      </c>
      <c r="D181" s="280" t="s">
        <v>259</v>
      </c>
      <c r="E181" s="267" t="s">
        <v>366</v>
      </c>
      <c r="F181" s="276" t="s">
        <v>378</v>
      </c>
      <c r="G181" s="77" t="str">
        <f t="shared" ca="1" si="82"/>
        <v>En cours</v>
      </c>
      <c r="H181" s="83"/>
      <c r="I181" s="84"/>
      <c r="J181" s="84"/>
      <c r="K181" s="84"/>
      <c r="L181" s="84"/>
      <c r="M181" s="84"/>
      <c r="N181" s="84"/>
      <c r="O181" s="84"/>
      <c r="P181" s="84"/>
      <c r="Q181" s="84"/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  <c r="AF181" s="127"/>
      <c r="AG181" s="127"/>
      <c r="AH181" s="127"/>
      <c r="AI181" s="127"/>
      <c r="AJ181" s="127"/>
      <c r="AK181" s="127"/>
      <c r="AL181" s="127"/>
      <c r="AM181" s="127"/>
      <c r="AN181" s="127"/>
      <c r="AO181" s="127"/>
      <c r="AP181" s="127"/>
      <c r="AQ181" s="127"/>
      <c r="AR181" s="127"/>
      <c r="AS181" s="127"/>
      <c r="AT181" s="127"/>
      <c r="AU181" s="127"/>
      <c r="AV181" s="127"/>
      <c r="AW181" s="127"/>
      <c r="AX181" s="127"/>
      <c r="AY181" s="127"/>
      <c r="AZ181" s="127"/>
      <c r="BA181" s="127"/>
      <c r="BB181" s="127"/>
      <c r="BC181" s="127"/>
      <c r="BD181" s="127"/>
      <c r="BE181" s="127"/>
      <c r="BF181" s="127"/>
      <c r="BG181" s="127"/>
      <c r="BH181" s="127"/>
      <c r="BI181" s="127"/>
      <c r="BJ181" s="127"/>
      <c r="BK181" s="127"/>
      <c r="BL181" s="127"/>
      <c r="BM181" s="127"/>
      <c r="BN181" s="127"/>
      <c r="BO181" s="127"/>
      <c r="BP181" s="148">
        <f t="shared" si="83"/>
        <v>47238</v>
      </c>
      <c r="BU181"/>
      <c r="CA181" s="9" t="s">
        <v>259</v>
      </c>
      <c r="CB181" s="208"/>
      <c r="CC181" s="262" t="s">
        <v>381</v>
      </c>
      <c r="CD181" s="122" t="s">
        <v>366</v>
      </c>
      <c r="CE181" s="21" t="s">
        <v>366</v>
      </c>
      <c r="CF181" s="113" t="s">
        <v>65</v>
      </c>
      <c r="CG181" s="173">
        <v>45778</v>
      </c>
      <c r="CH181" s="173">
        <v>47238</v>
      </c>
      <c r="CI181" s="114">
        <f t="shared" si="84"/>
        <v>45778</v>
      </c>
      <c r="CJ181" s="114">
        <f t="shared" si="76"/>
        <v>47238</v>
      </c>
      <c r="CK181" s="109"/>
      <c r="CL181" s="111"/>
      <c r="CM181" s="93"/>
      <c r="CN181" s="180"/>
      <c r="CO181" s="180"/>
      <c r="CP181" s="97"/>
      <c r="CQ181" s="100">
        <f t="shared" si="91"/>
        <v>45298</v>
      </c>
      <c r="CR181" s="100">
        <f t="shared" si="85"/>
        <v>45292</v>
      </c>
      <c r="CS181" s="100">
        <f t="shared" si="90"/>
        <v>45478</v>
      </c>
      <c r="CT181" s="100">
        <f t="shared" si="86"/>
        <v>45474</v>
      </c>
      <c r="CU181" s="100">
        <f>CW181-240-60</f>
        <v>45478</v>
      </c>
      <c r="CV181" s="100">
        <f t="shared" si="87"/>
        <v>45474</v>
      </c>
      <c r="CW181" s="100">
        <f t="shared" si="88"/>
        <v>45778</v>
      </c>
      <c r="CX181" s="100">
        <f t="shared" si="89"/>
        <v>45778</v>
      </c>
    </row>
    <row r="182" spans="1:102" ht="39" customHeight="1">
      <c r="A182" s="262" t="s">
        <v>382</v>
      </c>
      <c r="B182" s="267" t="s">
        <v>127</v>
      </c>
      <c r="C182" s="266" t="s">
        <v>366</v>
      </c>
      <c r="D182" s="280" t="s">
        <v>259</v>
      </c>
      <c r="E182" s="267" t="s">
        <v>366</v>
      </c>
      <c r="F182" s="276" t="s">
        <v>383</v>
      </c>
      <c r="G182" s="77" t="str">
        <f t="shared" ca="1" si="82"/>
        <v>En cours</v>
      </c>
      <c r="H182" s="83"/>
      <c r="I182" s="84"/>
      <c r="J182" s="84"/>
      <c r="K182" s="84"/>
      <c r="L182" s="84"/>
      <c r="M182" s="84"/>
      <c r="N182" s="84"/>
      <c r="O182" s="84"/>
      <c r="P182" s="84"/>
      <c r="Q182" s="84"/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  <c r="AF182" s="127"/>
      <c r="AG182" s="127"/>
      <c r="AH182" s="127"/>
      <c r="AI182" s="127"/>
      <c r="AJ182" s="127"/>
      <c r="AK182" s="127"/>
      <c r="AL182" s="127"/>
      <c r="AM182" s="127"/>
      <c r="AN182" s="127"/>
      <c r="AO182" s="127"/>
      <c r="AP182" s="127"/>
      <c r="AQ182" s="127"/>
      <c r="AR182" s="127"/>
      <c r="AS182" s="127"/>
      <c r="AT182" s="127"/>
      <c r="AU182" s="127"/>
      <c r="AV182" s="127"/>
      <c r="AW182" s="127"/>
      <c r="AX182" s="127"/>
      <c r="AY182" s="127"/>
      <c r="AZ182" s="127"/>
      <c r="BA182" s="127"/>
      <c r="BB182" s="127"/>
      <c r="BC182" s="127"/>
      <c r="BD182" s="127"/>
      <c r="BE182" s="127"/>
      <c r="BF182" s="127"/>
      <c r="BG182" s="127"/>
      <c r="BH182" s="127"/>
      <c r="BI182" s="127"/>
      <c r="BJ182" s="127"/>
      <c r="BK182" s="127"/>
      <c r="BL182" s="127"/>
      <c r="BM182" s="127"/>
      <c r="BN182" s="127"/>
      <c r="BO182" s="127"/>
      <c r="BP182" s="148">
        <f t="shared" si="83"/>
        <v>47422</v>
      </c>
      <c r="BU182"/>
      <c r="CA182" s="9" t="s">
        <v>259</v>
      </c>
      <c r="CB182" s="208"/>
      <c r="CC182" s="262" t="s">
        <v>382</v>
      </c>
      <c r="CD182" s="122" t="s">
        <v>366</v>
      </c>
      <c r="CE182" s="21" t="s">
        <v>366</v>
      </c>
      <c r="CF182" s="113" t="s">
        <v>65</v>
      </c>
      <c r="CG182" s="173">
        <v>45931</v>
      </c>
      <c r="CH182" s="274">
        <v>47422</v>
      </c>
      <c r="CI182" s="114">
        <f t="shared" si="84"/>
        <v>45931</v>
      </c>
      <c r="CJ182" s="114">
        <f t="shared" si="76"/>
        <v>47422</v>
      </c>
      <c r="CK182" s="109" t="s">
        <v>0</v>
      </c>
      <c r="CL182" s="111" t="s">
        <v>384</v>
      </c>
      <c r="CM182" s="93"/>
      <c r="CN182" s="180"/>
      <c r="CO182" s="180"/>
      <c r="CP182" s="97"/>
      <c r="CQ182" s="100">
        <f t="shared" si="91"/>
        <v>45451</v>
      </c>
      <c r="CR182" s="100">
        <f t="shared" si="85"/>
        <v>45444</v>
      </c>
      <c r="CS182" s="100">
        <f t="shared" si="90"/>
        <v>45631</v>
      </c>
      <c r="CT182" s="100">
        <f t="shared" si="86"/>
        <v>45627</v>
      </c>
      <c r="CU182" s="100">
        <f>CW182-240-60</f>
        <v>45631</v>
      </c>
      <c r="CV182" s="100">
        <f t="shared" si="87"/>
        <v>45627</v>
      </c>
      <c r="CW182" s="100">
        <f t="shared" si="88"/>
        <v>45931</v>
      </c>
      <c r="CX182" s="100">
        <f t="shared" si="89"/>
        <v>45931</v>
      </c>
    </row>
    <row r="183" spans="1:102" ht="39" customHeight="1">
      <c r="A183" s="262" t="s">
        <v>385</v>
      </c>
      <c r="B183" s="267" t="s">
        <v>127</v>
      </c>
      <c r="C183" s="266" t="s">
        <v>366</v>
      </c>
      <c r="D183" s="280" t="s">
        <v>259</v>
      </c>
      <c r="E183" s="267" t="s">
        <v>366</v>
      </c>
      <c r="F183" s="276" t="s">
        <v>378</v>
      </c>
      <c r="G183" s="77" t="str">
        <f t="shared" ca="1" si="82"/>
        <v>En cours</v>
      </c>
      <c r="H183" s="83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84"/>
      <c r="T183" s="84"/>
      <c r="U183" s="84"/>
      <c r="V183" s="84"/>
      <c r="W183" s="84"/>
      <c r="X183" s="84"/>
      <c r="Y183" s="84"/>
      <c r="Z183" s="84"/>
      <c r="AA183" s="84"/>
      <c r="AB183" s="84"/>
      <c r="AC183" s="84"/>
      <c r="AD183" s="84"/>
      <c r="AE183" s="84"/>
      <c r="AF183" s="127"/>
      <c r="AG183" s="127"/>
      <c r="AH183" s="127"/>
      <c r="AI183" s="127"/>
      <c r="AJ183" s="127"/>
      <c r="AK183" s="127"/>
      <c r="AL183" s="127"/>
      <c r="AM183" s="127"/>
      <c r="AN183" s="127"/>
      <c r="AO183" s="127"/>
      <c r="AP183" s="127"/>
      <c r="AQ183" s="127"/>
      <c r="AR183" s="127"/>
      <c r="AS183" s="127"/>
      <c r="AT183" s="127"/>
      <c r="AU183" s="127"/>
      <c r="AV183" s="127"/>
      <c r="AW183" s="127"/>
      <c r="AX183" s="127"/>
      <c r="AY183" s="127"/>
      <c r="AZ183" s="127"/>
      <c r="BA183" s="127"/>
      <c r="BB183" s="127"/>
      <c r="BC183" s="127"/>
      <c r="BD183" s="127"/>
      <c r="BE183" s="127"/>
      <c r="BF183" s="127"/>
      <c r="BG183" s="127"/>
      <c r="BH183" s="127"/>
      <c r="BI183" s="127"/>
      <c r="BJ183" s="127"/>
      <c r="BK183" s="127"/>
      <c r="BL183" s="127"/>
      <c r="BM183" s="127"/>
      <c r="BN183" s="127"/>
      <c r="BO183" s="127"/>
      <c r="BP183" s="148">
        <f t="shared" si="83"/>
        <v>47238</v>
      </c>
      <c r="BU183"/>
      <c r="CA183" s="9" t="s">
        <v>259</v>
      </c>
      <c r="CB183" s="208"/>
      <c r="CC183" s="262" t="s">
        <v>385</v>
      </c>
      <c r="CD183" s="122" t="s">
        <v>366</v>
      </c>
      <c r="CE183" s="21" t="s">
        <v>366</v>
      </c>
      <c r="CF183" s="113" t="s">
        <v>65</v>
      </c>
      <c r="CG183" s="173">
        <v>46023</v>
      </c>
      <c r="CH183" s="274">
        <v>47238</v>
      </c>
      <c r="CI183" s="114">
        <f t="shared" si="84"/>
        <v>46023</v>
      </c>
      <c r="CJ183" s="114">
        <f t="shared" si="76"/>
        <v>47238</v>
      </c>
      <c r="CK183" s="109"/>
      <c r="CL183" s="111"/>
      <c r="CM183" s="93"/>
      <c r="CN183" s="180"/>
      <c r="CO183" s="180"/>
      <c r="CP183" s="97"/>
      <c r="CQ183" s="100">
        <f t="shared" si="91"/>
        <v>45543</v>
      </c>
      <c r="CR183" s="100">
        <f t="shared" si="85"/>
        <v>45536</v>
      </c>
      <c r="CS183" s="100">
        <f t="shared" si="90"/>
        <v>45723</v>
      </c>
      <c r="CT183" s="100">
        <f t="shared" si="86"/>
        <v>45717</v>
      </c>
      <c r="CU183" s="100">
        <f>CW183-240-60</f>
        <v>45723</v>
      </c>
      <c r="CV183" s="100">
        <f t="shared" si="87"/>
        <v>45717</v>
      </c>
      <c r="CW183" s="100">
        <f t="shared" si="88"/>
        <v>46023</v>
      </c>
      <c r="CX183" s="100">
        <f t="shared" si="89"/>
        <v>46023</v>
      </c>
    </row>
    <row r="184" spans="1:102" ht="39" customHeight="1">
      <c r="A184" s="262" t="s">
        <v>386</v>
      </c>
      <c r="B184" s="267" t="s">
        <v>127</v>
      </c>
      <c r="C184" s="266" t="s">
        <v>366</v>
      </c>
      <c r="D184" s="280" t="s">
        <v>259</v>
      </c>
      <c r="E184" s="267" t="s">
        <v>366</v>
      </c>
      <c r="F184" s="276" t="s">
        <v>378</v>
      </c>
      <c r="G184" s="77" t="str">
        <f t="shared" ca="1" si="82"/>
        <v>En cours</v>
      </c>
      <c r="H184" s="83"/>
      <c r="I184" s="84"/>
      <c r="J184" s="84"/>
      <c r="K184" s="84"/>
      <c r="L184" s="84"/>
      <c r="M184" s="84"/>
      <c r="N184" s="84"/>
      <c r="O184" s="84"/>
      <c r="P184" s="84"/>
      <c r="Q184" s="84"/>
      <c r="R184" s="84"/>
      <c r="S184" s="84"/>
      <c r="T184" s="84"/>
      <c r="U184" s="84"/>
      <c r="V184" s="84"/>
      <c r="W184" s="84"/>
      <c r="X184" s="84"/>
      <c r="Y184" s="84"/>
      <c r="Z184" s="84"/>
      <c r="AA184" s="84"/>
      <c r="AB184" s="84"/>
      <c r="AC184" s="84"/>
      <c r="AD184" s="84"/>
      <c r="AE184" s="84"/>
      <c r="AF184" s="127"/>
      <c r="AG184" s="127"/>
      <c r="AH184" s="127"/>
      <c r="AI184" s="127"/>
      <c r="AJ184" s="127"/>
      <c r="AK184" s="127"/>
      <c r="AL184" s="127"/>
      <c r="AM184" s="127"/>
      <c r="AN184" s="127"/>
      <c r="AO184" s="127"/>
      <c r="AP184" s="127"/>
      <c r="AQ184" s="127"/>
      <c r="AR184" s="127"/>
      <c r="AS184" s="127"/>
      <c r="AT184" s="127"/>
      <c r="AU184" s="127"/>
      <c r="AV184" s="127"/>
      <c r="AW184" s="127"/>
      <c r="AX184" s="127"/>
      <c r="AY184" s="127"/>
      <c r="AZ184" s="127"/>
      <c r="BA184" s="127"/>
      <c r="BB184" s="127"/>
      <c r="BC184" s="127"/>
      <c r="BD184" s="127"/>
      <c r="BE184" s="127"/>
      <c r="BF184" s="127"/>
      <c r="BG184" s="127"/>
      <c r="BH184" s="127"/>
      <c r="BI184" s="127"/>
      <c r="BJ184" s="127"/>
      <c r="BK184" s="127"/>
      <c r="BL184" s="127"/>
      <c r="BM184" s="127"/>
      <c r="BN184" s="127"/>
      <c r="BO184" s="127"/>
      <c r="BP184" s="148">
        <f t="shared" si="83"/>
        <v>47238</v>
      </c>
      <c r="BU184"/>
      <c r="CA184" s="9" t="s">
        <v>259</v>
      </c>
      <c r="CB184" s="208"/>
      <c r="CC184" s="262" t="s">
        <v>386</v>
      </c>
      <c r="CD184" s="122" t="s">
        <v>366</v>
      </c>
      <c r="CE184" s="21" t="s">
        <v>366</v>
      </c>
      <c r="CF184" s="113" t="s">
        <v>65</v>
      </c>
      <c r="CG184" s="173">
        <v>46143</v>
      </c>
      <c r="CH184" s="274">
        <v>47238</v>
      </c>
      <c r="CI184" s="114">
        <f t="shared" si="84"/>
        <v>46143</v>
      </c>
      <c r="CJ184" s="114">
        <f t="shared" si="76"/>
        <v>47238</v>
      </c>
      <c r="CK184" s="109"/>
      <c r="CL184" s="111"/>
      <c r="CM184" s="93"/>
      <c r="CN184" s="180"/>
      <c r="CO184" s="180"/>
      <c r="CP184" s="97"/>
      <c r="CQ184" s="100">
        <f t="shared" si="91"/>
        <v>45663</v>
      </c>
      <c r="CR184" s="100">
        <f t="shared" si="85"/>
        <v>45658</v>
      </c>
      <c r="CS184" s="100">
        <f t="shared" si="90"/>
        <v>45843</v>
      </c>
      <c r="CT184" s="100">
        <f t="shared" si="86"/>
        <v>45839</v>
      </c>
      <c r="CU184" s="100">
        <f>CW184-240-60</f>
        <v>45843</v>
      </c>
      <c r="CV184" s="100">
        <f t="shared" si="87"/>
        <v>45839</v>
      </c>
      <c r="CW184" s="100">
        <f t="shared" si="88"/>
        <v>46143</v>
      </c>
      <c r="CX184" s="100">
        <f t="shared" si="89"/>
        <v>46143</v>
      </c>
    </row>
    <row r="185" spans="1:102" ht="39" customHeight="1">
      <c r="A185" s="262" t="s">
        <v>387</v>
      </c>
      <c r="B185" s="267" t="s">
        <v>127</v>
      </c>
      <c r="C185" s="266" t="s">
        <v>366</v>
      </c>
      <c r="D185" s="280" t="s">
        <v>259</v>
      </c>
      <c r="E185" s="267" t="s">
        <v>366</v>
      </c>
      <c r="F185" s="276" t="s">
        <v>388</v>
      </c>
      <c r="G185" s="77" t="str">
        <f t="shared" ca="1" si="82"/>
        <v>En cours</v>
      </c>
      <c r="H185" s="83"/>
      <c r="I185" s="169"/>
      <c r="J185" s="84"/>
      <c r="K185" s="84"/>
      <c r="L185" s="84"/>
      <c r="M185" s="84"/>
      <c r="N185" s="84"/>
      <c r="O185" s="84"/>
      <c r="P185" s="84"/>
      <c r="Q185" s="84"/>
      <c r="R185" s="84"/>
      <c r="S185" s="84"/>
      <c r="T185" s="84"/>
      <c r="U185" s="84"/>
      <c r="V185" s="84"/>
      <c r="W185" s="84"/>
      <c r="X185" s="84"/>
      <c r="Y185" s="84"/>
      <c r="Z185" s="84"/>
      <c r="AA185" s="84"/>
      <c r="AB185" s="84"/>
      <c r="AC185" s="84"/>
      <c r="AD185" s="84"/>
      <c r="AE185" s="84"/>
      <c r="AF185" s="127"/>
      <c r="AG185" s="127"/>
      <c r="AH185" s="127"/>
      <c r="AI185" s="127"/>
      <c r="AJ185" s="127"/>
      <c r="AK185" s="127"/>
      <c r="AL185" s="127"/>
      <c r="AM185" s="127"/>
      <c r="AN185" s="127"/>
      <c r="AO185" s="127"/>
      <c r="AP185" s="127"/>
      <c r="AQ185" s="127"/>
      <c r="AR185" s="127"/>
      <c r="AS185" s="127"/>
      <c r="AT185" s="127"/>
      <c r="AU185" s="127"/>
      <c r="AV185" s="127"/>
      <c r="AW185" s="127"/>
      <c r="AX185" s="127"/>
      <c r="AY185" s="127"/>
      <c r="AZ185" s="127"/>
      <c r="BA185" s="127"/>
      <c r="BB185" s="127"/>
      <c r="BC185" s="127"/>
      <c r="BD185" s="127"/>
      <c r="BE185" s="127"/>
      <c r="BF185" s="127"/>
      <c r="BG185" s="127"/>
      <c r="BH185" s="127"/>
      <c r="BI185" s="127"/>
      <c r="BJ185" s="127"/>
      <c r="BK185" s="127"/>
      <c r="BL185" s="127"/>
      <c r="BM185" s="127"/>
      <c r="BN185" s="127"/>
      <c r="BO185" s="127"/>
      <c r="BP185" s="148">
        <f t="shared" si="83"/>
        <v>46752</v>
      </c>
      <c r="BU185"/>
      <c r="CA185" s="9" t="s">
        <v>259</v>
      </c>
      <c r="CB185" s="208" t="s">
        <v>389</v>
      </c>
      <c r="CC185" s="115" t="s">
        <v>387</v>
      </c>
      <c r="CD185" s="122" t="s">
        <v>366</v>
      </c>
      <c r="CE185" s="21" t="s">
        <v>366</v>
      </c>
      <c r="CF185" s="113" t="s">
        <v>65</v>
      </c>
      <c r="CG185" s="173">
        <v>45292</v>
      </c>
      <c r="CH185" s="173">
        <v>46752</v>
      </c>
      <c r="CI185" s="114">
        <f t="shared" si="84"/>
        <v>45292</v>
      </c>
      <c r="CJ185" s="114">
        <f t="shared" si="76"/>
        <v>46752</v>
      </c>
      <c r="CK185" s="109" t="s">
        <v>0</v>
      </c>
      <c r="CL185" s="93" t="s">
        <v>390</v>
      </c>
      <c r="CM185" s="93"/>
      <c r="CN185" s="180" t="s">
        <v>10</v>
      </c>
      <c r="CO185" s="180"/>
      <c r="CP185" s="97" t="s">
        <v>10</v>
      </c>
      <c r="CQ185" s="100">
        <f t="shared" ref="CQ185:CQ192" si="92">CS185-120</f>
        <v>44932</v>
      </c>
      <c r="CR185" s="100">
        <f t="shared" si="85"/>
        <v>44927</v>
      </c>
      <c r="CS185" s="100">
        <f t="shared" si="90"/>
        <v>45052</v>
      </c>
      <c r="CT185" s="100">
        <f t="shared" si="86"/>
        <v>45047</v>
      </c>
      <c r="CU185" s="100">
        <f>CW185-240</f>
        <v>45052</v>
      </c>
      <c r="CV185" s="100">
        <f t="shared" si="87"/>
        <v>45047</v>
      </c>
      <c r="CW185" s="100">
        <f t="shared" si="88"/>
        <v>45292</v>
      </c>
      <c r="CX185" s="100">
        <f t="shared" si="89"/>
        <v>45292</v>
      </c>
    </row>
    <row r="186" spans="1:102" ht="39" customHeight="1">
      <c r="A186" s="76" t="s">
        <v>70</v>
      </c>
      <c r="B186" s="266" t="s">
        <v>127</v>
      </c>
      <c r="C186" s="266" t="s">
        <v>366</v>
      </c>
      <c r="D186" s="280" t="s">
        <v>259</v>
      </c>
      <c r="E186" s="267" t="s">
        <v>366</v>
      </c>
      <c r="F186" s="276" t="s">
        <v>388</v>
      </c>
      <c r="G186" s="77" t="str">
        <f t="shared" ca="1" si="82"/>
        <v>À venir</v>
      </c>
      <c r="H186" s="83"/>
      <c r="I186" s="169"/>
      <c r="J186" s="84"/>
      <c r="K186" s="84"/>
      <c r="L186" s="84"/>
      <c r="M186" s="84"/>
      <c r="N186" s="84"/>
      <c r="O186" s="84"/>
      <c r="P186" s="84"/>
      <c r="Q186" s="84"/>
      <c r="R186" s="84"/>
      <c r="S186" s="84"/>
      <c r="T186" s="84"/>
      <c r="U186" s="84"/>
      <c r="V186" s="84"/>
      <c r="W186" s="84"/>
      <c r="X186" s="84"/>
      <c r="Y186" s="84"/>
      <c r="Z186" s="84"/>
      <c r="AA186" s="84"/>
      <c r="AB186" s="84"/>
      <c r="AC186" s="84"/>
      <c r="AD186" s="84"/>
      <c r="AE186" s="84"/>
      <c r="AF186" s="127"/>
      <c r="AG186" s="127"/>
      <c r="AH186" s="127"/>
      <c r="AI186" s="127"/>
      <c r="AJ186" s="127"/>
      <c r="AK186" s="127"/>
      <c r="AL186" s="127"/>
      <c r="AM186" s="127"/>
      <c r="AN186" s="127"/>
      <c r="AO186" s="127"/>
      <c r="AP186" s="127"/>
      <c r="AQ186" s="127"/>
      <c r="AR186" s="127"/>
      <c r="AS186" s="127"/>
      <c r="AT186" s="127"/>
      <c r="AU186" s="127"/>
      <c r="AV186" s="127"/>
      <c r="AW186" s="127"/>
      <c r="AX186" s="127"/>
      <c r="AY186" s="127"/>
      <c r="AZ186" s="127"/>
      <c r="BA186" s="127"/>
      <c r="BB186" s="127"/>
      <c r="BC186" s="127"/>
      <c r="BD186" s="127"/>
      <c r="BE186" s="127"/>
      <c r="BF186" s="127"/>
      <c r="BG186" s="127"/>
      <c r="BH186" s="127"/>
      <c r="BI186" s="127"/>
      <c r="BJ186" s="127"/>
      <c r="BK186" s="127"/>
      <c r="BL186" s="127"/>
      <c r="BM186" s="127"/>
      <c r="BN186" s="127"/>
      <c r="BO186" s="127"/>
      <c r="BP186" s="148">
        <f t="shared" si="83"/>
        <v>48272</v>
      </c>
      <c r="BT186" s="187"/>
      <c r="BU186"/>
      <c r="CA186" s="9" t="s">
        <v>259</v>
      </c>
      <c r="CB186" s="208" t="s">
        <v>389</v>
      </c>
      <c r="CC186" s="115" t="s">
        <v>80</v>
      </c>
      <c r="CD186" s="122" t="s">
        <v>366</v>
      </c>
      <c r="CE186" s="21"/>
      <c r="CF186" s="113" t="s">
        <v>65</v>
      </c>
      <c r="CG186" s="173">
        <f>CH185+1</f>
        <v>46753</v>
      </c>
      <c r="CH186" s="173">
        <v>48272</v>
      </c>
      <c r="CI186" s="114">
        <f t="shared" si="84"/>
        <v>46753</v>
      </c>
      <c r="CJ186" s="114">
        <f t="shared" si="76"/>
        <v>48273</v>
      </c>
      <c r="CK186" s="109"/>
      <c r="CL186" s="93"/>
      <c r="CM186" s="93"/>
      <c r="CN186" s="180"/>
      <c r="CO186" s="180"/>
      <c r="CP186" s="97"/>
      <c r="CQ186" s="2">
        <f t="shared" si="92"/>
        <v>46553</v>
      </c>
      <c r="CR186" s="2">
        <f t="shared" si="85"/>
        <v>46539</v>
      </c>
      <c r="CS186" s="2">
        <f t="shared" si="90"/>
        <v>46673</v>
      </c>
      <c r="CT186" s="2">
        <f t="shared" si="86"/>
        <v>46661</v>
      </c>
      <c r="CU186" s="2">
        <f>CW186-80</f>
        <v>46673</v>
      </c>
      <c r="CV186" s="2">
        <f t="shared" si="87"/>
        <v>46661</v>
      </c>
      <c r="CW186" s="2">
        <f t="shared" si="88"/>
        <v>46753</v>
      </c>
      <c r="CX186" s="2">
        <f t="shared" si="89"/>
        <v>46753</v>
      </c>
    </row>
    <row r="187" spans="1:102" ht="39" customHeight="1">
      <c r="A187" s="262" t="s">
        <v>391</v>
      </c>
      <c r="B187" s="267" t="s">
        <v>127</v>
      </c>
      <c r="C187" s="266" t="s">
        <v>366</v>
      </c>
      <c r="D187" s="280" t="s">
        <v>259</v>
      </c>
      <c r="E187" s="267" t="s">
        <v>366</v>
      </c>
      <c r="F187" s="276" t="s">
        <v>392</v>
      </c>
      <c r="G187" s="77" t="str">
        <f t="shared" ca="1" si="82"/>
        <v>En cours</v>
      </c>
      <c r="H187" s="83"/>
      <c r="I187" s="84"/>
      <c r="J187" s="84"/>
      <c r="K187" s="84"/>
      <c r="L187" s="84"/>
      <c r="M187" s="84"/>
      <c r="N187" s="84"/>
      <c r="O187" s="84"/>
      <c r="P187" s="84"/>
      <c r="Q187" s="84"/>
      <c r="R187" s="84"/>
      <c r="S187" s="84"/>
      <c r="T187" s="84"/>
      <c r="U187" s="84"/>
      <c r="V187" s="84"/>
      <c r="W187" s="84"/>
      <c r="X187" s="84"/>
      <c r="Y187" s="84"/>
      <c r="Z187" s="84"/>
      <c r="AA187" s="84"/>
      <c r="AB187" s="84"/>
      <c r="AC187" s="84"/>
      <c r="AD187" s="84"/>
      <c r="AE187" s="84"/>
      <c r="AF187" s="127"/>
      <c r="AG187" s="127"/>
      <c r="AH187" s="127"/>
      <c r="AI187" s="127"/>
      <c r="AJ187" s="127"/>
      <c r="AK187" s="127"/>
      <c r="AL187" s="127"/>
      <c r="AM187" s="127"/>
      <c r="AN187" s="127"/>
      <c r="AO187" s="127"/>
      <c r="AP187" s="127"/>
      <c r="AQ187" s="127"/>
      <c r="AR187" s="127"/>
      <c r="AS187" s="127"/>
      <c r="AT187" s="127"/>
      <c r="AU187" s="127"/>
      <c r="AV187" s="127"/>
      <c r="AW187" s="127"/>
      <c r="AX187" s="127"/>
      <c r="AY187" s="127"/>
      <c r="AZ187" s="127"/>
      <c r="BA187" s="127"/>
      <c r="BB187" s="127"/>
      <c r="BC187" s="127"/>
      <c r="BD187" s="127"/>
      <c r="BE187" s="127"/>
      <c r="BF187" s="127"/>
      <c r="BG187" s="127"/>
      <c r="BH187" s="127"/>
      <c r="BI187" s="127"/>
      <c r="BJ187" s="127"/>
      <c r="BK187" s="127"/>
      <c r="BL187" s="127"/>
      <c r="BM187" s="127"/>
      <c r="BN187" s="127"/>
      <c r="BO187" s="127"/>
      <c r="BP187" s="148">
        <f t="shared" si="83"/>
        <v>46873</v>
      </c>
      <c r="BU187"/>
      <c r="CA187" s="9" t="s">
        <v>259</v>
      </c>
      <c r="CB187" s="211" t="s">
        <v>393</v>
      </c>
      <c r="CC187" s="115" t="s">
        <v>391</v>
      </c>
      <c r="CD187" s="122" t="s">
        <v>366</v>
      </c>
      <c r="CE187" s="21" t="s">
        <v>366</v>
      </c>
      <c r="CF187" s="113" t="s">
        <v>65</v>
      </c>
      <c r="CG187" s="173">
        <v>45413</v>
      </c>
      <c r="CH187" s="173">
        <v>46873</v>
      </c>
      <c r="CI187" s="114">
        <f t="shared" si="84"/>
        <v>45413</v>
      </c>
      <c r="CJ187" s="114">
        <f t="shared" si="76"/>
        <v>46873</v>
      </c>
      <c r="CK187" s="109"/>
      <c r="CL187" s="93" t="s">
        <v>392</v>
      </c>
      <c r="CM187" s="93"/>
      <c r="CN187" s="180"/>
      <c r="CO187" s="180"/>
      <c r="CP187" s="97"/>
      <c r="CQ187" s="100">
        <f t="shared" si="92"/>
        <v>45053</v>
      </c>
      <c r="CR187" s="100">
        <f t="shared" si="85"/>
        <v>45047</v>
      </c>
      <c r="CS187" s="100">
        <f t="shared" si="90"/>
        <v>45173</v>
      </c>
      <c r="CT187" s="100">
        <f t="shared" si="86"/>
        <v>45170</v>
      </c>
      <c r="CU187" s="100">
        <f>CW187-240</f>
        <v>45173</v>
      </c>
      <c r="CV187" s="100">
        <f t="shared" si="87"/>
        <v>45170</v>
      </c>
      <c r="CW187" s="100">
        <f t="shared" si="88"/>
        <v>45413</v>
      </c>
      <c r="CX187" s="100">
        <f t="shared" si="89"/>
        <v>45413</v>
      </c>
    </row>
    <row r="188" spans="1:102" ht="39" customHeight="1">
      <c r="A188" s="76" t="s">
        <v>70</v>
      </c>
      <c r="B188" s="266" t="s">
        <v>127</v>
      </c>
      <c r="C188" s="266" t="s">
        <v>366</v>
      </c>
      <c r="D188" s="280" t="s">
        <v>259</v>
      </c>
      <c r="E188" s="267" t="s">
        <v>366</v>
      </c>
      <c r="F188" s="276" t="s">
        <v>392</v>
      </c>
      <c r="G188" s="77" t="str">
        <f t="shared" ca="1" si="82"/>
        <v>À venir</v>
      </c>
      <c r="H188" s="83"/>
      <c r="I188" s="84"/>
      <c r="J188" s="84"/>
      <c r="K188" s="84"/>
      <c r="L188" s="84"/>
      <c r="M188" s="84"/>
      <c r="N188" s="84"/>
      <c r="O188" s="84"/>
      <c r="P188" s="84"/>
      <c r="Q188" s="84"/>
      <c r="R188" s="84"/>
      <c r="S188" s="84"/>
      <c r="T188" s="84"/>
      <c r="U188" s="84"/>
      <c r="V188" s="84"/>
      <c r="W188" s="84"/>
      <c r="X188" s="84"/>
      <c r="Y188" s="84"/>
      <c r="Z188" s="84"/>
      <c r="AA188" s="84"/>
      <c r="AB188" s="84"/>
      <c r="AC188" s="84"/>
      <c r="AD188" s="84"/>
      <c r="AE188" s="84"/>
      <c r="AF188" s="127"/>
      <c r="AG188" s="127"/>
      <c r="AH188" s="127"/>
      <c r="AI188" s="127"/>
      <c r="AJ188" s="127"/>
      <c r="AK188" s="127"/>
      <c r="AL188" s="127"/>
      <c r="AM188" s="127"/>
      <c r="AN188" s="127"/>
      <c r="AO188" s="127"/>
      <c r="AP188" s="127"/>
      <c r="AQ188" s="127"/>
      <c r="AR188" s="127"/>
      <c r="AS188" s="127"/>
      <c r="AT188" s="127"/>
      <c r="AU188" s="127"/>
      <c r="AV188" s="127"/>
      <c r="AW188" s="127"/>
      <c r="AX188" s="127"/>
      <c r="AY188" s="127"/>
      <c r="AZ188" s="127"/>
      <c r="BA188" s="127"/>
      <c r="BB188" s="127"/>
      <c r="BC188" s="127"/>
      <c r="BD188" s="127"/>
      <c r="BE188" s="127"/>
      <c r="BF188" s="127"/>
      <c r="BG188" s="127"/>
      <c r="BH188" s="127"/>
      <c r="BI188" s="127"/>
      <c r="BJ188" s="127"/>
      <c r="BK188" s="127"/>
      <c r="BL188" s="127"/>
      <c r="BM188" s="127"/>
      <c r="BN188" s="127"/>
      <c r="BO188" s="127"/>
      <c r="BP188" s="148">
        <f t="shared" si="83"/>
        <v>48334</v>
      </c>
      <c r="BU188"/>
      <c r="CA188" s="9" t="s">
        <v>259</v>
      </c>
      <c r="CB188" s="211" t="s">
        <v>393</v>
      </c>
      <c r="CC188" s="115" t="s">
        <v>80</v>
      </c>
      <c r="CD188" s="122" t="s">
        <v>366</v>
      </c>
      <c r="CE188" s="21"/>
      <c r="CF188" s="113" t="s">
        <v>65</v>
      </c>
      <c r="CG188" s="173">
        <f>CH187+1</f>
        <v>46874</v>
      </c>
      <c r="CH188" s="173">
        <v>48334</v>
      </c>
      <c r="CI188" s="114">
        <f t="shared" si="84"/>
        <v>46874</v>
      </c>
      <c r="CJ188" s="114">
        <f t="shared" si="76"/>
        <v>48334</v>
      </c>
      <c r="CK188" s="109"/>
      <c r="CL188" s="93"/>
      <c r="CM188" s="93"/>
      <c r="CN188" s="180"/>
      <c r="CO188" s="180"/>
      <c r="CP188" s="97"/>
      <c r="CQ188" s="2">
        <f t="shared" si="92"/>
        <v>46674</v>
      </c>
      <c r="CR188" s="2">
        <f t="shared" si="85"/>
        <v>46661</v>
      </c>
      <c r="CS188" s="2">
        <f t="shared" si="90"/>
        <v>46794</v>
      </c>
      <c r="CT188" s="2">
        <f t="shared" si="86"/>
        <v>46784</v>
      </c>
      <c r="CU188" s="2">
        <f>CW188-80</f>
        <v>46794</v>
      </c>
      <c r="CV188" s="2">
        <f t="shared" si="87"/>
        <v>46784</v>
      </c>
      <c r="CW188" s="2">
        <f t="shared" si="88"/>
        <v>46874</v>
      </c>
      <c r="CX188" s="2">
        <f t="shared" si="89"/>
        <v>46874</v>
      </c>
    </row>
    <row r="189" spans="1:102" ht="39" customHeight="1">
      <c r="A189" s="262" t="s">
        <v>394</v>
      </c>
      <c r="B189" s="267" t="s">
        <v>127</v>
      </c>
      <c r="C189" s="266" t="s">
        <v>366</v>
      </c>
      <c r="D189" s="280" t="s">
        <v>259</v>
      </c>
      <c r="E189" s="267" t="s">
        <v>366</v>
      </c>
      <c r="F189" s="276" t="s">
        <v>395</v>
      </c>
      <c r="G189" s="77" t="str">
        <f t="shared" ca="1" si="82"/>
        <v>En cours</v>
      </c>
      <c r="H189" s="83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4"/>
      <c r="T189" s="84"/>
      <c r="U189" s="84"/>
      <c r="V189" s="84"/>
      <c r="W189" s="84"/>
      <c r="X189" s="84"/>
      <c r="Y189" s="84"/>
      <c r="Z189" s="84"/>
      <c r="AA189" s="84"/>
      <c r="AB189" s="84"/>
      <c r="AC189" s="84"/>
      <c r="AD189" s="84"/>
      <c r="AE189" s="84"/>
      <c r="AF189" s="127"/>
      <c r="AG189" s="127"/>
      <c r="AH189" s="127"/>
      <c r="AI189" s="127"/>
      <c r="AJ189" s="127"/>
      <c r="AK189" s="127"/>
      <c r="AL189" s="127"/>
      <c r="AM189" s="127"/>
      <c r="AN189" s="127"/>
      <c r="AO189" s="127"/>
      <c r="AP189" s="127"/>
      <c r="AQ189" s="127"/>
      <c r="AR189" s="127"/>
      <c r="AS189" s="127"/>
      <c r="AT189" s="127"/>
      <c r="AU189" s="127"/>
      <c r="AV189" s="127"/>
      <c r="AW189" s="127"/>
      <c r="AX189" s="127"/>
      <c r="AY189" s="127"/>
      <c r="AZ189" s="127"/>
      <c r="BA189" s="127"/>
      <c r="BB189" s="127"/>
      <c r="BC189" s="127"/>
      <c r="BD189" s="127"/>
      <c r="BE189" s="127"/>
      <c r="BF189" s="127"/>
      <c r="BG189" s="127"/>
      <c r="BH189" s="127"/>
      <c r="BI189" s="127"/>
      <c r="BJ189" s="127"/>
      <c r="BK189" s="127"/>
      <c r="BL189" s="127"/>
      <c r="BM189" s="127"/>
      <c r="BN189" s="127"/>
      <c r="BO189" s="127"/>
      <c r="BP189" s="148">
        <f t="shared" si="83"/>
        <v>46203</v>
      </c>
      <c r="BU189"/>
      <c r="CA189" s="9" t="s">
        <v>259</v>
      </c>
      <c r="CB189" s="211" t="s">
        <v>394</v>
      </c>
      <c r="CC189" s="115" t="s">
        <v>394</v>
      </c>
      <c r="CD189" s="122" t="s">
        <v>366</v>
      </c>
      <c r="CE189" s="21" t="s">
        <v>366</v>
      </c>
      <c r="CF189" s="113" t="s">
        <v>65</v>
      </c>
      <c r="CG189" s="173">
        <v>45474</v>
      </c>
      <c r="CH189" s="173">
        <v>46203</v>
      </c>
      <c r="CI189" s="114">
        <f t="shared" si="84"/>
        <v>45474</v>
      </c>
      <c r="CJ189" s="114">
        <f t="shared" si="76"/>
        <v>46203</v>
      </c>
      <c r="CK189" s="109"/>
      <c r="CL189" s="93" t="s">
        <v>396</v>
      </c>
      <c r="CM189" s="93"/>
      <c r="CN189" s="180"/>
      <c r="CO189" s="180"/>
      <c r="CP189" s="97"/>
      <c r="CQ189" s="100">
        <f t="shared" si="92"/>
        <v>45114</v>
      </c>
      <c r="CR189" s="100">
        <f t="shared" si="85"/>
        <v>45108</v>
      </c>
      <c r="CS189" s="100">
        <f t="shared" si="90"/>
        <v>45234</v>
      </c>
      <c r="CT189" s="100">
        <f t="shared" si="86"/>
        <v>45231</v>
      </c>
      <c r="CU189" s="100">
        <f>CW189-240</f>
        <v>45234</v>
      </c>
      <c r="CV189" s="100">
        <f t="shared" si="87"/>
        <v>45231</v>
      </c>
      <c r="CW189" s="100">
        <f t="shared" si="88"/>
        <v>45474</v>
      </c>
      <c r="CX189" s="100">
        <f t="shared" si="89"/>
        <v>45474</v>
      </c>
    </row>
    <row r="190" spans="1:102" ht="39" customHeight="1">
      <c r="A190" s="262" t="s">
        <v>397</v>
      </c>
      <c r="B190" s="267" t="s">
        <v>127</v>
      </c>
      <c r="C190" s="266" t="s">
        <v>366</v>
      </c>
      <c r="D190" s="280" t="s">
        <v>259</v>
      </c>
      <c r="E190" s="267" t="s">
        <v>366</v>
      </c>
      <c r="F190" s="276" t="s">
        <v>395</v>
      </c>
      <c r="G190" s="77" t="str">
        <f t="shared" ca="1" si="82"/>
        <v>À venir</v>
      </c>
      <c r="H190" s="83"/>
      <c r="I190" s="84"/>
      <c r="J190" s="84"/>
      <c r="K190" s="84"/>
      <c r="L190" s="84"/>
      <c r="M190" s="84"/>
      <c r="N190" s="84"/>
      <c r="O190" s="84"/>
      <c r="P190" s="84"/>
      <c r="Q190" s="84"/>
      <c r="R190" s="84"/>
      <c r="S190" s="84"/>
      <c r="T190" s="84"/>
      <c r="U190" s="84"/>
      <c r="V190" s="84"/>
      <c r="W190" s="84"/>
      <c r="X190" s="84"/>
      <c r="Y190" s="84"/>
      <c r="Z190" s="84"/>
      <c r="AA190" s="84"/>
      <c r="AB190" s="84"/>
      <c r="AC190" s="84"/>
      <c r="AD190" s="84"/>
      <c r="AE190" s="84"/>
      <c r="AF190" s="127"/>
      <c r="AG190" s="127"/>
      <c r="AH190" s="127"/>
      <c r="AI190" s="127"/>
      <c r="AJ190" s="127"/>
      <c r="AK190" s="127"/>
      <c r="AL190" s="127"/>
      <c r="AM190" s="127"/>
      <c r="AN190" s="127"/>
      <c r="AO190" s="127"/>
      <c r="AP190" s="127"/>
      <c r="AQ190" s="127"/>
      <c r="AR190" s="127"/>
      <c r="AS190" s="127"/>
      <c r="AT190" s="127"/>
      <c r="AU190" s="127"/>
      <c r="AV190" s="127"/>
      <c r="AW190" s="127"/>
      <c r="AX190" s="127"/>
      <c r="AY190" s="127"/>
      <c r="AZ190" s="127"/>
      <c r="BA190" s="127"/>
      <c r="BB190" s="127"/>
      <c r="BC190" s="127"/>
      <c r="BD190" s="127"/>
      <c r="BE190" s="127"/>
      <c r="BF190" s="127"/>
      <c r="BG190" s="127"/>
      <c r="BH190" s="127"/>
      <c r="BI190" s="127"/>
      <c r="BJ190" s="127"/>
      <c r="BK190" s="127"/>
      <c r="BL190" s="127"/>
      <c r="BM190" s="127"/>
      <c r="BN190" s="127"/>
      <c r="BO190" s="127"/>
      <c r="BP190" s="148">
        <f t="shared" si="83"/>
        <v>46934</v>
      </c>
      <c r="BT190" s="187"/>
      <c r="BU190"/>
      <c r="CA190" s="9" t="s">
        <v>259</v>
      </c>
      <c r="CB190" s="211" t="s">
        <v>394</v>
      </c>
      <c r="CC190" s="262" t="s">
        <v>397</v>
      </c>
      <c r="CD190" s="122" t="s">
        <v>366</v>
      </c>
      <c r="CE190" s="21"/>
      <c r="CF190" s="113" t="s">
        <v>65</v>
      </c>
      <c r="CG190" s="173">
        <v>46204</v>
      </c>
      <c r="CH190" s="274">
        <v>46934</v>
      </c>
      <c r="CI190" s="114">
        <f t="shared" si="84"/>
        <v>46204</v>
      </c>
      <c r="CJ190" s="114">
        <f t="shared" si="76"/>
        <v>46934</v>
      </c>
      <c r="CK190" s="109"/>
      <c r="CL190" s="93"/>
      <c r="CM190" s="93"/>
      <c r="CN190" s="180"/>
      <c r="CO190" s="180"/>
      <c r="CP190" s="97"/>
      <c r="CQ190" s="2">
        <f t="shared" si="92"/>
        <v>46004</v>
      </c>
      <c r="CR190" s="2">
        <f t="shared" si="85"/>
        <v>45992</v>
      </c>
      <c r="CS190" s="2">
        <f t="shared" si="90"/>
        <v>46124</v>
      </c>
      <c r="CT190" s="2">
        <f t="shared" si="86"/>
        <v>46113</v>
      </c>
      <c r="CU190" s="2">
        <f>CW190-80</f>
        <v>46124</v>
      </c>
      <c r="CV190" s="2">
        <f t="shared" si="87"/>
        <v>46113</v>
      </c>
      <c r="CW190" s="2">
        <f t="shared" si="88"/>
        <v>46204</v>
      </c>
      <c r="CX190" s="2">
        <f t="shared" si="89"/>
        <v>46204</v>
      </c>
    </row>
    <row r="191" spans="1:102" ht="39" customHeight="1">
      <c r="A191" s="262" t="s">
        <v>398</v>
      </c>
      <c r="B191" s="267" t="s">
        <v>127</v>
      </c>
      <c r="C191" s="266" t="s">
        <v>366</v>
      </c>
      <c r="D191" s="280" t="s">
        <v>259</v>
      </c>
      <c r="E191" s="267" t="s">
        <v>366</v>
      </c>
      <c r="F191" s="276" t="s">
        <v>399</v>
      </c>
      <c r="G191" s="77" t="str">
        <f t="shared" ca="1" si="82"/>
        <v>En cours</v>
      </c>
      <c r="H191" s="83"/>
      <c r="I191" s="84"/>
      <c r="J191" s="84"/>
      <c r="K191" s="84"/>
      <c r="L191" s="84"/>
      <c r="M191" s="84"/>
      <c r="N191" s="84"/>
      <c r="O191" s="84"/>
      <c r="P191" s="84"/>
      <c r="Q191" s="84"/>
      <c r="R191" s="84"/>
      <c r="S191" s="84"/>
      <c r="T191" s="84"/>
      <c r="U191" s="84"/>
      <c r="V191" s="84"/>
      <c r="W191" s="84"/>
      <c r="X191" s="84"/>
      <c r="Y191" s="84"/>
      <c r="Z191" s="84"/>
      <c r="AA191" s="84"/>
      <c r="AB191" s="84"/>
      <c r="AC191" s="84"/>
      <c r="AD191" s="84"/>
      <c r="AE191" s="84"/>
      <c r="AF191" s="127"/>
      <c r="AG191" s="127"/>
      <c r="AH191" s="127"/>
      <c r="AI191" s="127"/>
      <c r="AJ191" s="127"/>
      <c r="AK191" s="127"/>
      <c r="AL191" s="127"/>
      <c r="AM191" s="127"/>
      <c r="AN191" s="127"/>
      <c r="AO191" s="127"/>
      <c r="AP191" s="127"/>
      <c r="AQ191" s="127"/>
      <c r="AR191" s="127"/>
      <c r="AS191" s="127"/>
      <c r="AT191" s="127"/>
      <c r="AU191" s="127"/>
      <c r="AV191" s="127"/>
      <c r="AW191" s="127"/>
      <c r="AX191" s="127"/>
      <c r="AY191" s="127"/>
      <c r="AZ191" s="127"/>
      <c r="BA191" s="127"/>
      <c r="BB191" s="127"/>
      <c r="BC191" s="127"/>
      <c r="BD191" s="127"/>
      <c r="BE191" s="127"/>
      <c r="BF191" s="127"/>
      <c r="BG191" s="127"/>
      <c r="BH191" s="127"/>
      <c r="BI191" s="127"/>
      <c r="BJ191" s="127"/>
      <c r="BK191" s="127"/>
      <c r="BL191" s="127"/>
      <c r="BM191" s="127"/>
      <c r="BN191" s="127"/>
      <c r="BO191" s="127"/>
      <c r="BP191" s="148">
        <f t="shared" si="83"/>
        <v>46873</v>
      </c>
      <c r="BU191"/>
      <c r="CA191" s="9" t="s">
        <v>259</v>
      </c>
      <c r="CB191" s="211" t="s">
        <v>398</v>
      </c>
      <c r="CC191" s="115" t="s">
        <v>398</v>
      </c>
      <c r="CD191" s="122" t="s">
        <v>366</v>
      </c>
      <c r="CE191" s="21" t="s">
        <v>366</v>
      </c>
      <c r="CF191" s="113" t="s">
        <v>65</v>
      </c>
      <c r="CG191" s="173">
        <v>45962</v>
      </c>
      <c r="CH191" s="173">
        <v>46873</v>
      </c>
      <c r="CI191" s="114">
        <f t="shared" si="84"/>
        <v>45962</v>
      </c>
      <c r="CJ191" s="114">
        <f t="shared" si="76"/>
        <v>46873</v>
      </c>
      <c r="CK191" s="109"/>
      <c r="CL191" s="93"/>
      <c r="CM191" s="93"/>
      <c r="CN191" s="180"/>
      <c r="CO191" s="180"/>
      <c r="CP191" s="97"/>
      <c r="CQ191" s="100">
        <f t="shared" si="92"/>
        <v>45602</v>
      </c>
      <c r="CR191" s="100">
        <f t="shared" si="85"/>
        <v>45597</v>
      </c>
      <c r="CS191" s="100">
        <f t="shared" si="90"/>
        <v>45722</v>
      </c>
      <c r="CT191" s="100">
        <f t="shared" si="86"/>
        <v>45717</v>
      </c>
      <c r="CU191" s="100">
        <f>CW191-240</f>
        <v>45722</v>
      </c>
      <c r="CV191" s="100">
        <f t="shared" si="87"/>
        <v>45717</v>
      </c>
      <c r="CW191" s="100">
        <f t="shared" si="88"/>
        <v>45962</v>
      </c>
      <c r="CX191" s="100">
        <f t="shared" si="89"/>
        <v>45962</v>
      </c>
    </row>
    <row r="192" spans="1:102" ht="39" customHeight="1">
      <c r="A192" s="261" t="s">
        <v>70</v>
      </c>
      <c r="B192" s="266" t="s">
        <v>127</v>
      </c>
      <c r="C192" s="266" t="s">
        <v>366</v>
      </c>
      <c r="D192" s="280" t="s">
        <v>259</v>
      </c>
      <c r="E192" s="267" t="s">
        <v>366</v>
      </c>
      <c r="F192" s="276" t="s">
        <v>399</v>
      </c>
      <c r="G192" s="77" t="str">
        <f t="shared" ca="1" si="82"/>
        <v>À venir</v>
      </c>
      <c r="H192" s="83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  <c r="U192" s="84"/>
      <c r="V192" s="84"/>
      <c r="W192" s="84"/>
      <c r="X192" s="84"/>
      <c r="Y192" s="84"/>
      <c r="Z192" s="84"/>
      <c r="AA192" s="84"/>
      <c r="AB192" s="84"/>
      <c r="AC192" s="84"/>
      <c r="AD192" s="84"/>
      <c r="AE192" s="84"/>
      <c r="AF192" s="127"/>
      <c r="AG192" s="127"/>
      <c r="AH192" s="127"/>
      <c r="AI192" s="127"/>
      <c r="AJ192" s="127"/>
      <c r="AK192" s="127"/>
      <c r="AL192" s="127"/>
      <c r="AM192" s="127"/>
      <c r="AN192" s="127"/>
      <c r="AO192" s="127"/>
      <c r="AP192" s="127"/>
      <c r="AQ192" s="127"/>
      <c r="AR192" s="127"/>
      <c r="AS192" s="127"/>
      <c r="AT192" s="127"/>
      <c r="AU192" s="127"/>
      <c r="AV192" s="127"/>
      <c r="AW192" s="127"/>
      <c r="AX192" s="127"/>
      <c r="AY192" s="127"/>
      <c r="AZ192" s="127"/>
      <c r="BA192" s="127"/>
      <c r="BB192" s="127"/>
      <c r="BC192" s="127"/>
      <c r="BD192" s="127"/>
      <c r="BE192" s="127"/>
      <c r="BF192" s="127"/>
      <c r="BG192" s="127"/>
      <c r="BH192" s="127"/>
      <c r="BI192" s="127"/>
      <c r="BJ192" s="127"/>
      <c r="BK192" s="127"/>
      <c r="BL192" s="127"/>
      <c r="BM192" s="127"/>
      <c r="BN192" s="127"/>
      <c r="BO192" s="127"/>
      <c r="BP192" s="148">
        <f t="shared" si="83"/>
        <v>48334</v>
      </c>
      <c r="BT192" s="187"/>
      <c r="BU192"/>
      <c r="CA192" s="9" t="s">
        <v>259</v>
      </c>
      <c r="CB192" s="211" t="s">
        <v>398</v>
      </c>
      <c r="CC192" s="115" t="s">
        <v>80</v>
      </c>
      <c r="CD192" s="122" t="s">
        <v>366</v>
      </c>
      <c r="CE192" s="21"/>
      <c r="CF192" s="113" t="s">
        <v>65</v>
      </c>
      <c r="CG192" s="173">
        <f>CH191+1</f>
        <v>46874</v>
      </c>
      <c r="CH192" s="173">
        <v>48334</v>
      </c>
      <c r="CI192" s="114">
        <f t="shared" si="84"/>
        <v>46874</v>
      </c>
      <c r="CJ192" s="114">
        <f t="shared" si="76"/>
        <v>48334</v>
      </c>
      <c r="CK192" s="109"/>
      <c r="CL192" s="93"/>
      <c r="CM192" s="93"/>
      <c r="CN192" s="180"/>
      <c r="CO192" s="180"/>
      <c r="CP192" s="97"/>
      <c r="CQ192" s="100">
        <f t="shared" si="92"/>
        <v>46514</v>
      </c>
      <c r="CR192" s="100">
        <f t="shared" si="85"/>
        <v>46508</v>
      </c>
      <c r="CS192" s="100">
        <f t="shared" si="90"/>
        <v>46634</v>
      </c>
      <c r="CT192" s="100">
        <f t="shared" si="86"/>
        <v>46631</v>
      </c>
      <c r="CU192" s="100">
        <f>CW192-240</f>
        <v>46634</v>
      </c>
      <c r="CV192" s="100">
        <f t="shared" si="87"/>
        <v>46631</v>
      </c>
      <c r="CW192" s="100">
        <f t="shared" si="88"/>
        <v>46874</v>
      </c>
      <c r="CX192" s="100">
        <f t="shared" si="89"/>
        <v>46874</v>
      </c>
    </row>
    <row r="193" spans="1:102" ht="39.75" customHeight="1">
      <c r="A193" s="261" t="s">
        <v>126</v>
      </c>
      <c r="B193" s="266" t="s">
        <v>127</v>
      </c>
      <c r="C193" s="266" t="s">
        <v>128</v>
      </c>
      <c r="D193" s="275" t="s">
        <v>47</v>
      </c>
      <c r="E193" s="266" t="s">
        <v>128</v>
      </c>
      <c r="F193" s="276" t="s">
        <v>129</v>
      </c>
      <c r="G193" s="77" t="str">
        <f t="shared" ca="1" si="82"/>
        <v>En cours</v>
      </c>
      <c r="H193" s="126"/>
      <c r="I193" s="127"/>
      <c r="J193" s="127"/>
      <c r="K193" s="127"/>
      <c r="L193" s="127"/>
      <c r="M193" s="127"/>
      <c r="N193" s="127"/>
      <c r="O193" s="127"/>
      <c r="P193" s="127"/>
      <c r="Q193" s="127"/>
      <c r="R193" s="127"/>
      <c r="S193" s="127"/>
      <c r="T193" s="127"/>
      <c r="U193" s="127"/>
      <c r="V193" s="127"/>
      <c r="W193" s="127"/>
      <c r="X193" s="127"/>
      <c r="Y193" s="127"/>
      <c r="Z193" s="127"/>
      <c r="AA193" s="127"/>
      <c r="AB193" s="127"/>
      <c r="AC193" s="127"/>
      <c r="AD193" s="127"/>
      <c r="AE193" s="127"/>
      <c r="AF193" s="127"/>
      <c r="AG193" s="127"/>
      <c r="AH193" s="127"/>
      <c r="AI193" s="127"/>
      <c r="AJ193" s="127"/>
      <c r="AK193" s="127"/>
      <c r="AL193" s="127"/>
      <c r="AM193" s="127"/>
      <c r="AN193" s="127"/>
      <c r="AO193" s="127"/>
      <c r="AP193" s="127"/>
      <c r="AQ193" s="127"/>
      <c r="AR193" s="127"/>
      <c r="AS193" s="127"/>
      <c r="AT193" s="127"/>
      <c r="AU193" s="127"/>
      <c r="AV193" s="127"/>
      <c r="AW193" s="127"/>
      <c r="AX193" s="127"/>
      <c r="AY193" s="127"/>
      <c r="AZ193" s="127"/>
      <c r="BA193" s="127"/>
      <c r="BB193" s="127"/>
      <c r="BC193" s="127"/>
      <c r="BD193" s="127"/>
      <c r="BE193" s="127"/>
      <c r="BF193" s="127"/>
      <c r="BG193" s="127"/>
      <c r="BH193" s="127"/>
      <c r="BI193" s="127"/>
      <c r="BJ193" s="127"/>
      <c r="BK193" s="127"/>
      <c r="BL193" s="127"/>
      <c r="BM193" s="127"/>
      <c r="BN193" s="127"/>
      <c r="BO193" s="127"/>
      <c r="BP193" s="148">
        <f t="shared" si="83"/>
        <v>46446</v>
      </c>
      <c r="BQ193" s="187"/>
      <c r="BR193" s="187"/>
      <c r="BU193"/>
      <c r="CA193" s="1" t="s">
        <v>47</v>
      </c>
      <c r="CB193" s="203" t="s">
        <v>130</v>
      </c>
      <c r="CC193" s="47" t="s">
        <v>126</v>
      </c>
      <c r="CD193" s="21" t="s">
        <v>47</v>
      </c>
      <c r="CE193" s="21" t="s">
        <v>47</v>
      </c>
      <c r="CF193" s="12" t="s">
        <v>52</v>
      </c>
      <c r="CG193" s="10">
        <v>45008</v>
      </c>
      <c r="CH193" s="29">
        <v>46446</v>
      </c>
      <c r="CI193" s="26">
        <f t="shared" ref="CI193:CJ196" si="93">IF(DAY(CG193)&lt;=15,DATE(YEAR(CG193),MONTH(CG193),1),EOMONTH(CG193,0))</f>
        <v>45016</v>
      </c>
      <c r="CJ193" s="26">
        <f t="shared" si="93"/>
        <v>46446</v>
      </c>
      <c r="CK193" s="12" t="s">
        <v>0</v>
      </c>
      <c r="CL193" s="57" t="s">
        <v>131</v>
      </c>
      <c r="CM193" s="34" t="s">
        <v>9</v>
      </c>
      <c r="CN193" s="181" t="s">
        <v>15</v>
      </c>
      <c r="CO193" s="181"/>
      <c r="CP193" s="39"/>
      <c r="CQ193" s="3">
        <f>CS193-120</f>
        <v>44708</v>
      </c>
      <c r="CR193" s="3">
        <f t="shared" si="85"/>
        <v>44712</v>
      </c>
      <c r="CS193" s="3">
        <f t="shared" si="90"/>
        <v>44828</v>
      </c>
      <c r="CT193" s="3">
        <f t="shared" si="86"/>
        <v>44834</v>
      </c>
      <c r="CU193" s="3">
        <f>CW193-180</f>
        <v>44828</v>
      </c>
      <c r="CV193" s="3">
        <f t="shared" si="87"/>
        <v>44834</v>
      </c>
      <c r="CW193" s="3">
        <f t="shared" si="88"/>
        <v>45008</v>
      </c>
      <c r="CX193" s="3">
        <f t="shared" si="89"/>
        <v>45016</v>
      </c>
    </row>
    <row r="194" spans="1:102" ht="39.75" customHeight="1">
      <c r="A194" s="261" t="s">
        <v>70</v>
      </c>
      <c r="B194" s="266" t="s">
        <v>127</v>
      </c>
      <c r="C194" s="266" t="s">
        <v>128</v>
      </c>
      <c r="D194" s="275" t="s">
        <v>47</v>
      </c>
      <c r="E194" s="266" t="s">
        <v>128</v>
      </c>
      <c r="F194" s="276" t="s">
        <v>129</v>
      </c>
      <c r="G194" s="77" t="str">
        <f t="shared" ca="1" si="82"/>
        <v>À venir</v>
      </c>
      <c r="H194" s="126"/>
      <c r="I194" s="127"/>
      <c r="J194" s="127"/>
      <c r="K194" s="127"/>
      <c r="L194" s="127"/>
      <c r="M194" s="127"/>
      <c r="N194" s="127"/>
      <c r="O194" s="127"/>
      <c r="P194" s="127"/>
      <c r="Q194" s="127"/>
      <c r="R194" s="127"/>
      <c r="S194" s="127"/>
      <c r="T194" s="127"/>
      <c r="U194" s="127"/>
      <c r="V194" s="127"/>
      <c r="W194" s="127"/>
      <c r="X194" s="127"/>
      <c r="Y194" s="127"/>
      <c r="Z194" s="127"/>
      <c r="AA194" s="127"/>
      <c r="AB194" s="127"/>
      <c r="AC194" s="127"/>
      <c r="AD194" s="127"/>
      <c r="AE194" s="127"/>
      <c r="AF194" s="127"/>
      <c r="AG194" s="127"/>
      <c r="AH194" s="127"/>
      <c r="AI194" s="127"/>
      <c r="AJ194" s="127"/>
      <c r="AK194" s="127"/>
      <c r="AL194" s="127"/>
      <c r="AM194" s="127"/>
      <c r="AN194" s="127"/>
      <c r="AO194" s="127"/>
      <c r="AP194" s="127"/>
      <c r="AQ194" s="127"/>
      <c r="AR194" s="127"/>
      <c r="AS194" s="127"/>
      <c r="AT194" s="127"/>
      <c r="AU194" s="127"/>
      <c r="AV194" s="127"/>
      <c r="AW194" s="127"/>
      <c r="AX194" s="127"/>
      <c r="AY194" s="127"/>
      <c r="AZ194" s="127"/>
      <c r="BA194" s="127"/>
      <c r="BB194" s="127"/>
      <c r="BC194" s="127"/>
      <c r="BD194" s="127"/>
      <c r="BE194" s="127"/>
      <c r="BF194" s="127"/>
      <c r="BG194" s="127"/>
      <c r="BH194" s="127"/>
      <c r="BI194" s="127"/>
      <c r="BJ194" s="127"/>
      <c r="BK194" s="127"/>
      <c r="BL194" s="127"/>
      <c r="BM194" s="127"/>
      <c r="BN194" s="127"/>
      <c r="BO194" s="127"/>
      <c r="BP194" s="148">
        <f t="shared" si="83"/>
        <v>47907</v>
      </c>
      <c r="BQ194" s="187"/>
      <c r="BR194" s="187"/>
      <c r="BT194" s="187"/>
      <c r="BU194"/>
      <c r="CA194" s="1" t="s">
        <v>47</v>
      </c>
      <c r="CB194" s="203" t="s">
        <v>130</v>
      </c>
      <c r="CC194" s="47" t="s">
        <v>80</v>
      </c>
      <c r="CD194" s="21" t="s">
        <v>47</v>
      </c>
      <c r="CE194" s="21"/>
      <c r="CF194" s="12"/>
      <c r="CG194" s="10">
        <f>CH193+1</f>
        <v>46447</v>
      </c>
      <c r="CH194" s="29">
        <f>CG194+1460</f>
        <v>47907</v>
      </c>
      <c r="CI194" s="26">
        <f t="shared" si="93"/>
        <v>46447</v>
      </c>
      <c r="CJ194" s="26">
        <f t="shared" si="93"/>
        <v>47907</v>
      </c>
      <c r="CK194" s="12"/>
      <c r="CL194" s="57"/>
      <c r="CM194" s="34"/>
      <c r="CN194" s="181"/>
      <c r="CO194" s="181"/>
      <c r="CP194" s="39"/>
      <c r="CQ194" s="3">
        <f>CS194-120</f>
        <v>46147</v>
      </c>
      <c r="CR194" s="3">
        <f t="shared" si="85"/>
        <v>46143</v>
      </c>
      <c r="CS194" s="3">
        <f t="shared" si="90"/>
        <v>46267</v>
      </c>
      <c r="CT194" s="3">
        <f t="shared" si="86"/>
        <v>46266</v>
      </c>
      <c r="CU194" s="3">
        <f>CW194-180</f>
        <v>46267</v>
      </c>
      <c r="CV194" s="3">
        <f t="shared" si="87"/>
        <v>46266</v>
      </c>
      <c r="CW194" s="3">
        <f t="shared" si="88"/>
        <v>46447</v>
      </c>
      <c r="CX194" s="3">
        <f t="shared" si="89"/>
        <v>46447</v>
      </c>
    </row>
    <row r="195" spans="1:102" ht="34.5" customHeight="1">
      <c r="A195" s="261" t="s">
        <v>132</v>
      </c>
      <c r="B195" s="266" t="s">
        <v>127</v>
      </c>
      <c r="C195" s="266" t="s">
        <v>128</v>
      </c>
      <c r="D195" s="275" t="s">
        <v>47</v>
      </c>
      <c r="E195" s="266" t="s">
        <v>128</v>
      </c>
      <c r="F195" s="276" t="s">
        <v>133</v>
      </c>
      <c r="G195" s="77" t="str">
        <f t="shared" ca="1" si="82"/>
        <v>En cours</v>
      </c>
      <c r="H195" s="126"/>
      <c r="I195" s="127"/>
      <c r="J195" s="127"/>
      <c r="K195" s="127"/>
      <c r="L195" s="127"/>
      <c r="M195" s="127"/>
      <c r="N195" s="127"/>
      <c r="O195" s="127"/>
      <c r="P195" s="127"/>
      <c r="Q195" s="127"/>
      <c r="R195" s="127"/>
      <c r="S195" s="127"/>
      <c r="T195" s="127"/>
      <c r="U195" s="127"/>
      <c r="V195" s="127"/>
      <c r="W195" s="127"/>
      <c r="X195" s="127"/>
      <c r="Y195" s="127"/>
      <c r="Z195" s="127"/>
      <c r="AA195" s="127"/>
      <c r="AB195" s="127"/>
      <c r="AC195" s="127"/>
      <c r="AD195" s="127"/>
      <c r="AE195" s="127"/>
      <c r="AF195" s="127"/>
      <c r="AG195" s="127"/>
      <c r="AH195" s="127"/>
      <c r="AI195" s="127"/>
      <c r="AJ195" s="127"/>
      <c r="AK195" s="127"/>
      <c r="AL195" s="127"/>
      <c r="AM195" s="127"/>
      <c r="AN195" s="127"/>
      <c r="AO195" s="127"/>
      <c r="AP195" s="127"/>
      <c r="AQ195" s="127"/>
      <c r="AR195" s="127"/>
      <c r="AS195" s="127"/>
      <c r="AT195" s="127"/>
      <c r="AU195" s="127"/>
      <c r="AV195" s="127"/>
      <c r="AW195" s="127"/>
      <c r="AX195" s="127"/>
      <c r="AY195" s="127"/>
      <c r="AZ195" s="127"/>
      <c r="BA195" s="127"/>
      <c r="BB195" s="127"/>
      <c r="BC195" s="127"/>
      <c r="BD195" s="127"/>
      <c r="BE195" s="127"/>
      <c r="BF195" s="127"/>
      <c r="BG195" s="127"/>
      <c r="BH195" s="127"/>
      <c r="BI195" s="127"/>
      <c r="BJ195" s="127"/>
      <c r="BK195" s="127"/>
      <c r="BL195" s="127"/>
      <c r="BM195" s="127"/>
      <c r="BN195" s="127"/>
      <c r="BO195" s="127"/>
      <c r="BP195" s="148">
        <f t="shared" si="83"/>
        <v>47297</v>
      </c>
      <c r="BQ195" s="187"/>
      <c r="BR195" s="187"/>
      <c r="BU195"/>
      <c r="CA195" s="1" t="s">
        <v>47</v>
      </c>
      <c r="CB195" s="203" t="s">
        <v>134</v>
      </c>
      <c r="CC195" s="47" t="s">
        <v>132</v>
      </c>
      <c r="CD195" s="21" t="s">
        <v>47</v>
      </c>
      <c r="CE195" s="21" t="s">
        <v>47</v>
      </c>
      <c r="CF195" s="12" t="s">
        <v>52</v>
      </c>
      <c r="CG195" s="10">
        <v>45658</v>
      </c>
      <c r="CH195" s="29">
        <v>47297</v>
      </c>
      <c r="CI195" s="26">
        <f t="shared" si="93"/>
        <v>45658</v>
      </c>
      <c r="CJ195" s="26">
        <f t="shared" si="93"/>
        <v>47299</v>
      </c>
      <c r="CK195" s="12" t="s">
        <v>0</v>
      </c>
      <c r="CL195" s="45" t="s">
        <v>135</v>
      </c>
      <c r="CM195" s="34" t="s">
        <v>9</v>
      </c>
      <c r="CN195" s="181" t="s">
        <v>10</v>
      </c>
      <c r="CO195" s="181"/>
      <c r="CP195" s="39"/>
      <c r="CQ195" s="3">
        <f>CS195-120</f>
        <v>45418</v>
      </c>
      <c r="CR195" s="3">
        <f t="shared" si="85"/>
        <v>45413</v>
      </c>
      <c r="CS195" s="3">
        <f t="shared" si="90"/>
        <v>45538</v>
      </c>
      <c r="CT195" s="3">
        <f t="shared" si="86"/>
        <v>45536</v>
      </c>
      <c r="CU195" s="3">
        <f>CW195-120</f>
        <v>45538</v>
      </c>
      <c r="CV195" s="3">
        <f t="shared" si="87"/>
        <v>45536</v>
      </c>
      <c r="CW195" s="3">
        <f t="shared" si="88"/>
        <v>45658</v>
      </c>
      <c r="CX195" s="3">
        <f t="shared" si="89"/>
        <v>45658</v>
      </c>
    </row>
    <row r="196" spans="1:102" s="87" customFormat="1" ht="51" customHeight="1">
      <c r="A196" s="261" t="s">
        <v>750</v>
      </c>
      <c r="B196" s="261" t="s">
        <v>127</v>
      </c>
      <c r="C196" s="261" t="s">
        <v>128</v>
      </c>
      <c r="D196" s="277" t="s">
        <v>741</v>
      </c>
      <c r="E196" s="266" t="s">
        <v>739</v>
      </c>
      <c r="F196" s="266" t="s">
        <v>751</v>
      </c>
      <c r="G196" s="77" t="str">
        <f t="shared" ca="1" si="82"/>
        <v>En cours</v>
      </c>
      <c r="H196" s="126"/>
      <c r="I196" s="127"/>
      <c r="J196" s="127"/>
      <c r="K196" s="127"/>
      <c r="L196" s="127"/>
      <c r="M196" s="127"/>
      <c r="N196" s="127"/>
      <c r="O196" s="127"/>
      <c r="P196" s="127"/>
      <c r="Q196" s="127"/>
      <c r="R196" s="127"/>
      <c r="S196" s="127"/>
      <c r="T196" s="127"/>
      <c r="U196" s="127"/>
      <c r="V196" s="127"/>
      <c r="W196" s="127"/>
      <c r="X196" s="127"/>
      <c r="Y196" s="127"/>
      <c r="Z196" s="127"/>
      <c r="AA196" s="127"/>
      <c r="AB196" s="127"/>
      <c r="AC196" s="127"/>
      <c r="AD196" s="127"/>
      <c r="AE196" s="127"/>
      <c r="AF196" s="127"/>
      <c r="AG196" s="127"/>
      <c r="AH196" s="127"/>
      <c r="AI196" s="127"/>
      <c r="AJ196" s="127"/>
      <c r="AK196" s="127"/>
      <c r="AL196" s="127"/>
      <c r="AM196" s="127"/>
      <c r="AN196" s="127"/>
      <c r="AO196" s="127"/>
      <c r="AP196" s="127"/>
      <c r="AQ196" s="127"/>
      <c r="AR196" s="127"/>
      <c r="AS196" s="127"/>
      <c r="AT196" s="127"/>
      <c r="AU196" s="127"/>
      <c r="AV196" s="127"/>
      <c r="AW196" s="127"/>
      <c r="AX196" s="127"/>
      <c r="AY196" s="127"/>
      <c r="AZ196" s="127"/>
      <c r="BA196" s="127"/>
      <c r="BB196" s="127"/>
      <c r="BC196" s="127"/>
      <c r="BD196" s="127"/>
      <c r="BE196" s="127"/>
      <c r="BF196" s="127"/>
      <c r="BG196" s="127"/>
      <c r="BH196" s="127"/>
      <c r="BI196" s="127"/>
      <c r="BJ196" s="127"/>
      <c r="BK196" s="127"/>
      <c r="BL196" s="127"/>
      <c r="BM196" s="127"/>
      <c r="BN196" s="127"/>
      <c r="BO196" s="127"/>
      <c r="BP196" s="148">
        <f t="shared" si="83"/>
        <v>47587</v>
      </c>
      <c r="BT196"/>
      <c r="BU196"/>
      <c r="BY196" s="187"/>
      <c r="BZ196"/>
      <c r="CA196" s="95" t="s">
        <v>741</v>
      </c>
      <c r="CB196" s="212" t="s">
        <v>750</v>
      </c>
      <c r="CC196" s="94" t="s">
        <v>750</v>
      </c>
      <c r="CD196" s="103" t="s">
        <v>741</v>
      </c>
      <c r="CE196" s="21" t="s">
        <v>47</v>
      </c>
      <c r="CF196" s="95"/>
      <c r="CG196" s="96">
        <v>46174</v>
      </c>
      <c r="CH196" s="116">
        <v>47587</v>
      </c>
      <c r="CI196" s="96">
        <f t="shared" si="93"/>
        <v>46174</v>
      </c>
      <c r="CJ196" s="96">
        <f t="shared" si="93"/>
        <v>47574</v>
      </c>
      <c r="CK196" s="97"/>
      <c r="CL196" s="130"/>
      <c r="CM196" s="93"/>
      <c r="CN196" s="184"/>
      <c r="CO196" s="184"/>
      <c r="CP196" s="93"/>
      <c r="CQ196" s="98">
        <f>CS196-60</f>
        <v>45904</v>
      </c>
      <c r="CR196" s="98">
        <f t="shared" si="85"/>
        <v>45901</v>
      </c>
      <c r="CS196" s="98">
        <f t="shared" si="90"/>
        <v>45964</v>
      </c>
      <c r="CT196" s="98">
        <f t="shared" si="86"/>
        <v>45962</v>
      </c>
      <c r="CU196" s="98">
        <f>CW196-210</f>
        <v>45964</v>
      </c>
      <c r="CV196" s="98">
        <f t="shared" si="87"/>
        <v>45962</v>
      </c>
      <c r="CW196" s="98">
        <f t="shared" si="88"/>
        <v>46174</v>
      </c>
      <c r="CX196" s="98">
        <f t="shared" si="89"/>
        <v>46174</v>
      </c>
    </row>
    <row r="197" spans="1:102" s="90" customFormat="1" ht="36.75" customHeight="1">
      <c r="A197" s="262" t="s">
        <v>760</v>
      </c>
      <c r="B197" s="266" t="s">
        <v>127</v>
      </c>
      <c r="C197" s="266" t="s">
        <v>128</v>
      </c>
      <c r="D197" s="277" t="s">
        <v>741</v>
      </c>
      <c r="E197" s="266" t="s">
        <v>761</v>
      </c>
      <c r="F197" s="266" t="s">
        <v>762</v>
      </c>
      <c r="G197" s="77" t="str">
        <f t="shared" ca="1" si="82"/>
        <v>À venir</v>
      </c>
      <c r="H197" s="126"/>
      <c r="I197" s="127"/>
      <c r="J197" s="127"/>
      <c r="K197" s="127"/>
      <c r="L197" s="127"/>
      <c r="M197" s="127"/>
      <c r="N197" s="127"/>
      <c r="O197" s="127"/>
      <c r="P197" s="127"/>
      <c r="Q197" s="127"/>
      <c r="R197" s="127"/>
      <c r="S197" s="127"/>
      <c r="T197" s="127"/>
      <c r="U197" s="127"/>
      <c r="V197" s="127"/>
      <c r="W197" s="127"/>
      <c r="X197" s="127"/>
      <c r="Y197" s="127"/>
      <c r="Z197" s="127"/>
      <c r="AA197" s="127"/>
      <c r="AB197" s="127"/>
      <c r="AC197" s="127"/>
      <c r="AD197" s="127"/>
      <c r="AE197" s="127"/>
      <c r="AF197" s="127"/>
      <c r="AG197" s="127"/>
      <c r="AH197" s="127"/>
      <c r="AI197" s="127"/>
      <c r="AJ197" s="127"/>
      <c r="AK197" s="127"/>
      <c r="AL197" s="127"/>
      <c r="AM197" s="127"/>
      <c r="AN197" s="127"/>
      <c r="AO197" s="127"/>
      <c r="AP197" s="127"/>
      <c r="AQ197" s="127"/>
      <c r="AR197" s="127"/>
      <c r="AS197" s="127"/>
      <c r="AT197" s="127"/>
      <c r="AU197" s="127"/>
      <c r="AV197" s="127"/>
      <c r="AW197" s="127"/>
      <c r="AX197" s="127"/>
      <c r="AY197" s="127"/>
      <c r="AZ197" s="127"/>
      <c r="BA197" s="127"/>
      <c r="BB197" s="127"/>
      <c r="BC197" s="127"/>
      <c r="BD197" s="127"/>
      <c r="BE197" s="127"/>
      <c r="BF197" s="127"/>
      <c r="BG197" s="127"/>
      <c r="BH197" s="127"/>
      <c r="BI197" s="127"/>
      <c r="BJ197" s="127"/>
      <c r="BK197" s="127"/>
      <c r="BL197" s="127"/>
      <c r="BM197" s="127"/>
      <c r="BN197" s="127"/>
      <c r="BO197" s="127"/>
      <c r="BP197" s="148">
        <f t="shared" si="83"/>
        <v>47711</v>
      </c>
      <c r="BT197" s="187"/>
      <c r="BU197"/>
      <c r="BY197" s="187"/>
      <c r="BZ197"/>
      <c r="CA197" s="95" t="s">
        <v>741</v>
      </c>
      <c r="CB197" s="222" t="s">
        <v>763</v>
      </c>
      <c r="CC197" s="128" t="s">
        <v>760</v>
      </c>
      <c r="CD197" s="131" t="s">
        <v>741</v>
      </c>
      <c r="CE197" s="21"/>
      <c r="CF197" s="103" t="s">
        <v>52</v>
      </c>
      <c r="CG197" s="116">
        <v>46251</v>
      </c>
      <c r="CH197" s="116">
        <v>47711</v>
      </c>
      <c r="CI197" s="96">
        <f>IF(DAY(CG197)&lt;=15,DATE(YEAR(CG197),MONTH(CG197),1),EOMONTH(CG197,0))</f>
        <v>46265</v>
      </c>
      <c r="CJ197" s="96">
        <f>IF(DAY(CH197)&lt;=15,DATE(YEAR(CH197),MONTH(CH197),1),EOMONTH(CH197,0))</f>
        <v>47726</v>
      </c>
      <c r="CK197" s="97" t="s">
        <v>0</v>
      </c>
      <c r="CL197" s="132" t="s">
        <v>764</v>
      </c>
      <c r="CM197" s="93"/>
      <c r="CN197" s="184" t="s">
        <v>10</v>
      </c>
      <c r="CO197" s="184" t="s">
        <v>11</v>
      </c>
      <c r="CP197" s="93"/>
      <c r="CQ197" s="114">
        <f>CS197-152</f>
        <v>45919</v>
      </c>
      <c r="CR197" s="114">
        <f t="shared" si="85"/>
        <v>45930</v>
      </c>
      <c r="CS197" s="114">
        <f t="shared" si="90"/>
        <v>46071</v>
      </c>
      <c r="CT197" s="114">
        <f t="shared" si="86"/>
        <v>46081</v>
      </c>
      <c r="CU197" s="114">
        <f>CW197-180</f>
        <v>46071</v>
      </c>
      <c r="CV197" s="114">
        <f t="shared" si="87"/>
        <v>46081</v>
      </c>
      <c r="CW197" s="114">
        <f t="shared" si="88"/>
        <v>46251</v>
      </c>
      <c r="CX197" s="114">
        <f t="shared" si="89"/>
        <v>46265</v>
      </c>
    </row>
    <row r="198" spans="1:102" s="90" customFormat="1" ht="44.25" customHeight="1">
      <c r="A198" s="262" t="s">
        <v>765</v>
      </c>
      <c r="B198" s="266" t="s">
        <v>127</v>
      </c>
      <c r="C198" s="266" t="s">
        <v>128</v>
      </c>
      <c r="D198" s="277" t="s">
        <v>741</v>
      </c>
      <c r="E198" s="266" t="s">
        <v>761</v>
      </c>
      <c r="F198" s="266" t="s">
        <v>766</v>
      </c>
      <c r="G198" s="77" t="str">
        <f t="shared" ca="1" si="82"/>
        <v>En cours</v>
      </c>
      <c r="H198" s="126"/>
      <c r="I198" s="127"/>
      <c r="J198" s="127"/>
      <c r="K198" s="127"/>
      <c r="L198" s="127"/>
      <c r="M198" s="127"/>
      <c r="N198" s="127"/>
      <c r="O198" s="127"/>
      <c r="P198" s="127"/>
      <c r="Q198" s="127"/>
      <c r="R198" s="127"/>
      <c r="S198" s="127"/>
      <c r="T198" s="127"/>
      <c r="U198" s="127"/>
      <c r="V198" s="127"/>
      <c r="W198" s="127"/>
      <c r="X198" s="127"/>
      <c r="Y198" s="127"/>
      <c r="Z198" s="127"/>
      <c r="AA198" s="127"/>
      <c r="AB198" s="127"/>
      <c r="AC198" s="127"/>
      <c r="AD198" s="127"/>
      <c r="AE198" s="127"/>
      <c r="AF198" s="127"/>
      <c r="AG198" s="127"/>
      <c r="AH198" s="127"/>
      <c r="AI198" s="127"/>
      <c r="AJ198" s="127"/>
      <c r="AK198" s="127"/>
      <c r="AL198" s="127"/>
      <c r="AM198" s="127"/>
      <c r="AN198" s="127"/>
      <c r="AO198" s="127"/>
      <c r="AP198" s="127"/>
      <c r="AQ198" s="127"/>
      <c r="AR198" s="127"/>
      <c r="AS198" s="127"/>
      <c r="AT198" s="127"/>
      <c r="AU198" s="127"/>
      <c r="AV198" s="127"/>
      <c r="AW198" s="127"/>
      <c r="AX198" s="127"/>
      <c r="AY198" s="127"/>
      <c r="AZ198" s="127"/>
      <c r="BA198" s="127"/>
      <c r="BB198" s="127"/>
      <c r="BC198" s="127"/>
      <c r="BD198" s="127"/>
      <c r="BE198" s="127"/>
      <c r="BF198" s="127"/>
      <c r="BG198" s="127"/>
      <c r="BH198" s="127"/>
      <c r="BI198" s="127"/>
      <c r="BJ198" s="127"/>
      <c r="BK198" s="127"/>
      <c r="BL198" s="127"/>
      <c r="BM198" s="127"/>
      <c r="BN198" s="127"/>
      <c r="BO198" s="127"/>
      <c r="BP198" s="148">
        <f t="shared" si="83"/>
        <v>46361</v>
      </c>
      <c r="BT198"/>
      <c r="BU198"/>
      <c r="BY198" s="187"/>
      <c r="BZ198"/>
      <c r="CA198" s="95" t="s">
        <v>741</v>
      </c>
      <c r="CB198" s="208" t="s">
        <v>765</v>
      </c>
      <c r="CC198" s="128" t="s">
        <v>765</v>
      </c>
      <c r="CD198" s="103" t="s">
        <v>741</v>
      </c>
      <c r="CE198" s="21" t="s">
        <v>530</v>
      </c>
      <c r="CF198" s="95" t="s">
        <v>52</v>
      </c>
      <c r="CG198" s="116">
        <v>44901</v>
      </c>
      <c r="CH198" s="116">
        <v>46361</v>
      </c>
      <c r="CI198" s="96">
        <f>IF(DAY(CG198)&lt;=15,DATE(YEAR(CG198),MONTH(CG198),1),EOMONTH(CG198,0))</f>
        <v>44896</v>
      </c>
      <c r="CJ198" s="96">
        <f>IF(DAY(CH198)&lt;=15,DATE(YEAR(CH198),MONTH(CH198),1),EOMONTH(CH198,0))</f>
        <v>46357</v>
      </c>
      <c r="CK198" s="97" t="s">
        <v>0</v>
      </c>
      <c r="CL198" s="157" t="s">
        <v>767</v>
      </c>
      <c r="CM198" s="93"/>
      <c r="CN198" s="184" t="s">
        <v>10</v>
      </c>
      <c r="CO198" s="184" t="s">
        <v>11</v>
      </c>
      <c r="CP198" s="93"/>
      <c r="CQ198" s="114">
        <f>CS198-60</f>
        <v>44631</v>
      </c>
      <c r="CR198" s="114">
        <f t="shared" si="85"/>
        <v>44621</v>
      </c>
      <c r="CS198" s="114">
        <f t="shared" si="90"/>
        <v>44691</v>
      </c>
      <c r="CT198" s="114">
        <f t="shared" si="86"/>
        <v>44682</v>
      </c>
      <c r="CU198" s="114">
        <f>CW198-210</f>
        <v>44691</v>
      </c>
      <c r="CV198" s="114">
        <f t="shared" si="87"/>
        <v>44682</v>
      </c>
      <c r="CW198" s="114">
        <f t="shared" si="88"/>
        <v>44901</v>
      </c>
      <c r="CX198" s="114">
        <f t="shared" si="89"/>
        <v>44896</v>
      </c>
    </row>
    <row r="199" spans="1:102" s="90" customFormat="1" ht="44.25" customHeight="1">
      <c r="A199" s="262" t="s">
        <v>768</v>
      </c>
      <c r="B199" s="266" t="s">
        <v>127</v>
      </c>
      <c r="C199" s="266" t="s">
        <v>128</v>
      </c>
      <c r="D199" s="277" t="s">
        <v>741</v>
      </c>
      <c r="E199" s="266" t="s">
        <v>761</v>
      </c>
      <c r="F199" s="266" t="s">
        <v>769</v>
      </c>
      <c r="G199" s="77" t="s">
        <v>770</v>
      </c>
      <c r="H199" s="126"/>
      <c r="I199" s="127"/>
      <c r="J199" s="127"/>
      <c r="K199" s="127"/>
      <c r="L199" s="127"/>
      <c r="M199" s="127"/>
      <c r="N199" s="127"/>
      <c r="O199" s="127"/>
      <c r="P199" s="127"/>
      <c r="Q199" s="127"/>
      <c r="R199" s="127"/>
      <c r="S199" s="127"/>
      <c r="T199" s="127"/>
      <c r="U199" s="127"/>
      <c r="V199" s="127"/>
      <c r="W199" s="127"/>
      <c r="X199" s="127"/>
      <c r="Y199" s="127"/>
      <c r="Z199" s="127"/>
      <c r="AA199" s="127"/>
      <c r="AB199" s="127"/>
      <c r="AC199" s="127"/>
      <c r="AD199" s="127"/>
      <c r="AE199" s="127"/>
      <c r="AF199" s="127"/>
      <c r="AG199" s="127"/>
      <c r="AH199" s="127"/>
      <c r="AI199" s="127"/>
      <c r="AJ199" s="127"/>
      <c r="AK199" s="127"/>
      <c r="AL199" s="127"/>
      <c r="AM199" s="127"/>
      <c r="AN199" s="127"/>
      <c r="AO199" s="127"/>
      <c r="AP199" s="127"/>
      <c r="AQ199" s="127"/>
      <c r="AR199" s="127"/>
      <c r="AS199" s="127"/>
      <c r="AT199" s="127"/>
      <c r="AU199" s="127"/>
      <c r="AV199" s="127"/>
      <c r="AW199" s="127"/>
      <c r="AX199" s="127"/>
      <c r="AY199" s="127"/>
      <c r="AZ199" s="127"/>
      <c r="BA199" s="127"/>
      <c r="BB199" s="127"/>
      <c r="BC199" s="127"/>
      <c r="BD199" s="127"/>
      <c r="BE199" s="127"/>
      <c r="BF199" s="127"/>
      <c r="BG199" s="127"/>
      <c r="BH199" s="127"/>
      <c r="BI199" s="127"/>
      <c r="BJ199" s="127"/>
      <c r="BK199" s="127"/>
      <c r="BL199" s="127"/>
      <c r="BM199" s="127"/>
      <c r="BN199" s="127"/>
      <c r="BO199" s="127"/>
      <c r="BP199" s="148">
        <v>46361</v>
      </c>
      <c r="BT199"/>
      <c r="BU199"/>
      <c r="BY199" s="187"/>
      <c r="BZ199"/>
      <c r="CA199" s="95" t="s">
        <v>741</v>
      </c>
      <c r="CB199" s="208" t="s">
        <v>768</v>
      </c>
      <c r="CC199" s="128" t="s">
        <v>768</v>
      </c>
      <c r="CD199" s="103" t="s">
        <v>741</v>
      </c>
      <c r="CE199" s="21" t="s">
        <v>530</v>
      </c>
      <c r="CF199" s="95" t="s">
        <v>65</v>
      </c>
      <c r="CG199" s="116">
        <v>44901</v>
      </c>
      <c r="CH199" s="116">
        <v>46361</v>
      </c>
      <c r="CI199" s="96">
        <v>44896</v>
      </c>
      <c r="CJ199" s="96">
        <v>46357</v>
      </c>
      <c r="CK199" s="97" t="s">
        <v>0</v>
      </c>
      <c r="CL199" s="157" t="s">
        <v>767</v>
      </c>
      <c r="CM199" s="93"/>
      <c r="CN199" s="184" t="s">
        <v>10</v>
      </c>
      <c r="CO199" s="184" t="s">
        <v>11</v>
      </c>
      <c r="CP199" s="93"/>
      <c r="CQ199" s="114">
        <v>44631</v>
      </c>
      <c r="CR199" s="114">
        <v>44621</v>
      </c>
      <c r="CS199" s="114">
        <v>44691</v>
      </c>
      <c r="CT199" s="114">
        <v>44682</v>
      </c>
      <c r="CU199" s="114">
        <v>44691</v>
      </c>
      <c r="CV199" s="114">
        <v>44682</v>
      </c>
      <c r="CW199" s="114">
        <v>44901</v>
      </c>
      <c r="CX199" s="114">
        <v>44896</v>
      </c>
    </row>
    <row r="200" spans="1:102" s="90" customFormat="1" ht="44.25" customHeight="1">
      <c r="A200" s="262" t="s">
        <v>339</v>
      </c>
      <c r="B200" s="266" t="s">
        <v>127</v>
      </c>
      <c r="C200" s="266" t="s">
        <v>128</v>
      </c>
      <c r="D200" s="277" t="s">
        <v>741</v>
      </c>
      <c r="E200" s="266" t="s">
        <v>761</v>
      </c>
      <c r="F200" s="266" t="s">
        <v>771</v>
      </c>
      <c r="G200" s="77" t="str">
        <f ca="1">IF(CH200&lt;TODAY(),"Terminé",(IF(CG200&gt;=TODAY(),"À venir","En cours")))</f>
        <v>À venir</v>
      </c>
      <c r="H200" s="126"/>
      <c r="I200" s="127"/>
      <c r="J200" s="127"/>
      <c r="K200" s="127"/>
      <c r="L200" s="127"/>
      <c r="M200" s="127"/>
      <c r="N200" s="127"/>
      <c r="O200" s="127"/>
      <c r="P200" s="127"/>
      <c r="Q200" s="127"/>
      <c r="R200" s="127"/>
      <c r="S200" s="127"/>
      <c r="T200" s="127"/>
      <c r="U200" s="127"/>
      <c r="V200" s="127"/>
      <c r="W200" s="127"/>
      <c r="X200" s="127"/>
      <c r="Y200" s="127"/>
      <c r="Z200" s="127"/>
      <c r="AA200" s="127"/>
      <c r="AB200" s="127"/>
      <c r="AC200" s="127"/>
      <c r="AD200" s="127"/>
      <c r="AE200" s="127"/>
      <c r="AF200" s="127"/>
      <c r="AG200" s="127"/>
      <c r="AH200" s="127"/>
      <c r="AI200" s="127"/>
      <c r="AJ200" s="127"/>
      <c r="AK200" s="127"/>
      <c r="AL200" s="127"/>
      <c r="AM200" s="127"/>
      <c r="AN200" s="127"/>
      <c r="AO200" s="127"/>
      <c r="AP200" s="127"/>
      <c r="AQ200" s="127"/>
      <c r="AR200" s="127"/>
      <c r="AS200" s="127"/>
      <c r="AT200" s="127"/>
      <c r="AU200" s="127"/>
      <c r="AV200" s="127"/>
      <c r="AW200" s="127"/>
      <c r="AX200" s="127"/>
      <c r="AY200" s="127"/>
      <c r="AZ200" s="127"/>
      <c r="BA200" s="127"/>
      <c r="BB200" s="127"/>
      <c r="BC200" s="127"/>
      <c r="BD200" s="127"/>
      <c r="BE200" s="127"/>
      <c r="BF200" s="127"/>
      <c r="BG200" s="127"/>
      <c r="BH200" s="127"/>
      <c r="BI200" s="127"/>
      <c r="BJ200" s="127"/>
      <c r="BK200" s="127"/>
      <c r="BL200" s="127"/>
      <c r="BM200" s="127"/>
      <c r="BN200" s="127"/>
      <c r="BO200" s="127"/>
      <c r="BP200" s="148">
        <f>CH200</f>
        <v>47831</v>
      </c>
      <c r="BT200" s="187"/>
      <c r="BU200"/>
      <c r="BY200" s="187"/>
      <c r="BZ200"/>
      <c r="CA200" s="95" t="s">
        <v>741</v>
      </c>
      <c r="CB200" s="208" t="s">
        <v>765</v>
      </c>
      <c r="CC200" s="262" t="s">
        <v>772</v>
      </c>
      <c r="CD200" s="103" t="s">
        <v>741</v>
      </c>
      <c r="CE200" s="21" t="s">
        <v>530</v>
      </c>
      <c r="CF200" s="95" t="s">
        <v>52</v>
      </c>
      <c r="CG200" s="116">
        <v>46371</v>
      </c>
      <c r="CH200" s="116">
        <v>47831</v>
      </c>
      <c r="CI200" s="96">
        <f>IF(DAY(CG200)&lt;=15,DATE(YEAR(CG200),MONTH(CG200),1),EOMONTH(CG200,0))</f>
        <v>46357</v>
      </c>
      <c r="CJ200" s="96">
        <f>IF(DAY(CH200)&lt;=15,DATE(YEAR(CH200),MONTH(CH200),1),EOMONTH(CH200,0))</f>
        <v>47818</v>
      </c>
      <c r="CK200" s="97" t="s">
        <v>0</v>
      </c>
      <c r="CL200" s="157" t="s">
        <v>767</v>
      </c>
      <c r="CM200" s="93"/>
      <c r="CN200" s="184"/>
      <c r="CO200" s="184"/>
      <c r="CP200" s="93"/>
      <c r="CQ200" s="114">
        <f>CS200-60</f>
        <v>46101</v>
      </c>
      <c r="CR200" s="114">
        <f>IF(DAY(CQ200)&lt;=15,DATE(YEAR(CQ200),MONTH(CQ200),1),EOMONTH(CQ200,0))</f>
        <v>46112</v>
      </c>
      <c r="CS200" s="114">
        <f>CU200</f>
        <v>46161</v>
      </c>
      <c r="CT200" s="114">
        <f>IF(DAY(CS200)&lt;=15,DATE(YEAR(CS200),MONTH(CS200),1),EOMONTH(CS200,0))</f>
        <v>46173</v>
      </c>
      <c r="CU200" s="114">
        <f>CW200-210</f>
        <v>46161</v>
      </c>
      <c r="CV200" s="114">
        <f>IF(DAY(CU200)&lt;=15,DATE(YEAR(CU200),MONTH(CU200),1),EOMONTH(CU200,0))</f>
        <v>46173</v>
      </c>
      <c r="CW200" s="114">
        <f>CG200</f>
        <v>46371</v>
      </c>
      <c r="CX200" s="114">
        <f>IF(DAY(CW200)&lt;=15,DATE(YEAR(CW200),MONTH(CW200),1),EOMONTH(CW200,0))</f>
        <v>46357</v>
      </c>
    </row>
    <row r="201" spans="1:102" s="90" customFormat="1" ht="39" customHeight="1">
      <c r="A201" s="262" t="s">
        <v>773</v>
      </c>
      <c r="B201" s="267" t="s">
        <v>127</v>
      </c>
      <c r="C201" s="267" t="s">
        <v>128</v>
      </c>
      <c r="D201" s="277" t="s">
        <v>741</v>
      </c>
      <c r="E201" s="266" t="s">
        <v>761</v>
      </c>
      <c r="F201" s="266" t="s">
        <v>774</v>
      </c>
      <c r="G201" s="77" t="str">
        <f ca="1">IF(CH201&lt;TODAY(),"Terminé",(IF(CG201&gt;=TODAY(),"À venir","En cours")))</f>
        <v>En cours</v>
      </c>
      <c r="H201" s="126"/>
      <c r="I201" s="127"/>
      <c r="J201" s="127"/>
      <c r="K201" s="127"/>
      <c r="L201" s="127"/>
      <c r="M201" s="127"/>
      <c r="N201" s="127"/>
      <c r="O201" s="127"/>
      <c r="P201" s="127"/>
      <c r="Q201" s="127"/>
      <c r="R201" s="127"/>
      <c r="S201" s="127"/>
      <c r="T201" s="127"/>
      <c r="U201" s="127"/>
      <c r="V201" s="127"/>
      <c r="W201" s="127"/>
      <c r="X201" s="127"/>
      <c r="Y201" s="127"/>
      <c r="Z201" s="127"/>
      <c r="AA201" s="127"/>
      <c r="AB201" s="127"/>
      <c r="AC201" s="127"/>
      <c r="AD201" s="127"/>
      <c r="AE201" s="127"/>
      <c r="AF201" s="127"/>
      <c r="AG201" s="127"/>
      <c r="AH201" s="127"/>
      <c r="AI201" s="127"/>
      <c r="AJ201" s="127"/>
      <c r="AK201" s="127"/>
      <c r="AL201" s="127"/>
      <c r="AM201" s="127"/>
      <c r="AN201" s="127"/>
      <c r="AO201" s="127"/>
      <c r="AP201" s="127"/>
      <c r="AQ201" s="127"/>
      <c r="AR201" s="127"/>
      <c r="AS201" s="127"/>
      <c r="AT201" s="127"/>
      <c r="AU201" s="127"/>
      <c r="AV201" s="127"/>
      <c r="AW201" s="127"/>
      <c r="AX201" s="127"/>
      <c r="AY201" s="127"/>
      <c r="AZ201" s="127"/>
      <c r="BA201" s="127"/>
      <c r="BB201" s="127"/>
      <c r="BC201" s="127"/>
      <c r="BD201" s="127"/>
      <c r="BE201" s="127"/>
      <c r="BF201" s="127"/>
      <c r="BG201" s="127"/>
      <c r="BH201" s="127"/>
      <c r="BI201" s="127"/>
      <c r="BJ201" s="127"/>
      <c r="BK201" s="127"/>
      <c r="BL201" s="127"/>
      <c r="BM201" s="127"/>
      <c r="BN201" s="127"/>
      <c r="BO201" s="127"/>
      <c r="BP201" s="148">
        <f>CH201</f>
        <v>46221</v>
      </c>
      <c r="BT201"/>
      <c r="BU201"/>
      <c r="BV201" s="104"/>
      <c r="BY201" s="187"/>
      <c r="BZ201"/>
      <c r="CA201" s="95" t="s">
        <v>741</v>
      </c>
      <c r="CB201" s="222" t="s">
        <v>773</v>
      </c>
      <c r="CC201" s="128" t="s">
        <v>773</v>
      </c>
      <c r="CD201" s="103" t="s">
        <v>741</v>
      </c>
      <c r="CE201" s="21" t="s">
        <v>47</v>
      </c>
      <c r="CF201" s="103" t="s">
        <v>52</v>
      </c>
      <c r="CG201" s="116">
        <v>44761</v>
      </c>
      <c r="CH201" s="116">
        <v>46221</v>
      </c>
      <c r="CI201" s="96">
        <f>IF(DAY(CG201)&lt;=15,DATE(YEAR(CG201),MONTH(CG201),1),EOMONTH(CG201,0))</f>
        <v>44773</v>
      </c>
      <c r="CJ201" s="96">
        <f>IF(DAY(CH201)&lt;=15,DATE(YEAR(CH201),MONTH(CH201),1),EOMONTH(CH201,0))</f>
        <v>46234</v>
      </c>
      <c r="CK201" s="97" t="s">
        <v>0</v>
      </c>
      <c r="CL201" s="133" t="s">
        <v>775</v>
      </c>
      <c r="CM201" s="93"/>
      <c r="CN201" s="184" t="s">
        <v>10</v>
      </c>
      <c r="CO201" s="184" t="s">
        <v>11</v>
      </c>
      <c r="CP201" s="93"/>
      <c r="CQ201" s="120">
        <f>CS201-90</f>
        <v>44491</v>
      </c>
      <c r="CR201" s="120">
        <f>IF(DAY(CQ201)&lt;=15,DATE(YEAR(CQ201),MONTH(CQ201),1),EOMONTH(CQ201,0))</f>
        <v>44500</v>
      </c>
      <c r="CS201" s="120">
        <f>CU201</f>
        <v>44581</v>
      </c>
      <c r="CT201" s="120">
        <f>IF(DAY(CS201)&lt;=15,DATE(YEAR(CS201),MONTH(CS201),1),EOMONTH(CS201,0))</f>
        <v>44592</v>
      </c>
      <c r="CU201" s="120">
        <f>CW201-180</f>
        <v>44581</v>
      </c>
      <c r="CV201" s="120">
        <f>IF(DAY(CU201)&lt;=15,DATE(YEAR(CU201),MONTH(CU201),1),EOMONTH(CU201,0))</f>
        <v>44592</v>
      </c>
      <c r="CW201" s="120">
        <f>CG201</f>
        <v>44761</v>
      </c>
      <c r="CX201" s="120">
        <f>IF(DAY(CW201)&lt;=15,DATE(YEAR(CW201),MONTH(CW201),1),EOMONTH(CW201,0))</f>
        <v>44773</v>
      </c>
    </row>
    <row r="202" spans="1:102" customFormat="1" ht="60.75" customHeight="1">
      <c r="A202" s="261" t="s">
        <v>524</v>
      </c>
      <c r="B202" s="266" t="s">
        <v>525</v>
      </c>
      <c r="C202" s="266" t="s">
        <v>526</v>
      </c>
      <c r="D202" s="282" t="s">
        <v>517</v>
      </c>
      <c r="E202" s="266" t="s">
        <v>527</v>
      </c>
      <c r="F202" s="276" t="s">
        <v>528</v>
      </c>
      <c r="G202" s="77" t="str">
        <f t="shared" ca="1" si="66"/>
        <v>En cours</v>
      </c>
      <c r="H202" s="126"/>
      <c r="I202" s="127"/>
      <c r="J202" s="127"/>
      <c r="K202" s="127"/>
      <c r="L202" s="127"/>
      <c r="M202" s="127"/>
      <c r="N202" s="127"/>
      <c r="O202" s="127"/>
      <c r="P202" s="127"/>
      <c r="Q202" s="127"/>
      <c r="R202" s="127"/>
      <c r="S202" s="127"/>
      <c r="T202" s="127"/>
      <c r="U202" s="127"/>
      <c r="V202" s="127"/>
      <c r="W202" s="127"/>
      <c r="X202" s="127"/>
      <c r="Y202" s="127"/>
      <c r="Z202" s="127"/>
      <c r="AA202" s="127"/>
      <c r="AB202" s="127"/>
      <c r="AC202" s="127"/>
      <c r="AD202" s="127"/>
      <c r="AE202" s="127"/>
      <c r="AF202" s="127"/>
      <c r="AG202" s="127"/>
      <c r="AH202" s="127"/>
      <c r="AI202" s="127"/>
      <c r="AJ202" s="127"/>
      <c r="AK202" s="127"/>
      <c r="AL202" s="127"/>
      <c r="AM202" s="127"/>
      <c r="AN202" s="127"/>
      <c r="AO202" s="127"/>
      <c r="AP202" s="127"/>
      <c r="AQ202" s="127"/>
      <c r="AR202" s="127"/>
      <c r="AS202" s="127"/>
      <c r="AT202" s="127"/>
      <c r="AU202" s="127"/>
      <c r="AV202" s="127"/>
      <c r="AW202" s="127"/>
      <c r="AX202" s="127"/>
      <c r="AY202" s="127"/>
      <c r="AZ202" s="127"/>
      <c r="BA202" s="127"/>
      <c r="BB202" s="127"/>
      <c r="BC202" s="127"/>
      <c r="BD202" s="127"/>
      <c r="BE202" s="127"/>
      <c r="BF202" s="127"/>
      <c r="BG202" s="127"/>
      <c r="BH202" s="127"/>
      <c r="BI202" s="127"/>
      <c r="BJ202" s="127"/>
      <c r="BK202" s="127"/>
      <c r="BL202" s="127"/>
      <c r="BM202" s="127"/>
      <c r="BN202" s="127"/>
      <c r="BO202" s="127"/>
      <c r="BP202" s="148">
        <f t="shared" si="67"/>
        <v>46551</v>
      </c>
      <c r="BY202" s="187"/>
      <c r="CA202" s="10" t="s">
        <v>517</v>
      </c>
      <c r="CB202" s="205" t="s">
        <v>529</v>
      </c>
      <c r="CC202" s="8" t="s">
        <v>524</v>
      </c>
      <c r="CD202" s="34" t="s">
        <v>92</v>
      </c>
      <c r="CE202" s="21" t="s">
        <v>530</v>
      </c>
      <c r="CF202" s="1" t="s">
        <v>93</v>
      </c>
      <c r="CG202" s="10">
        <v>45091</v>
      </c>
      <c r="CH202" s="10">
        <v>46551</v>
      </c>
      <c r="CI202" s="2">
        <f t="shared" si="75"/>
        <v>45078</v>
      </c>
      <c r="CJ202" s="2">
        <f t="shared" si="76"/>
        <v>46539</v>
      </c>
      <c r="CK202" s="39" t="s">
        <v>0</v>
      </c>
      <c r="CL202" s="53" t="s">
        <v>531</v>
      </c>
      <c r="CM202" s="34" t="s">
        <v>17</v>
      </c>
      <c r="CN202" s="181" t="s">
        <v>10</v>
      </c>
      <c r="CO202" s="182"/>
      <c r="CP202" s="39"/>
      <c r="CQ202" s="2">
        <f t="shared" ref="CQ202:CQ229" si="94">CS202-60</f>
        <v>44821</v>
      </c>
      <c r="CR202" s="2">
        <f t="shared" si="68"/>
        <v>44834</v>
      </c>
      <c r="CS202" s="2">
        <f t="shared" si="79"/>
        <v>44881</v>
      </c>
      <c r="CT202" s="2">
        <f t="shared" si="70"/>
        <v>44895</v>
      </c>
      <c r="CU202" s="2">
        <f t="shared" ref="CU202:CU229" si="95">CW202-210</f>
        <v>44881</v>
      </c>
      <c r="CV202" s="2">
        <f t="shared" si="71"/>
        <v>44895</v>
      </c>
      <c r="CW202" s="2">
        <f t="shared" si="72"/>
        <v>45091</v>
      </c>
      <c r="CX202" s="2">
        <f t="shared" si="73"/>
        <v>45078</v>
      </c>
    </row>
    <row r="203" spans="1:102" customFormat="1" ht="36.950000000000003" customHeight="1">
      <c r="A203" s="262" t="s">
        <v>70</v>
      </c>
      <c r="B203" s="266" t="s">
        <v>525</v>
      </c>
      <c r="C203" s="266" t="s">
        <v>532</v>
      </c>
      <c r="D203" s="282" t="s">
        <v>517</v>
      </c>
      <c r="E203" s="266" t="s">
        <v>527</v>
      </c>
      <c r="F203" s="276" t="s">
        <v>528</v>
      </c>
      <c r="G203" s="77" t="str">
        <f t="shared" ca="1" si="66"/>
        <v>À venir</v>
      </c>
      <c r="H203" s="126"/>
      <c r="I203" s="127"/>
      <c r="J203" s="127"/>
      <c r="K203" s="127"/>
      <c r="L203" s="127"/>
      <c r="M203" s="127"/>
      <c r="N203" s="127"/>
      <c r="O203" s="127"/>
      <c r="P203" s="127"/>
      <c r="Q203" s="127"/>
      <c r="R203" s="127"/>
      <c r="S203" s="127"/>
      <c r="T203" s="127"/>
      <c r="U203" s="127"/>
      <c r="V203" s="127"/>
      <c r="W203" s="127"/>
      <c r="X203" s="127"/>
      <c r="Y203" s="127"/>
      <c r="Z203" s="127"/>
      <c r="AA203" s="127"/>
      <c r="AB203" s="127"/>
      <c r="AC203" s="127"/>
      <c r="AD203" s="127"/>
      <c r="AE203" s="127"/>
      <c r="AF203" s="127"/>
      <c r="AG203" s="127"/>
      <c r="AH203" s="127"/>
      <c r="AI203" s="127"/>
      <c r="AJ203" s="127"/>
      <c r="AK203" s="127"/>
      <c r="AL203" s="127"/>
      <c r="AM203" s="127"/>
      <c r="AN203" s="127"/>
      <c r="AO203" s="127"/>
      <c r="AP203" s="127"/>
      <c r="AQ203" s="127"/>
      <c r="AR203" s="127"/>
      <c r="AS203" s="127"/>
      <c r="AT203" s="127"/>
      <c r="AU203" s="127"/>
      <c r="AV203" s="127"/>
      <c r="AW203" s="127"/>
      <c r="AX203" s="127"/>
      <c r="AY203" s="127"/>
      <c r="AZ203" s="127"/>
      <c r="BA203" s="127"/>
      <c r="BB203" s="127"/>
      <c r="BC203" s="127"/>
      <c r="BD203" s="127"/>
      <c r="BE203" s="127"/>
      <c r="BF203" s="127"/>
      <c r="BG203" s="127"/>
      <c r="BH203" s="127"/>
      <c r="BI203" s="127"/>
      <c r="BJ203" s="127"/>
      <c r="BK203" s="127"/>
      <c r="BL203" s="127"/>
      <c r="BM203" s="127"/>
      <c r="BN203" s="127"/>
      <c r="BO203" s="127"/>
      <c r="BP203" s="148">
        <f t="shared" si="67"/>
        <v>47935</v>
      </c>
      <c r="BT203" s="187"/>
      <c r="BY203" s="187"/>
      <c r="CA203" s="10" t="s">
        <v>517</v>
      </c>
      <c r="CB203" s="216" t="s">
        <v>524</v>
      </c>
      <c r="CC203" s="8" t="s">
        <v>533</v>
      </c>
      <c r="CD203" s="34" t="s">
        <v>92</v>
      </c>
      <c r="CE203" s="21" t="s">
        <v>530</v>
      </c>
      <c r="CF203" s="1" t="s">
        <v>52</v>
      </c>
      <c r="CG203" s="10">
        <v>46475</v>
      </c>
      <c r="CH203" s="10">
        <v>47935</v>
      </c>
      <c r="CI203" s="2">
        <f t="shared" si="75"/>
        <v>46477</v>
      </c>
      <c r="CJ203" s="2">
        <f t="shared" si="76"/>
        <v>47938</v>
      </c>
      <c r="CK203" s="39"/>
      <c r="CL203" s="53"/>
      <c r="CM203" s="34" t="s">
        <v>19</v>
      </c>
      <c r="CN203" s="181"/>
      <c r="CO203" s="182"/>
      <c r="CP203" s="39"/>
      <c r="CQ203" s="2">
        <f t="shared" si="94"/>
        <v>46205</v>
      </c>
      <c r="CR203" s="2">
        <f t="shared" si="68"/>
        <v>46204</v>
      </c>
      <c r="CS203" s="2">
        <f t="shared" si="79"/>
        <v>46265</v>
      </c>
      <c r="CT203" s="2">
        <f t="shared" si="70"/>
        <v>46265</v>
      </c>
      <c r="CU203" s="2">
        <f t="shared" si="95"/>
        <v>46265</v>
      </c>
      <c r="CV203" s="2">
        <f t="shared" si="71"/>
        <v>46265</v>
      </c>
      <c r="CW203" s="2">
        <f t="shared" si="72"/>
        <v>46475</v>
      </c>
      <c r="CX203" s="2">
        <f t="shared" si="73"/>
        <v>46477</v>
      </c>
    </row>
    <row r="204" spans="1:102" customFormat="1" ht="36.950000000000003" customHeight="1">
      <c r="A204" s="262" t="s">
        <v>70</v>
      </c>
      <c r="B204" s="266" t="s">
        <v>525</v>
      </c>
      <c r="C204" s="266" t="s">
        <v>526</v>
      </c>
      <c r="D204" s="282" t="s">
        <v>517</v>
      </c>
      <c r="E204" s="266" t="s">
        <v>527</v>
      </c>
      <c r="F204" s="276" t="s">
        <v>534</v>
      </c>
      <c r="G204" s="77" t="str">
        <f t="shared" ref="G204:G264" ca="1" si="96">IF(CH204&lt;TODAY(),"Terminé",(IF(CG204&gt;=TODAY(),"À venir","En cours")))</f>
        <v>À venir</v>
      </c>
      <c r="H204" s="126"/>
      <c r="I204" s="127"/>
      <c r="J204" s="127"/>
      <c r="K204" s="127"/>
      <c r="L204" s="127"/>
      <c r="M204" s="127"/>
      <c r="N204" s="127"/>
      <c r="O204" s="127"/>
      <c r="P204" s="127"/>
      <c r="Q204" s="127"/>
      <c r="R204" s="127"/>
      <c r="S204" s="127"/>
      <c r="T204" s="127"/>
      <c r="U204" s="127"/>
      <c r="V204" s="127"/>
      <c r="W204" s="127"/>
      <c r="X204" s="127"/>
      <c r="Y204" s="127"/>
      <c r="Z204" s="127"/>
      <c r="AA204" s="127"/>
      <c r="AB204" s="127"/>
      <c r="AC204" s="127"/>
      <c r="AD204" s="127"/>
      <c r="AE204" s="127"/>
      <c r="AF204" s="127"/>
      <c r="AG204" s="127"/>
      <c r="AH204" s="127"/>
      <c r="AI204" s="127"/>
      <c r="AJ204" s="127"/>
      <c r="AK204" s="127"/>
      <c r="AL204" s="127"/>
      <c r="AM204" s="127"/>
      <c r="AN204" s="127"/>
      <c r="AO204" s="127"/>
      <c r="AP204" s="127"/>
      <c r="AQ204" s="127"/>
      <c r="AR204" s="127"/>
      <c r="AS204" s="127"/>
      <c r="AT204" s="127"/>
      <c r="AU204" s="127"/>
      <c r="AV204" s="127"/>
      <c r="AW204" s="127"/>
      <c r="AX204" s="127"/>
      <c r="AY204" s="127"/>
      <c r="AZ204" s="127"/>
      <c r="BA204" s="127"/>
      <c r="BB204" s="127"/>
      <c r="BC204" s="127"/>
      <c r="BD204" s="127"/>
      <c r="BE204" s="127"/>
      <c r="BF204" s="127"/>
      <c r="BG204" s="127"/>
      <c r="BH204" s="127"/>
      <c r="BI204" s="127"/>
      <c r="BJ204" s="127"/>
      <c r="BK204" s="127"/>
      <c r="BL204" s="127"/>
      <c r="BM204" s="127"/>
      <c r="BN204" s="127"/>
      <c r="BO204" s="127"/>
      <c r="BP204" s="148">
        <f t="shared" ref="BP204:BP254" si="97">CH204</f>
        <v>47937</v>
      </c>
      <c r="BT204" s="187"/>
      <c r="BY204" s="187"/>
      <c r="CA204" s="10" t="s">
        <v>517</v>
      </c>
      <c r="CB204" s="216" t="s">
        <v>524</v>
      </c>
      <c r="CC204" s="8" t="s">
        <v>535</v>
      </c>
      <c r="CD204" s="4"/>
      <c r="CE204" s="34" t="s">
        <v>92</v>
      </c>
      <c r="CF204" s="21" t="s">
        <v>52</v>
      </c>
      <c r="CG204" s="10">
        <v>46477</v>
      </c>
      <c r="CH204" s="10">
        <v>47937</v>
      </c>
      <c r="CI204" s="2">
        <f t="shared" si="75"/>
        <v>46477</v>
      </c>
      <c r="CJ204" s="2">
        <f t="shared" si="76"/>
        <v>47938</v>
      </c>
      <c r="CK204" s="12"/>
      <c r="CL204" s="53"/>
      <c r="CM204" s="34" t="s">
        <v>19</v>
      </c>
      <c r="CN204" s="181"/>
      <c r="CO204" s="182"/>
      <c r="CP204" s="39"/>
      <c r="CQ204" s="2">
        <f t="shared" si="94"/>
        <v>46207</v>
      </c>
      <c r="CR204" s="2">
        <f t="shared" ref="CR204:CR271" si="98">IF(DAY(CQ204)&lt;=15,DATE(YEAR(CQ204),MONTH(CQ204),1),EOMONTH(CQ204,0))</f>
        <v>46204</v>
      </c>
      <c r="CS204" s="2">
        <f t="shared" si="79"/>
        <v>46267</v>
      </c>
      <c r="CT204" s="2">
        <f t="shared" ref="CT204:CT271" si="99">IF(DAY(CS204)&lt;=15,DATE(YEAR(CS204),MONTH(CS204),1),EOMONTH(CS204,0))</f>
        <v>46266</v>
      </c>
      <c r="CU204" s="2">
        <f t="shared" si="95"/>
        <v>46267</v>
      </c>
      <c r="CV204" s="2">
        <f t="shared" ref="CV204:CV271" si="100">IF(DAY(CU204)&lt;=15,DATE(YEAR(CU204),MONTH(CU204),1),EOMONTH(CU204,0))</f>
        <v>46266</v>
      </c>
      <c r="CW204" s="2">
        <f t="shared" ref="CW204:CW271" si="101">CG204</f>
        <v>46477</v>
      </c>
      <c r="CX204" s="2">
        <f t="shared" ref="CX204:CX271" si="102">IF(DAY(CW204)&lt;=15,DATE(YEAR(CW204),MONTH(CW204),1),EOMONTH(CW204,0))</f>
        <v>46477</v>
      </c>
    </row>
    <row r="205" spans="1:102" customFormat="1" ht="36.950000000000003" customHeight="1">
      <c r="A205" s="262" t="s">
        <v>70</v>
      </c>
      <c r="B205" s="266" t="s">
        <v>525</v>
      </c>
      <c r="C205" s="266" t="s">
        <v>532</v>
      </c>
      <c r="D205" s="282" t="s">
        <v>517</v>
      </c>
      <c r="E205" s="266" t="s">
        <v>527</v>
      </c>
      <c r="F205" s="276" t="s">
        <v>536</v>
      </c>
      <c r="G205" s="77" t="str">
        <f t="shared" ca="1" si="96"/>
        <v>À venir</v>
      </c>
      <c r="H205" s="126"/>
      <c r="I205" s="127"/>
      <c r="J205" s="127"/>
      <c r="K205" s="127"/>
      <c r="L205" s="127"/>
      <c r="M205" s="127"/>
      <c r="N205" s="127"/>
      <c r="O205" s="127"/>
      <c r="P205" s="127"/>
      <c r="Q205" s="127"/>
      <c r="R205" s="127"/>
      <c r="S205" s="127"/>
      <c r="T205" s="127"/>
      <c r="U205" s="127"/>
      <c r="V205" s="127"/>
      <c r="W205" s="127"/>
      <c r="X205" s="127"/>
      <c r="Y205" s="127"/>
      <c r="Z205" s="127"/>
      <c r="AA205" s="127"/>
      <c r="AB205" s="127"/>
      <c r="AC205" s="127"/>
      <c r="AD205" s="127"/>
      <c r="AE205" s="127"/>
      <c r="AF205" s="127"/>
      <c r="AG205" s="127"/>
      <c r="AH205" s="127"/>
      <c r="AI205" s="127"/>
      <c r="AJ205" s="127"/>
      <c r="AK205" s="127"/>
      <c r="AL205" s="127"/>
      <c r="AM205" s="127"/>
      <c r="AN205" s="127"/>
      <c r="AO205" s="127"/>
      <c r="AP205" s="127"/>
      <c r="AQ205" s="127"/>
      <c r="AR205" s="127"/>
      <c r="AS205" s="127"/>
      <c r="AT205" s="127"/>
      <c r="AU205" s="127"/>
      <c r="AV205" s="127"/>
      <c r="AW205" s="127"/>
      <c r="AX205" s="127"/>
      <c r="AY205" s="127"/>
      <c r="AZ205" s="127"/>
      <c r="BA205" s="127"/>
      <c r="BB205" s="127"/>
      <c r="BC205" s="127"/>
      <c r="BD205" s="127"/>
      <c r="BE205" s="127"/>
      <c r="BF205" s="127"/>
      <c r="BG205" s="127"/>
      <c r="BH205" s="127"/>
      <c r="BI205" s="127"/>
      <c r="BJ205" s="127"/>
      <c r="BK205" s="127"/>
      <c r="BL205" s="127"/>
      <c r="BM205" s="127"/>
      <c r="BN205" s="127"/>
      <c r="BO205" s="127"/>
      <c r="BP205" s="148">
        <f t="shared" si="97"/>
        <v>47945</v>
      </c>
      <c r="BT205" s="187"/>
      <c r="BY205" s="187"/>
      <c r="CA205" s="10" t="s">
        <v>517</v>
      </c>
      <c r="CB205" s="216" t="s">
        <v>524</v>
      </c>
      <c r="CC205" s="8" t="s">
        <v>537</v>
      </c>
      <c r="CD205" s="4"/>
      <c r="CE205" s="34" t="s">
        <v>92</v>
      </c>
      <c r="CF205" s="21" t="s">
        <v>52</v>
      </c>
      <c r="CG205" s="10">
        <v>46485</v>
      </c>
      <c r="CH205" s="10">
        <v>47945</v>
      </c>
      <c r="CI205" s="2">
        <f t="shared" si="75"/>
        <v>46478</v>
      </c>
      <c r="CJ205" s="2">
        <f t="shared" si="76"/>
        <v>47939</v>
      </c>
      <c r="CK205" s="39"/>
      <c r="CL205" s="53"/>
      <c r="CM205" s="34"/>
      <c r="CN205" s="181"/>
      <c r="CO205" s="182"/>
      <c r="CP205" s="39"/>
      <c r="CQ205" s="2">
        <f t="shared" si="94"/>
        <v>46215</v>
      </c>
      <c r="CR205" s="2">
        <f t="shared" si="98"/>
        <v>46204</v>
      </c>
      <c r="CS205" s="2">
        <f t="shared" si="79"/>
        <v>46275</v>
      </c>
      <c r="CT205" s="2">
        <f t="shared" si="99"/>
        <v>46266</v>
      </c>
      <c r="CU205" s="2">
        <f t="shared" si="95"/>
        <v>46275</v>
      </c>
      <c r="CV205" s="2">
        <f t="shared" si="100"/>
        <v>46266</v>
      </c>
      <c r="CW205" s="2">
        <f t="shared" si="101"/>
        <v>46485</v>
      </c>
      <c r="CX205" s="2">
        <f t="shared" si="102"/>
        <v>46478</v>
      </c>
    </row>
    <row r="206" spans="1:102" customFormat="1" ht="36.950000000000003" customHeight="1">
      <c r="A206" s="262" t="s">
        <v>70</v>
      </c>
      <c r="B206" s="266" t="s">
        <v>525</v>
      </c>
      <c r="C206" s="266" t="s">
        <v>532</v>
      </c>
      <c r="D206" s="282" t="s">
        <v>517</v>
      </c>
      <c r="E206" s="266" t="s">
        <v>527</v>
      </c>
      <c r="F206" s="276" t="s">
        <v>538</v>
      </c>
      <c r="G206" s="77" t="str">
        <f t="shared" ca="1" si="96"/>
        <v>À venir</v>
      </c>
      <c r="H206" s="126"/>
      <c r="I206" s="127"/>
      <c r="J206" s="127"/>
      <c r="K206" s="127"/>
      <c r="L206" s="127"/>
      <c r="M206" s="127"/>
      <c r="N206" s="127"/>
      <c r="O206" s="127"/>
      <c r="P206" s="127"/>
      <c r="Q206" s="127"/>
      <c r="R206" s="127"/>
      <c r="S206" s="127"/>
      <c r="T206" s="127"/>
      <c r="U206" s="127"/>
      <c r="V206" s="127"/>
      <c r="W206" s="127"/>
      <c r="X206" s="127"/>
      <c r="Y206" s="127"/>
      <c r="Z206" s="127"/>
      <c r="AA206" s="127"/>
      <c r="AB206" s="127"/>
      <c r="AC206" s="127"/>
      <c r="AD206" s="127"/>
      <c r="AE206" s="127"/>
      <c r="AF206" s="127"/>
      <c r="AG206" s="127"/>
      <c r="AH206" s="127"/>
      <c r="AI206" s="127"/>
      <c r="AJ206" s="127"/>
      <c r="AK206" s="127"/>
      <c r="AL206" s="127"/>
      <c r="AM206" s="127"/>
      <c r="AN206" s="127"/>
      <c r="AO206" s="127"/>
      <c r="AP206" s="127"/>
      <c r="AQ206" s="127"/>
      <c r="AR206" s="127"/>
      <c r="AS206" s="127"/>
      <c r="AT206" s="127"/>
      <c r="AU206" s="127"/>
      <c r="AV206" s="127"/>
      <c r="AW206" s="127"/>
      <c r="AX206" s="127"/>
      <c r="AY206" s="127"/>
      <c r="AZ206" s="127"/>
      <c r="BA206" s="127"/>
      <c r="BB206" s="127"/>
      <c r="BC206" s="127"/>
      <c r="BD206" s="127"/>
      <c r="BE206" s="127"/>
      <c r="BF206" s="127"/>
      <c r="BG206" s="127"/>
      <c r="BH206" s="127"/>
      <c r="BI206" s="127"/>
      <c r="BJ206" s="127"/>
      <c r="BK206" s="127"/>
      <c r="BL206" s="127"/>
      <c r="BM206" s="127"/>
      <c r="BN206" s="127"/>
      <c r="BO206" s="127"/>
      <c r="BP206" s="148">
        <f t="shared" si="97"/>
        <v>47952</v>
      </c>
      <c r="BT206" s="187"/>
      <c r="BY206" s="187"/>
      <c r="CA206" s="10" t="s">
        <v>517</v>
      </c>
      <c r="CB206" s="216" t="s">
        <v>524</v>
      </c>
      <c r="CC206" s="8" t="s">
        <v>539</v>
      </c>
      <c r="CD206" s="34" t="s">
        <v>92</v>
      </c>
      <c r="CE206" s="21" t="s">
        <v>530</v>
      </c>
      <c r="CF206" s="1" t="s">
        <v>52</v>
      </c>
      <c r="CG206" s="10">
        <v>46492</v>
      </c>
      <c r="CH206" s="10">
        <v>47952</v>
      </c>
      <c r="CI206" s="2">
        <f t="shared" si="75"/>
        <v>46478</v>
      </c>
      <c r="CJ206" s="2">
        <f t="shared" si="76"/>
        <v>47939</v>
      </c>
      <c r="CK206" s="39"/>
      <c r="CL206" s="53"/>
      <c r="CM206" s="34" t="s">
        <v>19</v>
      </c>
      <c r="CN206" s="181"/>
      <c r="CO206" s="182"/>
      <c r="CP206" s="39"/>
      <c r="CQ206" s="2">
        <f t="shared" si="94"/>
        <v>46222</v>
      </c>
      <c r="CR206" s="2">
        <f t="shared" si="98"/>
        <v>46234</v>
      </c>
      <c r="CS206" s="2">
        <f t="shared" si="79"/>
        <v>46282</v>
      </c>
      <c r="CT206" s="2">
        <f t="shared" si="99"/>
        <v>46295</v>
      </c>
      <c r="CU206" s="2">
        <f t="shared" si="95"/>
        <v>46282</v>
      </c>
      <c r="CV206" s="2">
        <f t="shared" si="100"/>
        <v>46295</v>
      </c>
      <c r="CW206" s="2">
        <f t="shared" si="101"/>
        <v>46492</v>
      </c>
      <c r="CX206" s="2">
        <f t="shared" si="102"/>
        <v>46478</v>
      </c>
    </row>
    <row r="207" spans="1:102" customFormat="1" ht="27.95" customHeight="1">
      <c r="A207" s="263" t="s">
        <v>540</v>
      </c>
      <c r="B207" s="268"/>
      <c r="C207" s="268"/>
      <c r="D207" s="282" t="s">
        <v>517</v>
      </c>
      <c r="E207" s="268" t="s">
        <v>527</v>
      </c>
      <c r="F207" s="276" t="s">
        <v>541</v>
      </c>
      <c r="G207" s="77" t="str">
        <f t="shared" ca="1" si="96"/>
        <v>En cours</v>
      </c>
      <c r="H207" s="126"/>
      <c r="I207" s="127"/>
      <c r="J207" s="127"/>
      <c r="K207" s="127"/>
      <c r="L207" s="127"/>
      <c r="M207" s="127"/>
      <c r="N207" s="127"/>
      <c r="O207" s="127"/>
      <c r="P207" s="127"/>
      <c r="Q207" s="127"/>
      <c r="R207" s="127"/>
      <c r="S207" s="127"/>
      <c r="T207" s="127"/>
      <c r="U207" s="127"/>
      <c r="V207" s="127"/>
      <c r="W207" s="127"/>
      <c r="X207" s="127"/>
      <c r="Y207" s="127"/>
      <c r="Z207" s="127"/>
      <c r="AA207" s="127"/>
      <c r="AB207" s="127"/>
      <c r="AC207" s="127"/>
      <c r="AD207" s="127"/>
      <c r="AE207" s="127"/>
      <c r="AF207" s="127"/>
      <c r="AG207" s="127"/>
      <c r="AH207" s="127"/>
      <c r="AI207" s="127"/>
      <c r="AJ207" s="127"/>
      <c r="AK207" s="127"/>
      <c r="AL207" s="127"/>
      <c r="AM207" s="127"/>
      <c r="AN207" s="127"/>
      <c r="AO207" s="127"/>
      <c r="AP207" s="127"/>
      <c r="AQ207" s="127"/>
      <c r="AR207" s="127"/>
      <c r="AS207" s="127"/>
      <c r="AT207" s="127"/>
      <c r="AU207" s="127"/>
      <c r="AV207" s="127"/>
      <c r="AW207" s="127"/>
      <c r="AX207" s="127"/>
      <c r="AY207" s="127"/>
      <c r="AZ207" s="127"/>
      <c r="BA207" s="127"/>
      <c r="BB207" s="127"/>
      <c r="BC207" s="127"/>
      <c r="BD207" s="127"/>
      <c r="BE207" s="127"/>
      <c r="BF207" s="127"/>
      <c r="BG207" s="127"/>
      <c r="BH207" s="127"/>
      <c r="BI207" s="127"/>
      <c r="BJ207" s="127"/>
      <c r="BK207" s="127"/>
      <c r="BL207" s="127"/>
      <c r="BM207" s="127"/>
      <c r="BN207" s="127"/>
      <c r="BO207" s="127"/>
      <c r="BP207" s="148">
        <f t="shared" si="97"/>
        <v>46873</v>
      </c>
      <c r="BY207" s="187"/>
      <c r="CA207" s="10" t="s">
        <v>517</v>
      </c>
      <c r="CB207" s="205" t="s">
        <v>542</v>
      </c>
      <c r="CC207" s="164" t="s">
        <v>540</v>
      </c>
      <c r="CD207" s="34" t="s">
        <v>92</v>
      </c>
      <c r="CE207" s="21" t="s">
        <v>530</v>
      </c>
      <c r="CF207" s="44" t="s">
        <v>65</v>
      </c>
      <c r="CG207" s="10">
        <v>45413</v>
      </c>
      <c r="CH207" s="10">
        <f>CG207+1460</f>
        <v>46873</v>
      </c>
      <c r="CI207" s="2">
        <f t="shared" si="75"/>
        <v>45413</v>
      </c>
      <c r="CJ207" s="2">
        <f t="shared" si="76"/>
        <v>46873</v>
      </c>
      <c r="CK207" s="39" t="s">
        <v>0</v>
      </c>
      <c r="CL207" s="53" t="s">
        <v>543</v>
      </c>
      <c r="CM207" s="34" t="s">
        <v>14</v>
      </c>
      <c r="CN207" s="181" t="s">
        <v>10</v>
      </c>
      <c r="CO207" s="182"/>
      <c r="CP207" s="39" t="s">
        <v>10</v>
      </c>
      <c r="CQ207" s="2">
        <f t="shared" si="94"/>
        <v>45143</v>
      </c>
      <c r="CR207" s="2">
        <f t="shared" si="98"/>
        <v>45139</v>
      </c>
      <c r="CS207" s="2">
        <f t="shared" ref="CS207:CS238" si="103">CU207</f>
        <v>45203</v>
      </c>
      <c r="CT207" s="2">
        <f t="shared" si="99"/>
        <v>45200</v>
      </c>
      <c r="CU207" s="2">
        <f t="shared" si="95"/>
        <v>45203</v>
      </c>
      <c r="CV207" s="2">
        <f t="shared" si="100"/>
        <v>45200</v>
      </c>
      <c r="CW207" s="2">
        <f t="shared" si="101"/>
        <v>45413</v>
      </c>
      <c r="CX207" s="2">
        <f t="shared" si="102"/>
        <v>45413</v>
      </c>
    </row>
    <row r="208" spans="1:102" customFormat="1" ht="33.75" customHeight="1">
      <c r="A208" s="261" t="s">
        <v>544</v>
      </c>
      <c r="B208" s="266" t="s">
        <v>525</v>
      </c>
      <c r="C208" s="266" t="s">
        <v>545</v>
      </c>
      <c r="D208" s="282" t="s">
        <v>517</v>
      </c>
      <c r="E208" s="266" t="s">
        <v>527</v>
      </c>
      <c r="F208" s="276" t="s">
        <v>546</v>
      </c>
      <c r="G208" s="77" t="str">
        <f t="shared" ca="1" si="96"/>
        <v>En cours</v>
      </c>
      <c r="H208" s="126"/>
      <c r="I208" s="127"/>
      <c r="J208" s="127"/>
      <c r="K208" s="127"/>
      <c r="L208" s="127"/>
      <c r="M208" s="127"/>
      <c r="N208" s="127"/>
      <c r="O208" s="127"/>
      <c r="P208" s="127"/>
      <c r="Q208" s="127"/>
      <c r="R208" s="127"/>
      <c r="S208" s="127"/>
      <c r="T208" s="127"/>
      <c r="U208" s="127"/>
      <c r="V208" s="127"/>
      <c r="W208" s="127"/>
      <c r="X208" s="127"/>
      <c r="Y208" s="127"/>
      <c r="Z208" s="127"/>
      <c r="AA208" s="127"/>
      <c r="AB208" s="127"/>
      <c r="AC208" s="127"/>
      <c r="AD208" s="127"/>
      <c r="AE208" s="127"/>
      <c r="AF208" s="127"/>
      <c r="AG208" s="127"/>
      <c r="AH208" s="127"/>
      <c r="AI208" s="127"/>
      <c r="AJ208" s="127"/>
      <c r="AK208" s="127"/>
      <c r="AL208" s="127"/>
      <c r="AM208" s="127"/>
      <c r="AN208" s="127"/>
      <c r="AO208" s="127"/>
      <c r="AP208" s="127"/>
      <c r="AQ208" s="127"/>
      <c r="AR208" s="127"/>
      <c r="AS208" s="127"/>
      <c r="AT208" s="127"/>
      <c r="AU208" s="127"/>
      <c r="AV208" s="127"/>
      <c r="AW208" s="127"/>
      <c r="AX208" s="127"/>
      <c r="AY208" s="127"/>
      <c r="AZ208" s="127"/>
      <c r="BA208" s="127"/>
      <c r="BB208" s="127"/>
      <c r="BC208" s="127"/>
      <c r="BD208" s="127"/>
      <c r="BE208" s="127"/>
      <c r="BF208" s="127"/>
      <c r="BG208" s="127"/>
      <c r="BH208" s="127"/>
      <c r="BI208" s="127"/>
      <c r="BJ208" s="127"/>
      <c r="BK208" s="127"/>
      <c r="BL208" s="127"/>
      <c r="BM208" s="127"/>
      <c r="BN208" s="127"/>
      <c r="BO208" s="127"/>
      <c r="BP208" s="148">
        <f t="shared" si="97"/>
        <v>46766</v>
      </c>
      <c r="BY208" s="187"/>
      <c r="CA208" s="10" t="s">
        <v>517</v>
      </c>
      <c r="CB208" s="205" t="s">
        <v>544</v>
      </c>
      <c r="CC208" s="9" t="s">
        <v>544</v>
      </c>
      <c r="CD208" s="34" t="s">
        <v>92</v>
      </c>
      <c r="CE208" s="21" t="s">
        <v>530</v>
      </c>
      <c r="CF208" s="1" t="s">
        <v>65</v>
      </c>
      <c r="CG208" s="10">
        <v>45306</v>
      </c>
      <c r="CH208" s="10">
        <v>46766</v>
      </c>
      <c r="CI208" s="2">
        <f t="shared" si="75"/>
        <v>45292</v>
      </c>
      <c r="CJ208" s="2">
        <f t="shared" si="76"/>
        <v>46753</v>
      </c>
      <c r="CK208" s="39" t="s">
        <v>0</v>
      </c>
      <c r="CL208" s="53" t="s">
        <v>547</v>
      </c>
      <c r="CM208" s="34"/>
      <c r="CN208" s="181" t="s">
        <v>10</v>
      </c>
      <c r="CO208" s="182"/>
      <c r="CP208" s="39" t="s">
        <v>10</v>
      </c>
      <c r="CQ208" s="2">
        <f t="shared" si="94"/>
        <v>45036</v>
      </c>
      <c r="CR208" s="2">
        <f t="shared" si="98"/>
        <v>45046</v>
      </c>
      <c r="CS208" s="2">
        <f t="shared" si="103"/>
        <v>45096</v>
      </c>
      <c r="CT208" s="2">
        <f t="shared" si="99"/>
        <v>45107</v>
      </c>
      <c r="CU208" s="2">
        <f t="shared" si="95"/>
        <v>45096</v>
      </c>
      <c r="CV208" s="2">
        <f t="shared" si="100"/>
        <v>45107</v>
      </c>
      <c r="CW208" s="2">
        <f t="shared" si="101"/>
        <v>45306</v>
      </c>
      <c r="CX208" s="2">
        <f t="shared" si="102"/>
        <v>45292</v>
      </c>
    </row>
    <row r="209" spans="1:102" customFormat="1" ht="33.75" customHeight="1">
      <c r="A209" s="261" t="s">
        <v>70</v>
      </c>
      <c r="B209" s="266" t="s">
        <v>525</v>
      </c>
      <c r="C209" s="266" t="s">
        <v>545</v>
      </c>
      <c r="D209" s="282" t="s">
        <v>517</v>
      </c>
      <c r="E209" s="266" t="s">
        <v>527</v>
      </c>
      <c r="F209" s="276" t="s">
        <v>546</v>
      </c>
      <c r="G209" s="77" t="str">
        <f t="shared" ca="1" si="96"/>
        <v>À venir</v>
      </c>
      <c r="H209" s="126"/>
      <c r="I209" s="127"/>
      <c r="J209" s="127"/>
      <c r="K209" s="127"/>
      <c r="L209" s="127"/>
      <c r="M209" s="127"/>
      <c r="N209" s="127"/>
      <c r="O209" s="127"/>
      <c r="P209" s="127"/>
      <c r="Q209" s="127"/>
      <c r="R209" s="127"/>
      <c r="S209" s="127"/>
      <c r="T209" s="127"/>
      <c r="U209" s="127"/>
      <c r="V209" s="127"/>
      <c r="W209" s="127"/>
      <c r="X209" s="127"/>
      <c r="Y209" s="127"/>
      <c r="Z209" s="127"/>
      <c r="AA209" s="127"/>
      <c r="AB209" s="127"/>
      <c r="AC209" s="127"/>
      <c r="AD209" s="127"/>
      <c r="AE209" s="127"/>
      <c r="AF209" s="127"/>
      <c r="AG209" s="127"/>
      <c r="AH209" s="127"/>
      <c r="AI209" s="127"/>
      <c r="AJ209" s="127"/>
      <c r="AK209" s="127"/>
      <c r="AL209" s="127"/>
      <c r="AM209" s="127"/>
      <c r="AN209" s="127"/>
      <c r="AO209" s="127"/>
      <c r="AP209" s="127"/>
      <c r="AQ209" s="127"/>
      <c r="AR209" s="127"/>
      <c r="AS209" s="127"/>
      <c r="AT209" s="127"/>
      <c r="AU209" s="127"/>
      <c r="AV209" s="127"/>
      <c r="AW209" s="127"/>
      <c r="AX209" s="127"/>
      <c r="AY209" s="127"/>
      <c r="AZ209" s="127"/>
      <c r="BA209" s="127"/>
      <c r="BB209" s="127"/>
      <c r="BC209" s="127"/>
      <c r="BD209" s="127"/>
      <c r="BE209" s="127"/>
      <c r="BF209" s="127"/>
      <c r="BG209" s="127"/>
      <c r="BH209" s="127"/>
      <c r="BI209" s="127"/>
      <c r="BJ209" s="127"/>
      <c r="BK209" s="127"/>
      <c r="BL209" s="127"/>
      <c r="BM209" s="127"/>
      <c r="BN209" s="127"/>
      <c r="BO209" s="127"/>
      <c r="BP209" s="148">
        <f t="shared" si="97"/>
        <v>48227</v>
      </c>
      <c r="BT209" s="187"/>
      <c r="BY209" s="187"/>
      <c r="CA209" s="10" t="s">
        <v>517</v>
      </c>
      <c r="CB209" s="205" t="s">
        <v>544</v>
      </c>
      <c r="CC209" s="8" t="s">
        <v>521</v>
      </c>
      <c r="CD209" s="34"/>
      <c r="CE209" s="21"/>
      <c r="CF209" s="1"/>
      <c r="CG209" s="10">
        <f>CH208+1</f>
        <v>46767</v>
      </c>
      <c r="CH209" s="10">
        <f>CG209+1460</f>
        <v>48227</v>
      </c>
      <c r="CI209" s="2">
        <f t="shared" si="75"/>
        <v>46753</v>
      </c>
      <c r="CJ209" s="2">
        <f t="shared" si="76"/>
        <v>48214</v>
      </c>
      <c r="CK209" s="39" t="s">
        <v>0</v>
      </c>
      <c r="CL209" s="53" t="s">
        <v>547</v>
      </c>
      <c r="CM209" s="34"/>
      <c r="CN209" s="181" t="s">
        <v>10</v>
      </c>
      <c r="CO209" s="182"/>
      <c r="CP209" s="39" t="s">
        <v>10</v>
      </c>
      <c r="CQ209" s="2">
        <f t="shared" si="94"/>
        <v>46497</v>
      </c>
      <c r="CR209" s="2">
        <f t="shared" si="98"/>
        <v>46507</v>
      </c>
      <c r="CS209" s="2">
        <f t="shared" si="103"/>
        <v>46557</v>
      </c>
      <c r="CT209" s="2">
        <f t="shared" si="99"/>
        <v>46568</v>
      </c>
      <c r="CU209" s="2">
        <f t="shared" si="95"/>
        <v>46557</v>
      </c>
      <c r="CV209" s="2">
        <f t="shared" si="100"/>
        <v>46568</v>
      </c>
      <c r="CW209" s="2">
        <f t="shared" si="101"/>
        <v>46767</v>
      </c>
      <c r="CX209" s="2">
        <f t="shared" si="102"/>
        <v>46753</v>
      </c>
    </row>
    <row r="210" spans="1:102" customFormat="1" ht="45" customHeight="1">
      <c r="A210" s="261" t="s">
        <v>548</v>
      </c>
      <c r="B210" s="266" t="s">
        <v>525</v>
      </c>
      <c r="C210" s="266" t="s">
        <v>545</v>
      </c>
      <c r="D210" s="282" t="s">
        <v>517</v>
      </c>
      <c r="E210" s="266" t="s">
        <v>527</v>
      </c>
      <c r="F210" s="276" t="s">
        <v>549</v>
      </c>
      <c r="G210" s="77" t="str">
        <f t="shared" ca="1" si="96"/>
        <v>En cours</v>
      </c>
      <c r="H210" s="126"/>
      <c r="I210" s="127"/>
      <c r="J210" s="127"/>
      <c r="K210" s="127"/>
      <c r="L210" s="127"/>
      <c r="M210" s="127"/>
      <c r="N210" s="127"/>
      <c r="O210" s="127"/>
      <c r="P210" s="127"/>
      <c r="Q210" s="127"/>
      <c r="R210" s="127"/>
      <c r="S210" s="127"/>
      <c r="T210" s="127"/>
      <c r="U210" s="127"/>
      <c r="V210" s="127"/>
      <c r="W210" s="127"/>
      <c r="X210" s="127"/>
      <c r="Y210" s="127"/>
      <c r="Z210" s="127"/>
      <c r="AA210" s="127"/>
      <c r="AB210" s="127"/>
      <c r="AC210" s="127"/>
      <c r="AD210" s="127"/>
      <c r="AE210" s="127"/>
      <c r="AF210" s="127"/>
      <c r="AG210" s="127"/>
      <c r="AH210" s="127"/>
      <c r="AI210" s="127"/>
      <c r="AJ210" s="127"/>
      <c r="AK210" s="127"/>
      <c r="AL210" s="127"/>
      <c r="AM210" s="127"/>
      <c r="AN210" s="127"/>
      <c r="AO210" s="127"/>
      <c r="AP210" s="127"/>
      <c r="AQ210" s="127"/>
      <c r="AR210" s="127"/>
      <c r="AS210" s="127"/>
      <c r="AT210" s="127"/>
      <c r="AU210" s="127"/>
      <c r="AV210" s="127"/>
      <c r="AW210" s="127"/>
      <c r="AX210" s="127"/>
      <c r="AY210" s="127"/>
      <c r="AZ210" s="127"/>
      <c r="BA210" s="127"/>
      <c r="BB210" s="127"/>
      <c r="BC210" s="127"/>
      <c r="BD210" s="127"/>
      <c r="BE210" s="127"/>
      <c r="BF210" s="127"/>
      <c r="BG210" s="127"/>
      <c r="BH210" s="127"/>
      <c r="BI210" s="127"/>
      <c r="BJ210" s="127"/>
      <c r="BK210" s="127"/>
      <c r="BL210" s="127"/>
      <c r="BM210" s="127"/>
      <c r="BN210" s="127"/>
      <c r="BO210" s="127"/>
      <c r="BP210" s="148">
        <f t="shared" si="97"/>
        <v>46904</v>
      </c>
      <c r="BY210" s="187"/>
      <c r="CA210" s="10" t="s">
        <v>517</v>
      </c>
      <c r="CB210" s="205" t="s">
        <v>548</v>
      </c>
      <c r="CC210" s="8" t="s">
        <v>548</v>
      </c>
      <c r="CD210" s="34" t="s">
        <v>92</v>
      </c>
      <c r="CE210" s="21" t="s">
        <v>530</v>
      </c>
      <c r="CF210" s="1" t="s">
        <v>52</v>
      </c>
      <c r="CG210" s="10">
        <v>45444</v>
      </c>
      <c r="CH210" s="10">
        <v>46904</v>
      </c>
      <c r="CI210" s="2">
        <f t="shared" si="75"/>
        <v>45444</v>
      </c>
      <c r="CJ210" s="2">
        <f t="shared" si="76"/>
        <v>46904</v>
      </c>
      <c r="CK210" s="39" t="s">
        <v>0</v>
      </c>
      <c r="CL210" s="53" t="s">
        <v>547</v>
      </c>
      <c r="CM210" s="34"/>
      <c r="CN210" s="181" t="s">
        <v>10</v>
      </c>
      <c r="CO210" s="182"/>
      <c r="CP210" s="39" t="s">
        <v>10</v>
      </c>
      <c r="CQ210" s="2">
        <f t="shared" si="94"/>
        <v>45174</v>
      </c>
      <c r="CR210" s="2">
        <f t="shared" si="98"/>
        <v>45170</v>
      </c>
      <c r="CS210" s="2">
        <f t="shared" si="103"/>
        <v>45234</v>
      </c>
      <c r="CT210" s="2">
        <f t="shared" si="99"/>
        <v>45231</v>
      </c>
      <c r="CU210" s="2">
        <f t="shared" si="95"/>
        <v>45234</v>
      </c>
      <c r="CV210" s="2">
        <f t="shared" si="100"/>
        <v>45231</v>
      </c>
      <c r="CW210" s="2">
        <f t="shared" si="101"/>
        <v>45444</v>
      </c>
      <c r="CX210" s="2">
        <f t="shared" si="102"/>
        <v>45444</v>
      </c>
    </row>
    <row r="211" spans="1:102" customFormat="1" ht="45" customHeight="1">
      <c r="A211" s="261" t="s">
        <v>70</v>
      </c>
      <c r="B211" s="266" t="s">
        <v>525</v>
      </c>
      <c r="C211" s="266" t="s">
        <v>532</v>
      </c>
      <c r="D211" s="282" t="s">
        <v>517</v>
      </c>
      <c r="E211" s="266" t="s">
        <v>527</v>
      </c>
      <c r="F211" s="276" t="s">
        <v>550</v>
      </c>
      <c r="G211" s="77" t="str">
        <f t="shared" ca="1" si="96"/>
        <v>À venir</v>
      </c>
      <c r="H211" s="126"/>
      <c r="I211" s="127"/>
      <c r="J211" s="127"/>
      <c r="K211" s="127"/>
      <c r="L211" s="127"/>
      <c r="M211" s="127"/>
      <c r="N211" s="127"/>
      <c r="O211" s="127"/>
      <c r="P211" s="127"/>
      <c r="Q211" s="127"/>
      <c r="R211" s="127"/>
      <c r="S211" s="127"/>
      <c r="T211" s="127"/>
      <c r="U211" s="127"/>
      <c r="V211" s="127"/>
      <c r="W211" s="127"/>
      <c r="X211" s="127"/>
      <c r="Y211" s="127"/>
      <c r="Z211" s="127"/>
      <c r="AA211" s="127"/>
      <c r="AB211" s="127"/>
      <c r="AC211" s="127"/>
      <c r="AD211" s="127"/>
      <c r="AE211" s="127"/>
      <c r="AF211" s="127"/>
      <c r="AG211" s="127"/>
      <c r="AH211" s="127"/>
      <c r="AI211" s="127"/>
      <c r="AJ211" s="127"/>
      <c r="AK211" s="127"/>
      <c r="AL211" s="127"/>
      <c r="AM211" s="127"/>
      <c r="AN211" s="127"/>
      <c r="AO211" s="127"/>
      <c r="AP211" s="127"/>
      <c r="AQ211" s="127"/>
      <c r="AR211" s="127"/>
      <c r="AS211" s="127"/>
      <c r="AT211" s="127"/>
      <c r="AU211" s="127"/>
      <c r="AV211" s="127"/>
      <c r="AW211" s="127"/>
      <c r="AX211" s="127"/>
      <c r="AY211" s="127"/>
      <c r="AZ211" s="127"/>
      <c r="BA211" s="127"/>
      <c r="BB211" s="127"/>
      <c r="BC211" s="127"/>
      <c r="BD211" s="127"/>
      <c r="BE211" s="127"/>
      <c r="BF211" s="127"/>
      <c r="BG211" s="127"/>
      <c r="BH211" s="127"/>
      <c r="BI211" s="127"/>
      <c r="BJ211" s="127"/>
      <c r="BK211" s="127"/>
      <c r="BL211" s="127"/>
      <c r="BM211" s="127"/>
      <c r="BN211" s="127"/>
      <c r="BO211" s="127"/>
      <c r="BP211" s="148">
        <f t="shared" si="97"/>
        <v>47963</v>
      </c>
      <c r="BT211" s="187"/>
      <c r="BY211" s="187"/>
      <c r="CA211" s="10" t="s">
        <v>517</v>
      </c>
      <c r="CB211" s="205" t="s">
        <v>551</v>
      </c>
      <c r="CC211" s="8" t="s">
        <v>552</v>
      </c>
      <c r="CD211" s="34" t="s">
        <v>92</v>
      </c>
      <c r="CE211" s="21" t="s">
        <v>530</v>
      </c>
      <c r="CF211" s="1" t="s">
        <v>52</v>
      </c>
      <c r="CG211" s="10">
        <v>46503</v>
      </c>
      <c r="CH211" s="10">
        <v>47963</v>
      </c>
      <c r="CI211" s="2">
        <f t="shared" si="75"/>
        <v>46507</v>
      </c>
      <c r="CJ211" s="2">
        <f t="shared" si="76"/>
        <v>47968</v>
      </c>
      <c r="CK211" s="39"/>
      <c r="CL211" s="53"/>
      <c r="CM211" s="34" t="s">
        <v>19</v>
      </c>
      <c r="CN211" s="181"/>
      <c r="CO211" s="182"/>
      <c r="CP211" s="39"/>
      <c r="CQ211" s="2">
        <f t="shared" si="94"/>
        <v>46233</v>
      </c>
      <c r="CR211" s="2">
        <f t="shared" si="98"/>
        <v>46234</v>
      </c>
      <c r="CS211" s="2">
        <f t="shared" si="103"/>
        <v>46293</v>
      </c>
      <c r="CT211" s="2">
        <f t="shared" si="99"/>
        <v>46295</v>
      </c>
      <c r="CU211" s="2">
        <f t="shared" si="95"/>
        <v>46293</v>
      </c>
      <c r="CV211" s="2">
        <f t="shared" si="100"/>
        <v>46295</v>
      </c>
      <c r="CW211" s="2">
        <f t="shared" si="101"/>
        <v>46503</v>
      </c>
      <c r="CX211" s="2">
        <f t="shared" si="102"/>
        <v>46507</v>
      </c>
    </row>
    <row r="212" spans="1:102" customFormat="1" ht="32.450000000000003" customHeight="1">
      <c r="A212" s="261" t="s">
        <v>553</v>
      </c>
      <c r="B212" s="266" t="s">
        <v>525</v>
      </c>
      <c r="C212" s="266" t="s">
        <v>532</v>
      </c>
      <c r="D212" s="282" t="s">
        <v>517</v>
      </c>
      <c r="E212" s="266" t="s">
        <v>527</v>
      </c>
      <c r="F212" s="276" t="s">
        <v>554</v>
      </c>
      <c r="G212" s="77" t="str">
        <f t="shared" ca="1" si="96"/>
        <v>En cours</v>
      </c>
      <c r="H212" s="126"/>
      <c r="I212" s="127"/>
      <c r="J212" s="127"/>
      <c r="K212" s="127"/>
      <c r="L212" s="127"/>
      <c r="M212" s="127"/>
      <c r="N212" s="127"/>
      <c r="O212" s="127"/>
      <c r="P212" s="127"/>
      <c r="Q212" s="127"/>
      <c r="R212" s="127"/>
      <c r="S212" s="127"/>
      <c r="T212" s="127"/>
      <c r="U212" s="127"/>
      <c r="V212" s="127"/>
      <c r="W212" s="127"/>
      <c r="X212" s="127"/>
      <c r="Y212" s="127"/>
      <c r="Z212" s="127"/>
      <c r="AA212" s="127"/>
      <c r="AB212" s="127"/>
      <c r="AC212" s="127"/>
      <c r="AD212" s="127"/>
      <c r="AE212" s="127"/>
      <c r="AF212" s="127"/>
      <c r="AG212" s="127"/>
      <c r="AH212" s="127"/>
      <c r="AI212" s="127"/>
      <c r="AJ212" s="127"/>
      <c r="AK212" s="127"/>
      <c r="AL212" s="127"/>
      <c r="AM212" s="127"/>
      <c r="AN212" s="127"/>
      <c r="AO212" s="127"/>
      <c r="AP212" s="127"/>
      <c r="AQ212" s="127"/>
      <c r="AR212" s="127"/>
      <c r="AS212" s="127"/>
      <c r="AT212" s="127"/>
      <c r="AU212" s="127"/>
      <c r="AV212" s="127"/>
      <c r="AW212" s="127"/>
      <c r="AX212" s="127"/>
      <c r="AY212" s="127"/>
      <c r="AZ212" s="127"/>
      <c r="BA212" s="127"/>
      <c r="BB212" s="127"/>
      <c r="BC212" s="127"/>
      <c r="BD212" s="127"/>
      <c r="BE212" s="127"/>
      <c r="BF212" s="127"/>
      <c r="BG212" s="127"/>
      <c r="BH212" s="127"/>
      <c r="BI212" s="127"/>
      <c r="BJ212" s="127"/>
      <c r="BK212" s="127"/>
      <c r="BL212" s="127"/>
      <c r="BM212" s="127"/>
      <c r="BN212" s="127"/>
      <c r="BO212" s="127"/>
      <c r="BP212" s="148">
        <f t="shared" si="97"/>
        <v>46934</v>
      </c>
      <c r="BY212" s="187"/>
      <c r="CA212" s="10" t="s">
        <v>517</v>
      </c>
      <c r="CB212" s="205" t="s">
        <v>553</v>
      </c>
      <c r="CC212" s="8" t="s">
        <v>553</v>
      </c>
      <c r="CD212" s="34" t="s">
        <v>92</v>
      </c>
      <c r="CE212" s="21" t="s">
        <v>530</v>
      </c>
      <c r="CF212" s="44" t="s">
        <v>52</v>
      </c>
      <c r="CG212" s="10">
        <v>45474</v>
      </c>
      <c r="CH212" s="10">
        <v>46934</v>
      </c>
      <c r="CI212" s="2">
        <f t="shared" si="75"/>
        <v>45474</v>
      </c>
      <c r="CJ212" s="2">
        <f t="shared" si="76"/>
        <v>46934</v>
      </c>
      <c r="CK212" s="39" t="s">
        <v>0</v>
      </c>
      <c r="CL212" s="53" t="s">
        <v>547</v>
      </c>
      <c r="CM212" s="34"/>
      <c r="CN212" s="181" t="s">
        <v>10</v>
      </c>
      <c r="CO212" s="182"/>
      <c r="CP212" s="39" t="s">
        <v>10</v>
      </c>
      <c r="CQ212" s="2">
        <f t="shared" si="94"/>
        <v>45204</v>
      </c>
      <c r="CR212" s="2">
        <f t="shared" si="98"/>
        <v>45200</v>
      </c>
      <c r="CS212" s="2">
        <f t="shared" si="103"/>
        <v>45264</v>
      </c>
      <c r="CT212" s="2">
        <f t="shared" si="99"/>
        <v>45261</v>
      </c>
      <c r="CU212" s="2">
        <f t="shared" si="95"/>
        <v>45264</v>
      </c>
      <c r="CV212" s="2">
        <f t="shared" si="100"/>
        <v>45261</v>
      </c>
      <c r="CW212" s="2">
        <f t="shared" si="101"/>
        <v>45474</v>
      </c>
      <c r="CX212" s="2">
        <f t="shared" si="102"/>
        <v>45474</v>
      </c>
    </row>
    <row r="213" spans="1:102" customFormat="1" ht="32.450000000000003" customHeight="1">
      <c r="A213" s="261" t="s">
        <v>70</v>
      </c>
      <c r="B213" s="266" t="s">
        <v>525</v>
      </c>
      <c r="C213" s="266" t="s">
        <v>532</v>
      </c>
      <c r="D213" s="282" t="s">
        <v>517</v>
      </c>
      <c r="E213" s="266" t="s">
        <v>527</v>
      </c>
      <c r="F213" s="276" t="s">
        <v>554</v>
      </c>
      <c r="G213" s="77" t="str">
        <f t="shared" ca="1" si="96"/>
        <v>À venir</v>
      </c>
      <c r="H213" s="126"/>
      <c r="I213" s="127"/>
      <c r="J213" s="127"/>
      <c r="K213" s="127"/>
      <c r="L213" s="127"/>
      <c r="M213" s="127"/>
      <c r="N213" s="127"/>
      <c r="O213" s="127"/>
      <c r="P213" s="127"/>
      <c r="Q213" s="127"/>
      <c r="R213" s="127"/>
      <c r="S213" s="127"/>
      <c r="T213" s="127"/>
      <c r="U213" s="127"/>
      <c r="V213" s="127"/>
      <c r="W213" s="127"/>
      <c r="X213" s="127"/>
      <c r="Y213" s="127"/>
      <c r="Z213" s="127"/>
      <c r="AA213" s="127"/>
      <c r="AB213" s="127"/>
      <c r="AC213" s="127"/>
      <c r="AD213" s="127"/>
      <c r="AE213" s="127"/>
      <c r="AF213" s="127"/>
      <c r="AG213" s="127"/>
      <c r="AH213" s="127"/>
      <c r="AI213" s="127"/>
      <c r="AJ213" s="127"/>
      <c r="AK213" s="127"/>
      <c r="AL213" s="127"/>
      <c r="AM213" s="127"/>
      <c r="AN213" s="127"/>
      <c r="AO213" s="127"/>
      <c r="AP213" s="127"/>
      <c r="AQ213" s="127"/>
      <c r="AR213" s="127"/>
      <c r="AS213" s="127"/>
      <c r="AT213" s="127"/>
      <c r="AU213" s="127"/>
      <c r="AV213" s="127"/>
      <c r="AW213" s="127"/>
      <c r="AX213" s="127"/>
      <c r="AY213" s="127"/>
      <c r="AZ213" s="127"/>
      <c r="BA213" s="127"/>
      <c r="BB213" s="127"/>
      <c r="BC213" s="127"/>
      <c r="BD213" s="127"/>
      <c r="BE213" s="127"/>
      <c r="BF213" s="127"/>
      <c r="BG213" s="127"/>
      <c r="BH213" s="127"/>
      <c r="BI213" s="127"/>
      <c r="BJ213" s="127"/>
      <c r="BK213" s="127"/>
      <c r="BL213" s="127"/>
      <c r="BM213" s="127"/>
      <c r="BN213" s="127"/>
      <c r="BO213" s="127"/>
      <c r="BP213" s="148">
        <f t="shared" si="97"/>
        <v>48395</v>
      </c>
      <c r="BT213" s="187"/>
      <c r="BY213" s="187"/>
      <c r="CA213" s="10" t="s">
        <v>517</v>
      </c>
      <c r="CB213" s="205" t="s">
        <v>553</v>
      </c>
      <c r="CC213" s="8" t="s">
        <v>521</v>
      </c>
      <c r="CD213" s="34"/>
      <c r="CE213" s="21"/>
      <c r="CF213" s="44"/>
      <c r="CG213" s="10">
        <f>CH212+1</f>
        <v>46935</v>
      </c>
      <c r="CH213" s="10">
        <f>CG213+1460</f>
        <v>48395</v>
      </c>
      <c r="CI213" s="2">
        <f t="shared" si="75"/>
        <v>46935</v>
      </c>
      <c r="CJ213" s="2">
        <f t="shared" si="76"/>
        <v>48395</v>
      </c>
      <c r="CK213" s="39" t="s">
        <v>0</v>
      </c>
      <c r="CL213" s="53" t="s">
        <v>547</v>
      </c>
      <c r="CM213" s="34"/>
      <c r="CN213" s="181" t="s">
        <v>10</v>
      </c>
      <c r="CO213" s="182"/>
      <c r="CP213" s="39" t="s">
        <v>10</v>
      </c>
      <c r="CQ213" s="2">
        <f t="shared" si="94"/>
        <v>46665</v>
      </c>
      <c r="CR213" s="2">
        <f t="shared" si="98"/>
        <v>46661</v>
      </c>
      <c r="CS213" s="2">
        <f t="shared" si="103"/>
        <v>46725</v>
      </c>
      <c r="CT213" s="2">
        <f t="shared" si="99"/>
        <v>46722</v>
      </c>
      <c r="CU213" s="2">
        <f t="shared" si="95"/>
        <v>46725</v>
      </c>
      <c r="CV213" s="2">
        <f t="shared" si="100"/>
        <v>46722</v>
      </c>
      <c r="CW213" s="2">
        <f t="shared" si="101"/>
        <v>46935</v>
      </c>
      <c r="CX213" s="2">
        <f t="shared" si="102"/>
        <v>46935</v>
      </c>
    </row>
    <row r="214" spans="1:102" customFormat="1" ht="53.1" customHeight="1">
      <c r="A214" s="261" t="s">
        <v>555</v>
      </c>
      <c r="B214" s="266" t="s">
        <v>525</v>
      </c>
      <c r="C214" s="266" t="s">
        <v>532</v>
      </c>
      <c r="D214" s="282" t="s">
        <v>517</v>
      </c>
      <c r="E214" s="266" t="s">
        <v>556</v>
      </c>
      <c r="F214" s="266" t="s">
        <v>557</v>
      </c>
      <c r="G214" s="77" t="str">
        <f t="shared" ca="1" si="96"/>
        <v>En cours</v>
      </c>
      <c r="H214" s="126"/>
      <c r="I214" s="127"/>
      <c r="J214" s="127"/>
      <c r="K214" s="127"/>
      <c r="L214" s="127"/>
      <c r="M214" s="127"/>
      <c r="N214" s="127"/>
      <c r="O214" s="127"/>
      <c r="P214" s="127"/>
      <c r="Q214" s="127"/>
      <c r="R214" s="127"/>
      <c r="S214" s="127"/>
      <c r="T214" s="127"/>
      <c r="U214" s="127"/>
      <c r="V214" s="127"/>
      <c r="W214" s="127"/>
      <c r="X214" s="127"/>
      <c r="Y214" s="127"/>
      <c r="Z214" s="127"/>
      <c r="AA214" s="127"/>
      <c r="AB214" s="127"/>
      <c r="AC214" s="127"/>
      <c r="AD214" s="127"/>
      <c r="AE214" s="127"/>
      <c r="AF214" s="127"/>
      <c r="AG214" s="127"/>
      <c r="AH214" s="127"/>
      <c r="AI214" s="127"/>
      <c r="AJ214" s="127"/>
      <c r="AK214" s="127"/>
      <c r="AL214" s="127"/>
      <c r="AM214" s="127"/>
      <c r="AN214" s="127"/>
      <c r="AO214" s="127"/>
      <c r="AP214" s="127"/>
      <c r="AQ214" s="127"/>
      <c r="AR214" s="127"/>
      <c r="AS214" s="127"/>
      <c r="AT214" s="127"/>
      <c r="AU214" s="127"/>
      <c r="AV214" s="127"/>
      <c r="AW214" s="127"/>
      <c r="AX214" s="127"/>
      <c r="AY214" s="127"/>
      <c r="AZ214" s="127"/>
      <c r="BA214" s="127"/>
      <c r="BB214" s="127"/>
      <c r="BC214" s="127"/>
      <c r="BD214" s="127"/>
      <c r="BE214" s="127"/>
      <c r="BF214" s="127"/>
      <c r="BG214" s="127"/>
      <c r="BH214" s="127"/>
      <c r="BI214" s="127"/>
      <c r="BJ214" s="127"/>
      <c r="BK214" s="127"/>
      <c r="BL214" s="127"/>
      <c r="BM214" s="127"/>
      <c r="BN214" s="127"/>
      <c r="BO214" s="127"/>
      <c r="BP214" s="148">
        <f t="shared" si="97"/>
        <v>47391</v>
      </c>
      <c r="BY214" s="187"/>
      <c r="CA214" s="10" t="s">
        <v>517</v>
      </c>
      <c r="CB214" s="205" t="s">
        <v>555</v>
      </c>
      <c r="CC214" s="8" t="s">
        <v>555</v>
      </c>
      <c r="CD214" s="34" t="s">
        <v>92</v>
      </c>
      <c r="CE214" s="21" t="s">
        <v>530</v>
      </c>
      <c r="CF214" s="44"/>
      <c r="CG214" s="10">
        <v>45931</v>
      </c>
      <c r="CH214" s="10">
        <v>47391</v>
      </c>
      <c r="CI214" s="2">
        <f t="shared" si="75"/>
        <v>45931</v>
      </c>
      <c r="CJ214" s="2">
        <f t="shared" si="76"/>
        <v>47391</v>
      </c>
      <c r="CK214" s="39" t="s">
        <v>0</v>
      </c>
      <c r="CL214" s="53" t="s">
        <v>547</v>
      </c>
      <c r="CM214" s="34"/>
      <c r="CN214" s="181" t="s">
        <v>10</v>
      </c>
      <c r="CO214" s="182"/>
      <c r="CP214" s="39" t="s">
        <v>10</v>
      </c>
      <c r="CQ214" s="2">
        <f t="shared" si="94"/>
        <v>45661</v>
      </c>
      <c r="CR214" s="2">
        <f t="shared" si="98"/>
        <v>45658</v>
      </c>
      <c r="CS214" s="2">
        <f t="shared" si="103"/>
        <v>45721</v>
      </c>
      <c r="CT214" s="2">
        <f t="shared" si="99"/>
        <v>45717</v>
      </c>
      <c r="CU214" s="2">
        <f t="shared" si="95"/>
        <v>45721</v>
      </c>
      <c r="CV214" s="2">
        <f t="shared" si="100"/>
        <v>45717</v>
      </c>
      <c r="CW214" s="2">
        <f t="shared" si="101"/>
        <v>45931</v>
      </c>
      <c r="CX214" s="2">
        <f t="shared" si="102"/>
        <v>45931</v>
      </c>
    </row>
    <row r="215" spans="1:102" customFormat="1" ht="38.25" customHeight="1">
      <c r="A215" s="261" t="s">
        <v>558</v>
      </c>
      <c r="B215" s="266" t="s">
        <v>525</v>
      </c>
      <c r="C215" s="266" t="s">
        <v>559</v>
      </c>
      <c r="D215" s="282" t="s">
        <v>517</v>
      </c>
      <c r="E215" s="266" t="s">
        <v>556</v>
      </c>
      <c r="F215" s="276" t="s">
        <v>560</v>
      </c>
      <c r="G215" s="77" t="str">
        <f t="shared" ca="1" si="96"/>
        <v>En cours</v>
      </c>
      <c r="H215" s="126"/>
      <c r="I215" s="127"/>
      <c r="J215" s="127"/>
      <c r="K215" s="127"/>
      <c r="L215" s="127"/>
      <c r="M215" s="127"/>
      <c r="N215" s="127"/>
      <c r="O215" s="127"/>
      <c r="P215" s="127"/>
      <c r="Q215" s="127"/>
      <c r="R215" s="127"/>
      <c r="S215" s="127"/>
      <c r="T215" s="127"/>
      <c r="U215" s="127"/>
      <c r="V215" s="127"/>
      <c r="W215" s="127"/>
      <c r="X215" s="127"/>
      <c r="Y215" s="127"/>
      <c r="Z215" s="127"/>
      <c r="AA215" s="127"/>
      <c r="AB215" s="127"/>
      <c r="AC215" s="127"/>
      <c r="AD215" s="127"/>
      <c r="AE215" s="127"/>
      <c r="AF215" s="127"/>
      <c r="AG215" s="127"/>
      <c r="AH215" s="127"/>
      <c r="AI215" s="127"/>
      <c r="AJ215" s="127"/>
      <c r="AK215" s="127"/>
      <c r="AL215" s="127"/>
      <c r="AM215" s="127"/>
      <c r="AN215" s="127"/>
      <c r="AO215" s="127"/>
      <c r="AP215" s="127"/>
      <c r="AQ215" s="127"/>
      <c r="AR215" s="127"/>
      <c r="AS215" s="127"/>
      <c r="AT215" s="127"/>
      <c r="AU215" s="127"/>
      <c r="AV215" s="127"/>
      <c r="AW215" s="127"/>
      <c r="AX215" s="127"/>
      <c r="AY215" s="127"/>
      <c r="AZ215" s="127"/>
      <c r="BA215" s="127"/>
      <c r="BB215" s="127"/>
      <c r="BC215" s="127"/>
      <c r="BD215" s="127"/>
      <c r="BE215" s="127"/>
      <c r="BF215" s="127"/>
      <c r="BG215" s="127"/>
      <c r="BH215" s="127"/>
      <c r="BI215" s="127"/>
      <c r="BJ215" s="127"/>
      <c r="BK215" s="127"/>
      <c r="BL215" s="127"/>
      <c r="BM215" s="127"/>
      <c r="BN215" s="127"/>
      <c r="BO215" s="127"/>
      <c r="BP215" s="148">
        <f t="shared" si="97"/>
        <v>47252.000243055554</v>
      </c>
      <c r="BY215" s="187"/>
      <c r="CA215" s="10" t="s">
        <v>517</v>
      </c>
      <c r="CB215" s="205" t="s">
        <v>558</v>
      </c>
      <c r="CC215" s="8" t="s">
        <v>558</v>
      </c>
      <c r="CD215" s="34" t="s">
        <v>92</v>
      </c>
      <c r="CE215" s="21" t="s">
        <v>530</v>
      </c>
      <c r="CF215" s="44"/>
      <c r="CG215" s="10">
        <v>45792.000243055554</v>
      </c>
      <c r="CH215" s="10">
        <v>47252.000243055554</v>
      </c>
      <c r="CI215" s="2">
        <f t="shared" ref="CI215:CI282" si="104">IF(DAY(CG215)&lt;=15,DATE(YEAR(CG215),MONTH(CG215),1),EOMONTH(CG215,0))</f>
        <v>45778</v>
      </c>
      <c r="CJ215" s="2">
        <f t="shared" si="76"/>
        <v>47239</v>
      </c>
      <c r="CK215" s="39" t="s">
        <v>0</v>
      </c>
      <c r="CL215" s="53" t="s">
        <v>547</v>
      </c>
      <c r="CM215" s="34"/>
      <c r="CN215" s="181" t="s">
        <v>10</v>
      </c>
      <c r="CO215" s="182"/>
      <c r="CP215" s="39" t="s">
        <v>10</v>
      </c>
      <c r="CQ215" s="2">
        <f t="shared" si="94"/>
        <v>45522.000243055554</v>
      </c>
      <c r="CR215" s="2">
        <f t="shared" si="98"/>
        <v>45535</v>
      </c>
      <c r="CS215" s="2">
        <f t="shared" si="103"/>
        <v>45582.000243055554</v>
      </c>
      <c r="CT215" s="2">
        <f t="shared" si="99"/>
        <v>45596</v>
      </c>
      <c r="CU215" s="2">
        <f t="shared" si="95"/>
        <v>45582.000243055554</v>
      </c>
      <c r="CV215" s="2">
        <f t="shared" si="100"/>
        <v>45596</v>
      </c>
      <c r="CW215" s="2">
        <f t="shared" si="101"/>
        <v>45792.000243055554</v>
      </c>
      <c r="CX215" s="2">
        <f t="shared" si="102"/>
        <v>45778</v>
      </c>
    </row>
    <row r="216" spans="1:102" customFormat="1" ht="38.25" customHeight="1">
      <c r="A216" s="261" t="s">
        <v>561</v>
      </c>
      <c r="B216" s="266" t="s">
        <v>525</v>
      </c>
      <c r="C216" s="266" t="s">
        <v>559</v>
      </c>
      <c r="D216" s="282" t="s">
        <v>517</v>
      </c>
      <c r="E216" s="266" t="s">
        <v>556</v>
      </c>
      <c r="F216" s="276" t="s">
        <v>562</v>
      </c>
      <c r="G216" s="77" t="str">
        <f t="shared" ca="1" si="96"/>
        <v>En cours</v>
      </c>
      <c r="H216" s="126"/>
      <c r="I216" s="127"/>
      <c r="J216" s="127"/>
      <c r="K216" s="127"/>
      <c r="L216" s="127"/>
      <c r="M216" s="127"/>
      <c r="N216" s="127"/>
      <c r="O216" s="127"/>
      <c r="P216" s="127"/>
      <c r="Q216" s="127"/>
      <c r="R216" s="127"/>
      <c r="S216" s="127"/>
      <c r="T216" s="127"/>
      <c r="U216" s="127"/>
      <c r="V216" s="127"/>
      <c r="W216" s="127"/>
      <c r="X216" s="127"/>
      <c r="Y216" s="127"/>
      <c r="Z216" s="127"/>
      <c r="AA216" s="127"/>
      <c r="AB216" s="127"/>
      <c r="AC216" s="127"/>
      <c r="AD216" s="127"/>
      <c r="AE216" s="127"/>
      <c r="AF216" s="127"/>
      <c r="AG216" s="127"/>
      <c r="AH216" s="127"/>
      <c r="AI216" s="127"/>
      <c r="AJ216" s="127"/>
      <c r="AK216" s="127"/>
      <c r="AL216" s="127"/>
      <c r="AM216" s="127"/>
      <c r="AN216" s="127"/>
      <c r="AO216" s="127"/>
      <c r="AP216" s="127"/>
      <c r="AQ216" s="127"/>
      <c r="AR216" s="127"/>
      <c r="AS216" s="127"/>
      <c r="AT216" s="127"/>
      <c r="AU216" s="127"/>
      <c r="AV216" s="127"/>
      <c r="AW216" s="127"/>
      <c r="AX216" s="127"/>
      <c r="AY216" s="127"/>
      <c r="AZ216" s="127"/>
      <c r="BA216" s="127"/>
      <c r="BB216" s="127"/>
      <c r="BC216" s="127"/>
      <c r="BD216" s="127"/>
      <c r="BE216" s="127"/>
      <c r="BF216" s="127"/>
      <c r="BG216" s="127"/>
      <c r="BH216" s="127"/>
      <c r="BI216" s="127"/>
      <c r="BJ216" s="127"/>
      <c r="BK216" s="127"/>
      <c r="BL216" s="127"/>
      <c r="BM216" s="127"/>
      <c r="BN216" s="127"/>
      <c r="BO216" s="127"/>
      <c r="BP216" s="148">
        <f t="shared" si="97"/>
        <v>47269</v>
      </c>
      <c r="BY216" s="187"/>
      <c r="CA216" s="10" t="s">
        <v>517</v>
      </c>
      <c r="CB216" s="205" t="s">
        <v>558</v>
      </c>
      <c r="CC216" s="8" t="s">
        <v>561</v>
      </c>
      <c r="CD216" s="34" t="s">
        <v>92</v>
      </c>
      <c r="CE216" s="21" t="s">
        <v>530</v>
      </c>
      <c r="CF216" s="44" t="s">
        <v>65</v>
      </c>
      <c r="CG216" s="10">
        <v>45809</v>
      </c>
      <c r="CH216" s="10">
        <v>47269</v>
      </c>
      <c r="CI216" s="2">
        <f t="shared" si="104"/>
        <v>45809</v>
      </c>
      <c r="CJ216" s="2">
        <f t="shared" ref="CJ216:CJ283" si="105">IF(DAY(CH216)&lt;=15,DATE(YEAR(CH216),MONTH(CH216),1),EOMONTH(CH216,0))</f>
        <v>47269</v>
      </c>
      <c r="CK216" s="39" t="s">
        <v>0</v>
      </c>
      <c r="CL216" s="53" t="s">
        <v>547</v>
      </c>
      <c r="CM216" s="34"/>
      <c r="CN216" s="181" t="s">
        <v>10</v>
      </c>
      <c r="CO216" s="182"/>
      <c r="CP216" s="39" t="s">
        <v>10</v>
      </c>
      <c r="CQ216" s="2">
        <f t="shared" si="94"/>
        <v>45539</v>
      </c>
      <c r="CR216" s="2">
        <f t="shared" si="98"/>
        <v>45536</v>
      </c>
      <c r="CS216" s="2">
        <f t="shared" si="103"/>
        <v>45599</v>
      </c>
      <c r="CT216" s="2">
        <f t="shared" si="99"/>
        <v>45597</v>
      </c>
      <c r="CU216" s="2">
        <f t="shared" si="95"/>
        <v>45599</v>
      </c>
      <c r="CV216" s="2">
        <f t="shared" si="100"/>
        <v>45597</v>
      </c>
      <c r="CW216" s="2">
        <f t="shared" si="101"/>
        <v>45809</v>
      </c>
      <c r="CX216" s="2">
        <f t="shared" si="102"/>
        <v>45809</v>
      </c>
    </row>
    <row r="217" spans="1:102" customFormat="1" ht="54.6" customHeight="1">
      <c r="A217" s="261" t="s">
        <v>563</v>
      </c>
      <c r="B217" s="266" t="s">
        <v>525</v>
      </c>
      <c r="C217" s="266" t="s">
        <v>564</v>
      </c>
      <c r="D217" s="282" t="s">
        <v>517</v>
      </c>
      <c r="E217" s="266" t="s">
        <v>556</v>
      </c>
      <c r="F217" s="266" t="s">
        <v>565</v>
      </c>
      <c r="G217" s="77" t="str">
        <f t="shared" ca="1" si="96"/>
        <v>En cours</v>
      </c>
      <c r="H217" s="126"/>
      <c r="I217" s="127"/>
      <c r="J217" s="127"/>
      <c r="K217" s="127"/>
      <c r="L217" s="127"/>
      <c r="M217" s="127"/>
      <c r="N217" s="127"/>
      <c r="O217" s="127"/>
      <c r="P217" s="127"/>
      <c r="Q217" s="127"/>
      <c r="R217" s="127"/>
      <c r="S217" s="127"/>
      <c r="T217" s="127"/>
      <c r="U217" s="127"/>
      <c r="V217" s="127"/>
      <c r="W217" s="127"/>
      <c r="X217" s="127"/>
      <c r="Y217" s="127"/>
      <c r="Z217" s="127"/>
      <c r="AA217" s="127"/>
      <c r="AB217" s="127"/>
      <c r="AC217" s="127"/>
      <c r="AD217" s="127"/>
      <c r="AE217" s="127"/>
      <c r="AF217" s="127"/>
      <c r="AG217" s="127"/>
      <c r="AH217" s="127"/>
      <c r="AI217" s="127"/>
      <c r="AJ217" s="127"/>
      <c r="AK217" s="127"/>
      <c r="AL217" s="127"/>
      <c r="AM217" s="127"/>
      <c r="AN217" s="127"/>
      <c r="AO217" s="127"/>
      <c r="AP217" s="127"/>
      <c r="AQ217" s="127"/>
      <c r="AR217" s="127"/>
      <c r="AS217" s="127"/>
      <c r="AT217" s="127"/>
      <c r="AU217" s="127"/>
      <c r="AV217" s="127"/>
      <c r="AW217" s="127"/>
      <c r="AX217" s="127"/>
      <c r="AY217" s="127"/>
      <c r="AZ217" s="127"/>
      <c r="BA217" s="127"/>
      <c r="BB217" s="127"/>
      <c r="BC217" s="127"/>
      <c r="BD217" s="127"/>
      <c r="BE217" s="127"/>
      <c r="BF217" s="127"/>
      <c r="BG217" s="127"/>
      <c r="BH217" s="127"/>
      <c r="BI217" s="127"/>
      <c r="BJ217" s="127"/>
      <c r="BK217" s="127"/>
      <c r="BL217" s="127"/>
      <c r="BM217" s="127"/>
      <c r="BN217" s="127"/>
      <c r="BO217" s="127"/>
      <c r="BP217" s="148">
        <f t="shared" si="97"/>
        <v>46387.000243055554</v>
      </c>
      <c r="BY217" s="187"/>
      <c r="CA217" s="10" t="s">
        <v>517</v>
      </c>
      <c r="CB217" s="205" t="s">
        <v>563</v>
      </c>
      <c r="CC217" s="8" t="s">
        <v>563</v>
      </c>
      <c r="CD217" s="34" t="s">
        <v>92</v>
      </c>
      <c r="CE217" s="21" t="s">
        <v>530</v>
      </c>
      <c r="CF217" s="44" t="s">
        <v>566</v>
      </c>
      <c r="CG217" s="10">
        <v>45992</v>
      </c>
      <c r="CH217" s="10">
        <v>46387.000243055554</v>
      </c>
      <c r="CI217" s="2">
        <f t="shared" si="104"/>
        <v>45992</v>
      </c>
      <c r="CJ217" s="2">
        <f t="shared" si="105"/>
        <v>46387</v>
      </c>
      <c r="CK217" s="39" t="s">
        <v>0</v>
      </c>
      <c r="CL217" s="53" t="s">
        <v>547</v>
      </c>
      <c r="CM217" s="34"/>
      <c r="CN217" s="181" t="s">
        <v>10</v>
      </c>
      <c r="CO217" s="182"/>
      <c r="CP217" s="39" t="s">
        <v>10</v>
      </c>
      <c r="CQ217" s="2">
        <f t="shared" si="94"/>
        <v>45722</v>
      </c>
      <c r="CR217" s="2">
        <f t="shared" si="98"/>
        <v>45717</v>
      </c>
      <c r="CS217" s="2">
        <f t="shared" si="103"/>
        <v>45782</v>
      </c>
      <c r="CT217" s="2">
        <f t="shared" si="99"/>
        <v>45778</v>
      </c>
      <c r="CU217" s="2">
        <f t="shared" si="95"/>
        <v>45782</v>
      </c>
      <c r="CV217" s="2">
        <f t="shared" si="100"/>
        <v>45778</v>
      </c>
      <c r="CW217" s="2">
        <f t="shared" si="101"/>
        <v>45992</v>
      </c>
      <c r="CX217" s="2">
        <f t="shared" si="102"/>
        <v>45992</v>
      </c>
    </row>
    <row r="218" spans="1:102" customFormat="1" ht="47.45" customHeight="1">
      <c r="A218" s="261" t="s">
        <v>567</v>
      </c>
      <c r="B218" s="266" t="s">
        <v>525</v>
      </c>
      <c r="C218" s="266" t="s">
        <v>564</v>
      </c>
      <c r="D218" s="282" t="s">
        <v>517</v>
      </c>
      <c r="E218" s="266" t="s">
        <v>527</v>
      </c>
      <c r="F218" s="266" t="s">
        <v>568</v>
      </c>
      <c r="G218" s="77" t="str">
        <f t="shared" ca="1" si="96"/>
        <v>En cours</v>
      </c>
      <c r="H218" s="126"/>
      <c r="I218" s="127"/>
      <c r="J218" s="127"/>
      <c r="K218" s="127"/>
      <c r="L218" s="127"/>
      <c r="M218" s="127"/>
      <c r="N218" s="127"/>
      <c r="O218" s="127"/>
      <c r="P218" s="127"/>
      <c r="Q218" s="127"/>
      <c r="R218" s="127"/>
      <c r="S218" s="127"/>
      <c r="T218" s="127"/>
      <c r="U218" s="127"/>
      <c r="V218" s="127"/>
      <c r="W218" s="127"/>
      <c r="X218" s="127"/>
      <c r="Y218" s="127"/>
      <c r="Z218" s="127"/>
      <c r="AA218" s="127"/>
      <c r="AB218" s="127"/>
      <c r="AC218" s="127"/>
      <c r="AD218" s="127"/>
      <c r="AE218" s="127"/>
      <c r="AF218" s="127"/>
      <c r="AG218" s="127"/>
      <c r="AH218" s="127"/>
      <c r="AI218" s="127"/>
      <c r="AJ218" s="127"/>
      <c r="AK218" s="127"/>
      <c r="AL218" s="127"/>
      <c r="AM218" s="127"/>
      <c r="AN218" s="127"/>
      <c r="AO218" s="127"/>
      <c r="AP218" s="127"/>
      <c r="AQ218" s="127"/>
      <c r="AR218" s="127"/>
      <c r="AS218" s="127"/>
      <c r="AT218" s="127"/>
      <c r="AU218" s="127"/>
      <c r="AV218" s="127"/>
      <c r="AW218" s="127"/>
      <c r="AX218" s="127"/>
      <c r="AY218" s="127"/>
      <c r="AZ218" s="127"/>
      <c r="BA218" s="127"/>
      <c r="BB218" s="127"/>
      <c r="BC218" s="127"/>
      <c r="BD218" s="127"/>
      <c r="BE218" s="127"/>
      <c r="BF218" s="127"/>
      <c r="BG218" s="127"/>
      <c r="BH218" s="127"/>
      <c r="BI218" s="127"/>
      <c r="BJ218" s="127"/>
      <c r="BK218" s="127"/>
      <c r="BL218" s="127"/>
      <c r="BM218" s="127"/>
      <c r="BN218" s="127"/>
      <c r="BO218" s="127"/>
      <c r="BP218" s="148">
        <f t="shared" si="97"/>
        <v>46387.000243055554</v>
      </c>
      <c r="BY218" s="187"/>
      <c r="CA218" s="10" t="s">
        <v>517</v>
      </c>
      <c r="CB218" s="205" t="s">
        <v>567</v>
      </c>
      <c r="CC218" s="8" t="s">
        <v>567</v>
      </c>
      <c r="CD218" s="34" t="s">
        <v>92</v>
      </c>
      <c r="CE218" s="21" t="s">
        <v>530</v>
      </c>
      <c r="CF218" s="44" t="s">
        <v>566</v>
      </c>
      <c r="CG218" s="10">
        <v>45992</v>
      </c>
      <c r="CH218" s="10">
        <v>46387.000243055554</v>
      </c>
      <c r="CI218" s="2">
        <f t="shared" si="104"/>
        <v>45992</v>
      </c>
      <c r="CJ218" s="2">
        <f t="shared" si="105"/>
        <v>46387</v>
      </c>
      <c r="CK218" s="39" t="s">
        <v>0</v>
      </c>
      <c r="CL218" s="53" t="s">
        <v>547</v>
      </c>
      <c r="CM218" s="34"/>
      <c r="CN218" s="181" t="s">
        <v>10</v>
      </c>
      <c r="CO218" s="182"/>
      <c r="CP218" s="39" t="s">
        <v>10</v>
      </c>
      <c r="CQ218" s="2">
        <f t="shared" si="94"/>
        <v>45722</v>
      </c>
      <c r="CR218" s="2">
        <f t="shared" si="98"/>
        <v>45717</v>
      </c>
      <c r="CS218" s="2">
        <f t="shared" si="103"/>
        <v>45782</v>
      </c>
      <c r="CT218" s="2">
        <f t="shared" si="99"/>
        <v>45778</v>
      </c>
      <c r="CU218" s="2">
        <f t="shared" si="95"/>
        <v>45782</v>
      </c>
      <c r="CV218" s="2">
        <f t="shared" si="100"/>
        <v>45778</v>
      </c>
      <c r="CW218" s="2">
        <f t="shared" si="101"/>
        <v>45992</v>
      </c>
      <c r="CX218" s="2">
        <f t="shared" si="102"/>
        <v>45992</v>
      </c>
    </row>
    <row r="219" spans="1:102" customFormat="1" ht="32.450000000000003" customHeight="1">
      <c r="A219" s="261" t="s">
        <v>569</v>
      </c>
      <c r="B219" s="266" t="s">
        <v>525</v>
      </c>
      <c r="C219" s="266" t="s">
        <v>532</v>
      </c>
      <c r="D219" s="282" t="s">
        <v>517</v>
      </c>
      <c r="E219" s="266" t="s">
        <v>527</v>
      </c>
      <c r="F219" s="266" t="s">
        <v>570</v>
      </c>
      <c r="G219" s="77" t="str">
        <f t="shared" ca="1" si="96"/>
        <v>En cours</v>
      </c>
      <c r="H219" s="126"/>
      <c r="I219" s="127"/>
      <c r="J219" s="127"/>
      <c r="K219" s="127"/>
      <c r="L219" s="127"/>
      <c r="M219" s="127"/>
      <c r="N219" s="127"/>
      <c r="O219" s="127"/>
      <c r="P219" s="127"/>
      <c r="Q219" s="127"/>
      <c r="R219" s="127"/>
      <c r="S219" s="127"/>
      <c r="T219" s="127"/>
      <c r="U219" s="127"/>
      <c r="V219" s="127"/>
      <c r="W219" s="127"/>
      <c r="X219" s="127"/>
      <c r="Y219" s="127"/>
      <c r="Z219" s="127"/>
      <c r="AA219" s="127"/>
      <c r="AB219" s="127"/>
      <c r="AC219" s="127"/>
      <c r="AD219" s="127"/>
      <c r="AE219" s="127"/>
      <c r="AF219" s="127"/>
      <c r="AG219" s="127"/>
      <c r="AH219" s="127"/>
      <c r="AI219" s="127"/>
      <c r="AJ219" s="127"/>
      <c r="AK219" s="127"/>
      <c r="AL219" s="127"/>
      <c r="AM219" s="127"/>
      <c r="AN219" s="127"/>
      <c r="AO219" s="127"/>
      <c r="AP219" s="127"/>
      <c r="AQ219" s="127"/>
      <c r="AR219" s="127"/>
      <c r="AS219" s="127"/>
      <c r="AT219" s="127"/>
      <c r="AU219" s="127"/>
      <c r="AV219" s="127"/>
      <c r="AW219" s="127"/>
      <c r="AX219" s="127"/>
      <c r="AY219" s="127"/>
      <c r="AZ219" s="127"/>
      <c r="BA219" s="127"/>
      <c r="BB219" s="127"/>
      <c r="BC219" s="127"/>
      <c r="BD219" s="127"/>
      <c r="BE219" s="127"/>
      <c r="BF219" s="127"/>
      <c r="BG219" s="127"/>
      <c r="BH219" s="127"/>
      <c r="BI219" s="127"/>
      <c r="BJ219" s="127"/>
      <c r="BK219" s="127"/>
      <c r="BL219" s="127"/>
      <c r="BM219" s="127"/>
      <c r="BN219" s="127"/>
      <c r="BO219" s="127"/>
      <c r="BP219" s="148">
        <f t="shared" si="97"/>
        <v>47422</v>
      </c>
      <c r="BY219" s="187"/>
      <c r="CA219" s="10" t="s">
        <v>517</v>
      </c>
      <c r="CB219" s="205" t="s">
        <v>569</v>
      </c>
      <c r="CC219" s="8" t="s">
        <v>569</v>
      </c>
      <c r="CD219" s="34" t="s">
        <v>92</v>
      </c>
      <c r="CE219" s="21" t="s">
        <v>530</v>
      </c>
      <c r="CF219" s="44" t="s">
        <v>571</v>
      </c>
      <c r="CG219" s="10">
        <v>45992</v>
      </c>
      <c r="CH219" s="10">
        <v>47422</v>
      </c>
      <c r="CI219" s="2">
        <f t="shared" si="104"/>
        <v>45992</v>
      </c>
      <c r="CJ219" s="2">
        <f t="shared" si="105"/>
        <v>47422</v>
      </c>
      <c r="CK219" s="39" t="s">
        <v>0</v>
      </c>
      <c r="CL219" s="53" t="s">
        <v>547</v>
      </c>
      <c r="CM219" s="34"/>
      <c r="CN219" s="181" t="s">
        <v>10</v>
      </c>
      <c r="CO219" s="182"/>
      <c r="CP219" s="39" t="s">
        <v>10</v>
      </c>
      <c r="CQ219" s="2">
        <f t="shared" si="94"/>
        <v>45722</v>
      </c>
      <c r="CR219" s="2">
        <f t="shared" si="98"/>
        <v>45717</v>
      </c>
      <c r="CS219" s="2">
        <f t="shared" si="103"/>
        <v>45782</v>
      </c>
      <c r="CT219" s="2">
        <f t="shared" si="99"/>
        <v>45778</v>
      </c>
      <c r="CU219" s="2">
        <f t="shared" si="95"/>
        <v>45782</v>
      </c>
      <c r="CV219" s="2">
        <f t="shared" si="100"/>
        <v>45778</v>
      </c>
      <c r="CW219" s="2">
        <f t="shared" si="101"/>
        <v>45992</v>
      </c>
      <c r="CX219" s="2">
        <f t="shared" si="102"/>
        <v>45992</v>
      </c>
    </row>
    <row r="220" spans="1:102" customFormat="1" ht="32.450000000000003" customHeight="1">
      <c r="A220" s="261" t="s">
        <v>572</v>
      </c>
      <c r="B220" s="266" t="s">
        <v>525</v>
      </c>
      <c r="C220" s="266" t="s">
        <v>545</v>
      </c>
      <c r="D220" s="282" t="s">
        <v>517</v>
      </c>
      <c r="E220" s="266" t="s">
        <v>556</v>
      </c>
      <c r="F220" s="266" t="s">
        <v>573</v>
      </c>
      <c r="G220" s="77" t="str">
        <f t="shared" ca="1" si="96"/>
        <v>En cours</v>
      </c>
      <c r="H220" s="126"/>
      <c r="I220" s="127"/>
      <c r="J220" s="127"/>
      <c r="K220" s="127"/>
      <c r="L220" s="127"/>
      <c r="M220" s="127"/>
      <c r="N220" s="127"/>
      <c r="O220" s="127"/>
      <c r="P220" s="127"/>
      <c r="Q220" s="127"/>
      <c r="R220" s="127"/>
      <c r="S220" s="127"/>
      <c r="T220" s="127"/>
      <c r="U220" s="127"/>
      <c r="V220" s="127"/>
      <c r="W220" s="127"/>
      <c r="X220" s="127"/>
      <c r="Y220" s="127"/>
      <c r="Z220" s="127"/>
      <c r="AA220" s="127"/>
      <c r="AB220" s="127"/>
      <c r="AC220" s="127"/>
      <c r="AD220" s="127"/>
      <c r="AE220" s="127"/>
      <c r="AF220" s="127"/>
      <c r="AG220" s="127"/>
      <c r="AH220" s="127"/>
      <c r="AI220" s="127"/>
      <c r="AJ220" s="127"/>
      <c r="AK220" s="127"/>
      <c r="AL220" s="127"/>
      <c r="AM220" s="127"/>
      <c r="AN220" s="127"/>
      <c r="AO220" s="127"/>
      <c r="AP220" s="127"/>
      <c r="AQ220" s="127"/>
      <c r="AR220" s="127"/>
      <c r="AS220" s="127"/>
      <c r="AT220" s="127"/>
      <c r="AU220" s="127"/>
      <c r="AV220" s="127"/>
      <c r="AW220" s="127"/>
      <c r="AX220" s="127"/>
      <c r="AY220" s="127"/>
      <c r="AZ220" s="127"/>
      <c r="BA220" s="127"/>
      <c r="BB220" s="127"/>
      <c r="BC220" s="127"/>
      <c r="BD220" s="127"/>
      <c r="BE220" s="127"/>
      <c r="BF220" s="127"/>
      <c r="BG220" s="127"/>
      <c r="BH220" s="127"/>
      <c r="BI220" s="127"/>
      <c r="BJ220" s="127"/>
      <c r="BK220" s="127"/>
      <c r="BL220" s="127"/>
      <c r="BM220" s="127"/>
      <c r="BN220" s="127"/>
      <c r="BO220" s="127"/>
      <c r="BP220" s="148">
        <f t="shared" si="97"/>
        <v>46477</v>
      </c>
      <c r="BY220" s="187"/>
      <c r="CA220" s="10" t="s">
        <v>517</v>
      </c>
      <c r="CB220" s="205" t="s">
        <v>572</v>
      </c>
      <c r="CC220" s="8" t="s">
        <v>572</v>
      </c>
      <c r="CD220" s="34" t="s">
        <v>92</v>
      </c>
      <c r="CE220" s="21" t="s">
        <v>530</v>
      </c>
      <c r="CF220" s="44" t="s">
        <v>566</v>
      </c>
      <c r="CG220" s="10">
        <v>45917</v>
      </c>
      <c r="CH220" s="10">
        <v>46477</v>
      </c>
      <c r="CI220" s="2">
        <f t="shared" si="104"/>
        <v>45930</v>
      </c>
      <c r="CJ220" s="2">
        <f t="shared" si="105"/>
        <v>46477</v>
      </c>
      <c r="CK220" s="39" t="s">
        <v>0</v>
      </c>
      <c r="CL220" s="53" t="s">
        <v>547</v>
      </c>
      <c r="CM220" s="34"/>
      <c r="CN220" s="181" t="s">
        <v>10</v>
      </c>
      <c r="CO220" s="182"/>
      <c r="CP220" s="39" t="s">
        <v>10</v>
      </c>
      <c r="CQ220" s="2">
        <f t="shared" si="94"/>
        <v>45647</v>
      </c>
      <c r="CR220" s="2">
        <f t="shared" si="98"/>
        <v>45657</v>
      </c>
      <c r="CS220" s="2">
        <f t="shared" si="103"/>
        <v>45707</v>
      </c>
      <c r="CT220" s="2">
        <f t="shared" si="99"/>
        <v>45716</v>
      </c>
      <c r="CU220" s="2">
        <f t="shared" si="95"/>
        <v>45707</v>
      </c>
      <c r="CV220" s="2">
        <f t="shared" si="100"/>
        <v>45716</v>
      </c>
      <c r="CW220" s="2">
        <f t="shared" si="101"/>
        <v>45917</v>
      </c>
      <c r="CX220" s="2">
        <f t="shared" si="102"/>
        <v>45930</v>
      </c>
    </row>
    <row r="221" spans="1:102" customFormat="1" ht="32.450000000000003" customHeight="1">
      <c r="A221" s="261" t="s">
        <v>70</v>
      </c>
      <c r="B221" s="266" t="s">
        <v>525</v>
      </c>
      <c r="C221" s="266" t="s">
        <v>545</v>
      </c>
      <c r="D221" s="282" t="s">
        <v>517</v>
      </c>
      <c r="E221" s="266" t="s">
        <v>556</v>
      </c>
      <c r="F221" s="266" t="s">
        <v>573</v>
      </c>
      <c r="G221" s="77" t="str">
        <f t="shared" ca="1" si="96"/>
        <v>À venir</v>
      </c>
      <c r="H221" s="126"/>
      <c r="I221" s="127"/>
      <c r="J221" s="127"/>
      <c r="K221" s="127"/>
      <c r="L221" s="127"/>
      <c r="M221" s="127"/>
      <c r="N221" s="127"/>
      <c r="O221" s="127"/>
      <c r="P221" s="127"/>
      <c r="Q221" s="127"/>
      <c r="R221" s="127"/>
      <c r="S221" s="127"/>
      <c r="T221" s="127"/>
      <c r="U221" s="127"/>
      <c r="V221" s="127"/>
      <c r="W221" s="127"/>
      <c r="X221" s="127"/>
      <c r="Y221" s="127"/>
      <c r="Z221" s="127"/>
      <c r="AA221" s="127"/>
      <c r="AB221" s="127"/>
      <c r="AC221" s="127"/>
      <c r="AD221" s="127"/>
      <c r="AE221" s="127"/>
      <c r="AF221" s="127"/>
      <c r="AG221" s="127"/>
      <c r="AH221" s="127"/>
      <c r="AI221" s="127"/>
      <c r="AJ221" s="127"/>
      <c r="AK221" s="127"/>
      <c r="AL221" s="127"/>
      <c r="AM221" s="127"/>
      <c r="AN221" s="127"/>
      <c r="AO221" s="127"/>
      <c r="AP221" s="127"/>
      <c r="AQ221" s="127"/>
      <c r="AR221" s="127"/>
      <c r="AS221" s="127"/>
      <c r="AT221" s="127"/>
      <c r="AU221" s="127"/>
      <c r="AV221" s="127"/>
      <c r="AW221" s="127"/>
      <c r="AX221" s="127"/>
      <c r="AY221" s="127"/>
      <c r="AZ221" s="127"/>
      <c r="BA221" s="127"/>
      <c r="BB221" s="127"/>
      <c r="BC221" s="127"/>
      <c r="BD221" s="127"/>
      <c r="BE221" s="127"/>
      <c r="BF221" s="127"/>
      <c r="BG221" s="127"/>
      <c r="BH221" s="127"/>
      <c r="BI221" s="127"/>
      <c r="BJ221" s="127"/>
      <c r="BK221" s="127"/>
      <c r="BL221" s="127"/>
      <c r="BM221" s="127"/>
      <c r="BN221" s="127"/>
      <c r="BO221" s="127"/>
      <c r="BP221" s="148">
        <f t="shared" si="97"/>
        <v>47938</v>
      </c>
      <c r="BT221" s="187"/>
      <c r="BY221" s="187"/>
      <c r="CA221" s="10" t="s">
        <v>517</v>
      </c>
      <c r="CB221" s="205" t="s">
        <v>572</v>
      </c>
      <c r="CC221" s="8" t="s">
        <v>521</v>
      </c>
      <c r="CD221" s="34"/>
      <c r="CE221" s="21"/>
      <c r="CF221" s="44"/>
      <c r="CG221" s="10">
        <f>CH220+1</f>
        <v>46478</v>
      </c>
      <c r="CH221" s="10">
        <f>CG221+1460</f>
        <v>47938</v>
      </c>
      <c r="CI221" s="2">
        <f t="shared" si="104"/>
        <v>46478</v>
      </c>
      <c r="CJ221" s="2">
        <f t="shared" si="105"/>
        <v>47938</v>
      </c>
      <c r="CK221" s="39"/>
      <c r="CL221" s="53"/>
      <c r="CM221" s="34"/>
      <c r="CN221" s="181"/>
      <c r="CO221" s="182"/>
      <c r="CP221" s="39"/>
      <c r="CQ221" s="2">
        <f t="shared" si="94"/>
        <v>46208</v>
      </c>
      <c r="CR221" s="2">
        <f t="shared" si="98"/>
        <v>46204</v>
      </c>
      <c r="CS221" s="2">
        <f t="shared" si="103"/>
        <v>46268</v>
      </c>
      <c r="CT221" s="2">
        <f t="shared" si="99"/>
        <v>46266</v>
      </c>
      <c r="CU221" s="2">
        <f t="shared" si="95"/>
        <v>46268</v>
      </c>
      <c r="CV221" s="2">
        <f t="shared" si="100"/>
        <v>46266</v>
      </c>
      <c r="CW221" s="2">
        <f t="shared" si="101"/>
        <v>46478</v>
      </c>
      <c r="CX221" s="2">
        <f t="shared" si="102"/>
        <v>46478</v>
      </c>
    </row>
    <row r="222" spans="1:102" customFormat="1" ht="41.45" customHeight="1">
      <c r="A222" s="261" t="s">
        <v>574</v>
      </c>
      <c r="B222" s="266" t="s">
        <v>525</v>
      </c>
      <c r="C222" s="266" t="s">
        <v>564</v>
      </c>
      <c r="D222" s="282" t="s">
        <v>517</v>
      </c>
      <c r="E222" s="266" t="s">
        <v>527</v>
      </c>
      <c r="F222" s="266" t="s">
        <v>575</v>
      </c>
      <c r="G222" s="77" t="str">
        <f t="shared" ca="1" si="96"/>
        <v>En cours</v>
      </c>
      <c r="H222" s="126"/>
      <c r="I222" s="127"/>
      <c r="J222" s="127"/>
      <c r="K222" s="127"/>
      <c r="L222" s="127"/>
      <c r="M222" s="127"/>
      <c r="N222" s="127"/>
      <c r="O222" s="127"/>
      <c r="P222" s="127"/>
      <c r="Q222" s="127"/>
      <c r="R222" s="127"/>
      <c r="S222" s="127"/>
      <c r="T222" s="127"/>
      <c r="U222" s="127"/>
      <c r="V222" s="127"/>
      <c r="W222" s="127"/>
      <c r="X222" s="127"/>
      <c r="Y222" s="127"/>
      <c r="Z222" s="127"/>
      <c r="AA222" s="127"/>
      <c r="AB222" s="127"/>
      <c r="AC222" s="127"/>
      <c r="AD222" s="127"/>
      <c r="AE222" s="127"/>
      <c r="AF222" s="127"/>
      <c r="AG222" s="127"/>
      <c r="AH222" s="127"/>
      <c r="AI222" s="127"/>
      <c r="AJ222" s="127"/>
      <c r="AK222" s="127"/>
      <c r="AL222" s="127"/>
      <c r="AM222" s="127"/>
      <c r="AN222" s="127"/>
      <c r="AO222" s="127"/>
      <c r="AP222" s="127"/>
      <c r="AQ222" s="127"/>
      <c r="AR222" s="127"/>
      <c r="AS222" s="127"/>
      <c r="AT222" s="127"/>
      <c r="AU222" s="127"/>
      <c r="AV222" s="127"/>
      <c r="AW222" s="127"/>
      <c r="AX222" s="127"/>
      <c r="AY222" s="127"/>
      <c r="AZ222" s="127"/>
      <c r="BA222" s="127"/>
      <c r="BB222" s="127"/>
      <c r="BC222" s="127"/>
      <c r="BD222" s="127"/>
      <c r="BE222" s="127"/>
      <c r="BF222" s="127"/>
      <c r="BG222" s="127"/>
      <c r="BH222" s="127"/>
      <c r="BI222" s="127"/>
      <c r="BJ222" s="127"/>
      <c r="BK222" s="127"/>
      <c r="BL222" s="127"/>
      <c r="BM222" s="127"/>
      <c r="BN222" s="127"/>
      <c r="BO222" s="127"/>
      <c r="BP222" s="148">
        <f t="shared" si="97"/>
        <v>47277.000243055554</v>
      </c>
      <c r="BY222" s="187"/>
      <c r="CA222" s="10" t="s">
        <v>517</v>
      </c>
      <c r="CB222" s="205" t="s">
        <v>574</v>
      </c>
      <c r="CC222" s="8" t="s">
        <v>574</v>
      </c>
      <c r="CD222" s="34" t="s">
        <v>92</v>
      </c>
      <c r="CE222" s="21" t="s">
        <v>530</v>
      </c>
      <c r="CF222" s="44" t="s">
        <v>566</v>
      </c>
      <c r="CG222" s="10">
        <v>45817.000243055554</v>
      </c>
      <c r="CH222" s="10">
        <v>47277.000243055554</v>
      </c>
      <c r="CI222" s="2">
        <f t="shared" si="104"/>
        <v>45809</v>
      </c>
      <c r="CJ222" s="2">
        <f t="shared" si="105"/>
        <v>47270</v>
      </c>
      <c r="CK222" s="39" t="s">
        <v>0</v>
      </c>
      <c r="CL222" s="53" t="s">
        <v>547</v>
      </c>
      <c r="CM222" s="34"/>
      <c r="CN222" s="181" t="s">
        <v>10</v>
      </c>
      <c r="CO222" s="182"/>
      <c r="CP222" s="39" t="s">
        <v>10</v>
      </c>
      <c r="CQ222" s="2">
        <f t="shared" si="94"/>
        <v>45547.000243055554</v>
      </c>
      <c r="CR222" s="2">
        <f t="shared" si="98"/>
        <v>45536</v>
      </c>
      <c r="CS222" s="2">
        <f t="shared" si="103"/>
        <v>45607.000243055554</v>
      </c>
      <c r="CT222" s="2">
        <f t="shared" si="99"/>
        <v>45597</v>
      </c>
      <c r="CU222" s="2">
        <f t="shared" si="95"/>
        <v>45607.000243055554</v>
      </c>
      <c r="CV222" s="2">
        <f t="shared" si="100"/>
        <v>45597</v>
      </c>
      <c r="CW222" s="2">
        <f t="shared" si="101"/>
        <v>45817.000243055554</v>
      </c>
      <c r="CX222" s="2">
        <f t="shared" si="102"/>
        <v>45809</v>
      </c>
    </row>
    <row r="223" spans="1:102" customFormat="1" ht="32.25" customHeight="1">
      <c r="A223" s="261" t="s">
        <v>576</v>
      </c>
      <c r="B223" s="266" t="s">
        <v>525</v>
      </c>
      <c r="C223" s="266" t="s">
        <v>532</v>
      </c>
      <c r="D223" s="282" t="s">
        <v>517</v>
      </c>
      <c r="E223" s="266" t="s">
        <v>527</v>
      </c>
      <c r="F223" s="266" t="s">
        <v>577</v>
      </c>
      <c r="G223" s="77" t="str">
        <f t="shared" ca="1" si="96"/>
        <v>En cours</v>
      </c>
      <c r="H223" s="126"/>
      <c r="I223" s="127"/>
      <c r="J223" s="127"/>
      <c r="K223" s="127"/>
      <c r="L223" s="127"/>
      <c r="M223" s="127"/>
      <c r="N223" s="127"/>
      <c r="O223" s="127"/>
      <c r="P223" s="127"/>
      <c r="Q223" s="127"/>
      <c r="R223" s="127"/>
      <c r="S223" s="127"/>
      <c r="T223" s="127"/>
      <c r="U223" s="127"/>
      <c r="V223" s="127"/>
      <c r="W223" s="127"/>
      <c r="X223" s="127"/>
      <c r="Y223" s="127"/>
      <c r="Z223" s="127"/>
      <c r="AA223" s="127"/>
      <c r="AB223" s="127"/>
      <c r="AC223" s="127"/>
      <c r="AD223" s="127"/>
      <c r="AE223" s="127"/>
      <c r="AF223" s="127"/>
      <c r="AG223" s="127"/>
      <c r="AH223" s="127"/>
      <c r="AI223" s="127"/>
      <c r="AJ223" s="127"/>
      <c r="AK223" s="127"/>
      <c r="AL223" s="127"/>
      <c r="AM223" s="127"/>
      <c r="AN223" s="127"/>
      <c r="AO223" s="127"/>
      <c r="AP223" s="127"/>
      <c r="AQ223" s="127"/>
      <c r="AR223" s="127"/>
      <c r="AS223" s="127"/>
      <c r="AT223" s="127"/>
      <c r="AU223" s="127"/>
      <c r="AV223" s="127"/>
      <c r="AW223" s="127"/>
      <c r="AX223" s="127"/>
      <c r="AY223" s="127"/>
      <c r="AZ223" s="127"/>
      <c r="BA223" s="127"/>
      <c r="BB223" s="127"/>
      <c r="BC223" s="127"/>
      <c r="BD223" s="127"/>
      <c r="BE223" s="127"/>
      <c r="BF223" s="127"/>
      <c r="BG223" s="127"/>
      <c r="BH223" s="127"/>
      <c r="BI223" s="127"/>
      <c r="BJ223" s="127"/>
      <c r="BK223" s="127"/>
      <c r="BL223" s="127"/>
      <c r="BM223" s="127"/>
      <c r="BN223" s="127"/>
      <c r="BO223" s="127"/>
      <c r="BP223" s="148">
        <f t="shared" si="97"/>
        <v>47504</v>
      </c>
      <c r="BY223" s="187"/>
      <c r="CA223" s="10" t="s">
        <v>517</v>
      </c>
      <c r="CB223" s="205" t="s">
        <v>555</v>
      </c>
      <c r="CC223" s="8" t="s">
        <v>576</v>
      </c>
      <c r="CD223" s="34" t="s">
        <v>92</v>
      </c>
      <c r="CE223" s="21" t="s">
        <v>530</v>
      </c>
      <c r="CF223" s="44"/>
      <c r="CG223" s="10">
        <v>46063</v>
      </c>
      <c r="CH223" s="10">
        <v>47504</v>
      </c>
      <c r="CI223" s="2">
        <f t="shared" si="104"/>
        <v>46054</v>
      </c>
      <c r="CJ223" s="2">
        <f t="shared" si="105"/>
        <v>47514</v>
      </c>
      <c r="CK223" s="39" t="s">
        <v>0</v>
      </c>
      <c r="CL223" s="53" t="s">
        <v>547</v>
      </c>
      <c r="CM223" s="34"/>
      <c r="CN223" s="181" t="s">
        <v>10</v>
      </c>
      <c r="CO223" s="182"/>
      <c r="CP223" s="39" t="s">
        <v>10</v>
      </c>
      <c r="CQ223" s="2">
        <f t="shared" si="94"/>
        <v>45793</v>
      </c>
      <c r="CR223" s="2">
        <f t="shared" si="98"/>
        <v>45808</v>
      </c>
      <c r="CS223" s="2">
        <f t="shared" si="103"/>
        <v>45853</v>
      </c>
      <c r="CT223" s="2">
        <f t="shared" si="99"/>
        <v>45839</v>
      </c>
      <c r="CU223" s="2">
        <f t="shared" si="95"/>
        <v>45853</v>
      </c>
      <c r="CV223" s="2">
        <f t="shared" si="100"/>
        <v>45839</v>
      </c>
      <c r="CW223" s="2">
        <f t="shared" si="101"/>
        <v>46063</v>
      </c>
      <c r="CX223" s="2">
        <f t="shared" si="102"/>
        <v>46054</v>
      </c>
    </row>
    <row r="224" spans="1:102" customFormat="1" ht="32.450000000000003" customHeight="1">
      <c r="A224" s="261" t="s">
        <v>578</v>
      </c>
      <c r="B224" s="266" t="s">
        <v>525</v>
      </c>
      <c r="C224" s="266" t="s">
        <v>545</v>
      </c>
      <c r="D224" s="282" t="s">
        <v>517</v>
      </c>
      <c r="E224" s="266" t="s">
        <v>527</v>
      </c>
      <c r="F224" s="266" t="s">
        <v>579</v>
      </c>
      <c r="G224" s="77" t="str">
        <f t="shared" ca="1" si="96"/>
        <v>En cours</v>
      </c>
      <c r="H224" s="126"/>
      <c r="I224" s="127"/>
      <c r="J224" s="127"/>
      <c r="K224" s="127"/>
      <c r="L224" s="127"/>
      <c r="M224" s="127"/>
      <c r="N224" s="127"/>
      <c r="O224" s="127"/>
      <c r="P224" s="127"/>
      <c r="Q224" s="127"/>
      <c r="R224" s="127"/>
      <c r="S224" s="127"/>
      <c r="T224" s="127"/>
      <c r="U224" s="127"/>
      <c r="V224" s="127"/>
      <c r="W224" s="127"/>
      <c r="X224" s="127"/>
      <c r="Y224" s="127"/>
      <c r="Z224" s="127"/>
      <c r="AA224" s="127"/>
      <c r="AB224" s="127"/>
      <c r="AC224" s="127"/>
      <c r="AD224" s="127"/>
      <c r="AE224" s="127"/>
      <c r="AF224" s="127"/>
      <c r="AG224" s="127"/>
      <c r="AH224" s="127"/>
      <c r="AI224" s="127"/>
      <c r="AJ224" s="127"/>
      <c r="AK224" s="127"/>
      <c r="AL224" s="127"/>
      <c r="AM224" s="127"/>
      <c r="AN224" s="127"/>
      <c r="AO224" s="127"/>
      <c r="AP224" s="127"/>
      <c r="AQ224" s="127"/>
      <c r="AR224" s="127"/>
      <c r="AS224" s="127"/>
      <c r="AT224" s="127"/>
      <c r="AU224" s="127"/>
      <c r="AV224" s="127"/>
      <c r="AW224" s="127"/>
      <c r="AX224" s="127"/>
      <c r="AY224" s="127"/>
      <c r="AZ224" s="127"/>
      <c r="BA224" s="127"/>
      <c r="BB224" s="127"/>
      <c r="BC224" s="127"/>
      <c r="BD224" s="127"/>
      <c r="BE224" s="127"/>
      <c r="BF224" s="127"/>
      <c r="BG224" s="127"/>
      <c r="BH224" s="127"/>
      <c r="BI224" s="127"/>
      <c r="BJ224" s="127"/>
      <c r="BK224" s="127"/>
      <c r="BL224" s="127"/>
      <c r="BM224" s="127"/>
      <c r="BN224" s="127"/>
      <c r="BO224" s="127"/>
      <c r="BP224" s="148">
        <f t="shared" si="97"/>
        <v>47937</v>
      </c>
      <c r="BY224" s="187"/>
      <c r="CA224" s="10" t="s">
        <v>517</v>
      </c>
      <c r="CB224" s="205" t="s">
        <v>578</v>
      </c>
      <c r="CC224" s="7" t="s">
        <v>578</v>
      </c>
      <c r="CD224" s="34" t="s">
        <v>92</v>
      </c>
      <c r="CE224" s="21" t="s">
        <v>530</v>
      </c>
      <c r="CF224" s="44"/>
      <c r="CG224" s="10">
        <v>46119</v>
      </c>
      <c r="CH224" s="10">
        <v>47937</v>
      </c>
      <c r="CI224" s="2">
        <f t="shared" si="104"/>
        <v>46113</v>
      </c>
      <c r="CJ224" s="2">
        <f t="shared" si="105"/>
        <v>47938</v>
      </c>
      <c r="CK224" s="39" t="s">
        <v>0</v>
      </c>
      <c r="CL224" s="53" t="s">
        <v>547</v>
      </c>
      <c r="CM224" s="34"/>
      <c r="CN224" s="181" t="s">
        <v>10</v>
      </c>
      <c r="CO224" s="182"/>
      <c r="CP224" s="39" t="s">
        <v>10</v>
      </c>
      <c r="CQ224" s="2">
        <f t="shared" si="94"/>
        <v>45849</v>
      </c>
      <c r="CR224" s="2">
        <f t="shared" si="98"/>
        <v>45839</v>
      </c>
      <c r="CS224" s="2">
        <f t="shared" si="103"/>
        <v>45909</v>
      </c>
      <c r="CT224" s="2">
        <f t="shared" si="99"/>
        <v>45901</v>
      </c>
      <c r="CU224" s="2">
        <f t="shared" si="95"/>
        <v>45909</v>
      </c>
      <c r="CV224" s="2">
        <f t="shared" si="100"/>
        <v>45901</v>
      </c>
      <c r="CW224" s="2">
        <f t="shared" si="101"/>
        <v>46119</v>
      </c>
      <c r="CX224" s="2">
        <f t="shared" si="102"/>
        <v>46113</v>
      </c>
    </row>
    <row r="225" spans="1:102" customFormat="1" ht="32.450000000000003" customHeight="1">
      <c r="A225" s="261" t="s">
        <v>580</v>
      </c>
      <c r="B225" s="266" t="s">
        <v>525</v>
      </c>
      <c r="C225" s="266" t="s">
        <v>545</v>
      </c>
      <c r="D225" s="282" t="s">
        <v>517</v>
      </c>
      <c r="E225" s="266" t="s">
        <v>527</v>
      </c>
      <c r="F225" s="266" t="s">
        <v>581</v>
      </c>
      <c r="G225" s="77" t="str">
        <f t="shared" ca="1" si="96"/>
        <v>En cours</v>
      </c>
      <c r="H225" s="126"/>
      <c r="I225" s="127"/>
      <c r="J225" s="127"/>
      <c r="K225" s="127"/>
      <c r="L225" s="127"/>
      <c r="M225" s="127"/>
      <c r="N225" s="127"/>
      <c r="O225" s="127"/>
      <c r="P225" s="127"/>
      <c r="Q225" s="127"/>
      <c r="R225" s="127"/>
      <c r="S225" s="127"/>
      <c r="T225" s="127"/>
      <c r="U225" s="127"/>
      <c r="V225" s="127"/>
      <c r="W225" s="127"/>
      <c r="X225" s="127"/>
      <c r="Y225" s="127"/>
      <c r="Z225" s="127"/>
      <c r="AA225" s="127"/>
      <c r="AB225" s="127"/>
      <c r="AC225" s="127"/>
      <c r="AD225" s="127"/>
      <c r="AE225" s="127"/>
      <c r="AF225" s="127"/>
      <c r="AG225" s="127"/>
      <c r="AH225" s="127"/>
      <c r="AI225" s="127"/>
      <c r="AJ225" s="127"/>
      <c r="AK225" s="127"/>
      <c r="AL225" s="127"/>
      <c r="AM225" s="127"/>
      <c r="AN225" s="127"/>
      <c r="AO225" s="127"/>
      <c r="AP225" s="127"/>
      <c r="AQ225" s="127"/>
      <c r="AR225" s="127"/>
      <c r="AS225" s="127"/>
      <c r="AT225" s="127"/>
      <c r="AU225" s="127"/>
      <c r="AV225" s="127"/>
      <c r="AW225" s="127"/>
      <c r="AX225" s="127"/>
      <c r="AY225" s="127"/>
      <c r="AZ225" s="127"/>
      <c r="BA225" s="127"/>
      <c r="BB225" s="127"/>
      <c r="BC225" s="127"/>
      <c r="BD225" s="127"/>
      <c r="BE225" s="127"/>
      <c r="BF225" s="127"/>
      <c r="BG225" s="127"/>
      <c r="BH225" s="127"/>
      <c r="BI225" s="127"/>
      <c r="BJ225" s="127"/>
      <c r="BK225" s="127"/>
      <c r="BL225" s="127"/>
      <c r="BM225" s="127"/>
      <c r="BN225" s="127"/>
      <c r="BO225" s="127"/>
      <c r="BP225" s="148">
        <f t="shared" si="97"/>
        <v>46752</v>
      </c>
      <c r="BY225" s="187"/>
      <c r="CA225" s="10" t="s">
        <v>517</v>
      </c>
      <c r="CB225" s="205" t="s">
        <v>580</v>
      </c>
      <c r="CC225" s="7" t="s">
        <v>580</v>
      </c>
      <c r="CD225" s="34" t="s">
        <v>92</v>
      </c>
      <c r="CE225" s="21" t="s">
        <v>530</v>
      </c>
      <c r="CF225" s="44"/>
      <c r="CG225" s="10">
        <v>45992</v>
      </c>
      <c r="CH225" s="10">
        <v>46752</v>
      </c>
      <c r="CI225" s="2">
        <f t="shared" si="104"/>
        <v>45992</v>
      </c>
      <c r="CJ225" s="2">
        <f t="shared" si="105"/>
        <v>46752</v>
      </c>
      <c r="CK225" s="39" t="s">
        <v>0</v>
      </c>
      <c r="CL225" s="53" t="s">
        <v>547</v>
      </c>
      <c r="CM225" s="34"/>
      <c r="CN225" s="181" t="s">
        <v>10</v>
      </c>
      <c r="CO225" s="182"/>
      <c r="CP225" s="39" t="s">
        <v>10</v>
      </c>
      <c r="CQ225" s="2">
        <f t="shared" si="94"/>
        <v>45722</v>
      </c>
      <c r="CR225" s="2">
        <f t="shared" si="98"/>
        <v>45717</v>
      </c>
      <c r="CS225" s="2">
        <f t="shared" si="103"/>
        <v>45782</v>
      </c>
      <c r="CT225" s="2">
        <f t="shared" si="99"/>
        <v>45778</v>
      </c>
      <c r="CU225" s="2">
        <f t="shared" si="95"/>
        <v>45782</v>
      </c>
      <c r="CV225" s="2">
        <f t="shared" si="100"/>
        <v>45778</v>
      </c>
      <c r="CW225" s="2">
        <f t="shared" si="101"/>
        <v>45992</v>
      </c>
      <c r="CX225" s="2">
        <f t="shared" si="102"/>
        <v>45992</v>
      </c>
    </row>
    <row r="226" spans="1:102" customFormat="1" ht="36.75" customHeight="1">
      <c r="A226" s="261" t="s">
        <v>582</v>
      </c>
      <c r="B226" s="266" t="s">
        <v>525</v>
      </c>
      <c r="C226" s="266" t="s">
        <v>532</v>
      </c>
      <c r="D226" s="282" t="s">
        <v>517</v>
      </c>
      <c r="E226" s="266" t="s">
        <v>583</v>
      </c>
      <c r="F226" s="276" t="s">
        <v>584</v>
      </c>
      <c r="G226" s="77" t="str">
        <f t="shared" ca="1" si="96"/>
        <v>En cours</v>
      </c>
      <c r="H226" s="126"/>
      <c r="I226" s="127"/>
      <c r="J226" s="127"/>
      <c r="K226" s="127"/>
      <c r="L226" s="127"/>
      <c r="M226" s="127"/>
      <c r="N226" s="127"/>
      <c r="O226" s="127"/>
      <c r="P226" s="127"/>
      <c r="Q226" s="127"/>
      <c r="R226" s="127"/>
      <c r="S226" s="127"/>
      <c r="T226" s="127"/>
      <c r="U226" s="127"/>
      <c r="V226" s="127"/>
      <c r="W226" s="127"/>
      <c r="X226" s="127"/>
      <c r="Y226" s="127"/>
      <c r="Z226" s="127"/>
      <c r="AA226" s="127"/>
      <c r="AB226" s="127"/>
      <c r="AC226" s="127"/>
      <c r="AD226" s="127"/>
      <c r="AE226" s="127"/>
      <c r="AF226" s="127"/>
      <c r="AG226" s="127"/>
      <c r="AH226" s="127"/>
      <c r="AI226" s="127"/>
      <c r="AJ226" s="127"/>
      <c r="AK226" s="127"/>
      <c r="AL226" s="127"/>
      <c r="AM226" s="127"/>
      <c r="AN226" s="127"/>
      <c r="AO226" s="127"/>
      <c r="AP226" s="127"/>
      <c r="AQ226" s="127"/>
      <c r="AR226" s="127"/>
      <c r="AS226" s="127"/>
      <c r="AT226" s="127"/>
      <c r="AU226" s="127"/>
      <c r="AV226" s="127"/>
      <c r="AW226" s="127"/>
      <c r="AX226" s="127"/>
      <c r="AY226" s="127"/>
      <c r="AZ226" s="127"/>
      <c r="BA226" s="127"/>
      <c r="BB226" s="127"/>
      <c r="BC226" s="127"/>
      <c r="BD226" s="127"/>
      <c r="BE226" s="127"/>
      <c r="BF226" s="127"/>
      <c r="BG226" s="127"/>
      <c r="BH226" s="127"/>
      <c r="BI226" s="127"/>
      <c r="BJ226" s="127"/>
      <c r="BK226" s="127"/>
      <c r="BL226" s="127"/>
      <c r="BM226" s="127"/>
      <c r="BN226" s="127"/>
      <c r="BO226" s="127"/>
      <c r="BP226" s="148">
        <f t="shared" si="97"/>
        <v>47238.000243055554</v>
      </c>
      <c r="BY226" s="187"/>
      <c r="CA226" s="10" t="s">
        <v>517</v>
      </c>
      <c r="CB226" s="205" t="s">
        <v>582</v>
      </c>
      <c r="CC226" s="8" t="s">
        <v>582</v>
      </c>
      <c r="CD226" s="34" t="s">
        <v>92</v>
      </c>
      <c r="CE226" s="21" t="s">
        <v>530</v>
      </c>
      <c r="CF226" s="44"/>
      <c r="CG226" s="10">
        <v>45778</v>
      </c>
      <c r="CH226" s="10">
        <v>47238.000243055554</v>
      </c>
      <c r="CI226" s="2">
        <f t="shared" si="104"/>
        <v>45778</v>
      </c>
      <c r="CJ226" s="2">
        <f t="shared" si="105"/>
        <v>47238</v>
      </c>
      <c r="CK226" s="39" t="s">
        <v>0</v>
      </c>
      <c r="CL226" s="53" t="s">
        <v>547</v>
      </c>
      <c r="CM226" s="34"/>
      <c r="CN226" s="181" t="s">
        <v>10</v>
      </c>
      <c r="CO226" s="182"/>
      <c r="CP226" s="39" t="s">
        <v>10</v>
      </c>
      <c r="CQ226" s="2">
        <f t="shared" si="94"/>
        <v>45508</v>
      </c>
      <c r="CR226" s="2">
        <f t="shared" si="98"/>
        <v>45505</v>
      </c>
      <c r="CS226" s="2">
        <f t="shared" si="103"/>
        <v>45568</v>
      </c>
      <c r="CT226" s="2">
        <f t="shared" si="99"/>
        <v>45566</v>
      </c>
      <c r="CU226" s="2">
        <f t="shared" si="95"/>
        <v>45568</v>
      </c>
      <c r="CV226" s="2">
        <f t="shared" si="100"/>
        <v>45566</v>
      </c>
      <c r="CW226" s="2">
        <f t="shared" si="101"/>
        <v>45778</v>
      </c>
      <c r="CX226" s="2">
        <f t="shared" si="102"/>
        <v>45778</v>
      </c>
    </row>
    <row r="227" spans="1:102" customFormat="1" ht="45.6" customHeight="1">
      <c r="A227" s="263" t="s">
        <v>585</v>
      </c>
      <c r="B227" s="268" t="s">
        <v>525</v>
      </c>
      <c r="C227" s="268"/>
      <c r="D227" s="282" t="s">
        <v>517</v>
      </c>
      <c r="E227" s="268"/>
      <c r="F227" s="283" t="s">
        <v>586</v>
      </c>
      <c r="G227" s="77" t="str">
        <f t="shared" ca="1" si="96"/>
        <v>En cours</v>
      </c>
      <c r="H227" s="126"/>
      <c r="I227" s="127"/>
      <c r="J227" s="127"/>
      <c r="K227" s="127"/>
      <c r="L227" s="127"/>
      <c r="M227" s="127"/>
      <c r="N227" s="127"/>
      <c r="O227" s="127"/>
      <c r="P227" s="127"/>
      <c r="Q227" s="127"/>
      <c r="R227" s="127"/>
      <c r="S227" s="127"/>
      <c r="T227" s="127"/>
      <c r="U227" s="127"/>
      <c r="V227" s="127"/>
      <c r="W227" s="127"/>
      <c r="X227" s="127"/>
      <c r="Y227" s="127"/>
      <c r="Z227" s="127"/>
      <c r="AA227" s="127"/>
      <c r="AB227" s="127"/>
      <c r="AC227" s="127"/>
      <c r="AD227" s="127"/>
      <c r="AE227" s="127"/>
      <c r="AF227" s="127"/>
      <c r="AG227" s="127"/>
      <c r="AH227" s="127"/>
      <c r="AI227" s="127"/>
      <c r="AJ227" s="127"/>
      <c r="AK227" s="127"/>
      <c r="AL227" s="127"/>
      <c r="AM227" s="127"/>
      <c r="AN227" s="127"/>
      <c r="AO227" s="127"/>
      <c r="AP227" s="127"/>
      <c r="AQ227" s="127"/>
      <c r="AR227" s="127"/>
      <c r="AS227" s="127"/>
      <c r="AT227" s="127"/>
      <c r="AU227" s="127"/>
      <c r="AV227" s="127"/>
      <c r="AW227" s="127"/>
      <c r="AX227" s="127"/>
      <c r="AY227" s="127"/>
      <c r="AZ227" s="127"/>
      <c r="BA227" s="127"/>
      <c r="BB227" s="127"/>
      <c r="BC227" s="127"/>
      <c r="BD227" s="127"/>
      <c r="BE227" s="127"/>
      <c r="BF227" s="127"/>
      <c r="BG227" s="127"/>
      <c r="BH227" s="127"/>
      <c r="BI227" s="127"/>
      <c r="BJ227" s="127"/>
      <c r="BK227" s="127"/>
      <c r="BL227" s="127"/>
      <c r="BM227" s="127"/>
      <c r="BN227" s="127"/>
      <c r="BO227" s="127"/>
      <c r="BP227" s="148">
        <f t="shared" si="97"/>
        <v>47057.000243055554</v>
      </c>
      <c r="BY227" s="187"/>
      <c r="CA227" s="10" t="s">
        <v>517</v>
      </c>
      <c r="CB227" s="205" t="s">
        <v>585</v>
      </c>
      <c r="CC227" s="164" t="s">
        <v>585</v>
      </c>
      <c r="CD227" s="34" t="s">
        <v>92</v>
      </c>
      <c r="CE227" s="21" t="s">
        <v>530</v>
      </c>
      <c r="CF227" s="44"/>
      <c r="CG227" s="10">
        <v>45597.000243055554</v>
      </c>
      <c r="CH227" s="10">
        <v>47057.000243055554</v>
      </c>
      <c r="CI227" s="2">
        <f t="shared" si="104"/>
        <v>45597</v>
      </c>
      <c r="CJ227" s="2">
        <f t="shared" si="105"/>
        <v>47057</v>
      </c>
      <c r="CK227" s="39" t="s">
        <v>0</v>
      </c>
      <c r="CL227" s="53" t="s">
        <v>547</v>
      </c>
      <c r="CM227" s="34"/>
      <c r="CN227" s="181" t="s">
        <v>10</v>
      </c>
      <c r="CO227" s="182"/>
      <c r="CP227" s="39" t="s">
        <v>10</v>
      </c>
      <c r="CQ227" s="2">
        <f t="shared" si="94"/>
        <v>45327.000243055554</v>
      </c>
      <c r="CR227" s="2">
        <f t="shared" si="98"/>
        <v>45323</v>
      </c>
      <c r="CS227" s="2">
        <f t="shared" si="103"/>
        <v>45387.000243055554</v>
      </c>
      <c r="CT227" s="2">
        <f t="shared" si="99"/>
        <v>45383</v>
      </c>
      <c r="CU227" s="2">
        <f t="shared" si="95"/>
        <v>45387.000243055554</v>
      </c>
      <c r="CV227" s="2">
        <f t="shared" si="100"/>
        <v>45383</v>
      </c>
      <c r="CW227" s="2">
        <f t="shared" si="101"/>
        <v>45597.000243055554</v>
      </c>
      <c r="CX227" s="2">
        <f t="shared" si="102"/>
        <v>45597</v>
      </c>
    </row>
    <row r="228" spans="1:102" customFormat="1" ht="32.450000000000003" customHeight="1">
      <c r="A228" s="261" t="s">
        <v>587</v>
      </c>
      <c r="B228" s="266" t="s">
        <v>525</v>
      </c>
      <c r="C228" s="266" t="s">
        <v>588</v>
      </c>
      <c r="D228" s="282" t="s">
        <v>517</v>
      </c>
      <c r="E228" s="266" t="s">
        <v>589</v>
      </c>
      <c r="F228" s="266" t="s">
        <v>590</v>
      </c>
      <c r="G228" s="77" t="str">
        <f t="shared" ca="1" si="96"/>
        <v>En cours</v>
      </c>
      <c r="H228" s="126"/>
      <c r="I228" s="127"/>
      <c r="J228" s="127"/>
      <c r="K228" s="127"/>
      <c r="L228" s="127"/>
      <c r="M228" s="127"/>
      <c r="N228" s="127"/>
      <c r="O228" s="127"/>
      <c r="P228" s="127"/>
      <c r="Q228" s="127"/>
      <c r="R228" s="127"/>
      <c r="S228" s="127"/>
      <c r="T228" s="127"/>
      <c r="U228" s="127"/>
      <c r="V228" s="127"/>
      <c r="W228" s="127"/>
      <c r="X228" s="127"/>
      <c r="Y228" s="127"/>
      <c r="Z228" s="127"/>
      <c r="AA228" s="127"/>
      <c r="AB228" s="127"/>
      <c r="AC228" s="127"/>
      <c r="AD228" s="127"/>
      <c r="AE228" s="127"/>
      <c r="AF228" s="127"/>
      <c r="AG228" s="127"/>
      <c r="AH228" s="127"/>
      <c r="AI228" s="127"/>
      <c r="AJ228" s="127"/>
      <c r="AK228" s="127"/>
      <c r="AL228" s="127"/>
      <c r="AM228" s="127"/>
      <c r="AN228" s="127"/>
      <c r="AO228" s="127"/>
      <c r="AP228" s="127"/>
      <c r="AQ228" s="127"/>
      <c r="AR228" s="127"/>
      <c r="AS228" s="127"/>
      <c r="AT228" s="127"/>
      <c r="AU228" s="127"/>
      <c r="AV228" s="127"/>
      <c r="AW228" s="127"/>
      <c r="AX228" s="127"/>
      <c r="AY228" s="127"/>
      <c r="AZ228" s="127"/>
      <c r="BA228" s="127"/>
      <c r="BB228" s="127"/>
      <c r="BC228" s="127"/>
      <c r="BD228" s="127"/>
      <c r="BE228" s="127"/>
      <c r="BF228" s="127"/>
      <c r="BG228" s="127"/>
      <c r="BH228" s="127"/>
      <c r="BI228" s="127"/>
      <c r="BJ228" s="127"/>
      <c r="BK228" s="127"/>
      <c r="BL228" s="127"/>
      <c r="BM228" s="127"/>
      <c r="BN228" s="127"/>
      <c r="BO228" s="127"/>
      <c r="BP228" s="148">
        <f t="shared" si="97"/>
        <v>46661</v>
      </c>
      <c r="BY228" s="187"/>
      <c r="CA228" s="10" t="s">
        <v>517</v>
      </c>
      <c r="CB228" s="217" t="s">
        <v>587</v>
      </c>
      <c r="CC228" s="11" t="s">
        <v>587</v>
      </c>
      <c r="CD228" s="35" t="s">
        <v>92</v>
      </c>
      <c r="CE228" s="21" t="s">
        <v>530</v>
      </c>
      <c r="CF228" s="1" t="s">
        <v>93</v>
      </c>
      <c r="CG228" s="14">
        <v>45201</v>
      </c>
      <c r="CH228" s="10">
        <v>46661</v>
      </c>
      <c r="CI228" s="2">
        <f t="shared" si="104"/>
        <v>45200</v>
      </c>
      <c r="CJ228" s="2">
        <f t="shared" si="105"/>
        <v>46661</v>
      </c>
      <c r="CK228" s="39" t="s">
        <v>0</v>
      </c>
      <c r="CL228" s="53" t="s">
        <v>547</v>
      </c>
      <c r="CM228" s="34"/>
      <c r="CN228" s="181" t="s">
        <v>10</v>
      </c>
      <c r="CO228" s="182"/>
      <c r="CP228" s="39" t="s">
        <v>10</v>
      </c>
      <c r="CQ228" s="2">
        <f t="shared" si="94"/>
        <v>44931</v>
      </c>
      <c r="CR228" s="2">
        <f t="shared" si="98"/>
        <v>44927</v>
      </c>
      <c r="CS228" s="2">
        <f t="shared" si="103"/>
        <v>44991</v>
      </c>
      <c r="CT228" s="2">
        <f t="shared" si="99"/>
        <v>44986</v>
      </c>
      <c r="CU228" s="2">
        <f t="shared" si="95"/>
        <v>44991</v>
      </c>
      <c r="CV228" s="2">
        <f t="shared" si="100"/>
        <v>44986</v>
      </c>
      <c r="CW228" s="2">
        <f t="shared" si="101"/>
        <v>45201</v>
      </c>
      <c r="CX228" s="2">
        <f t="shared" si="102"/>
        <v>45200</v>
      </c>
    </row>
    <row r="229" spans="1:102" customFormat="1" ht="32.450000000000003" customHeight="1">
      <c r="A229" s="262" t="s">
        <v>70</v>
      </c>
      <c r="B229" s="266" t="s">
        <v>525</v>
      </c>
      <c r="C229" s="266" t="s">
        <v>526</v>
      </c>
      <c r="D229" s="282" t="s">
        <v>517</v>
      </c>
      <c r="E229" s="266"/>
      <c r="F229" s="266" t="s">
        <v>591</v>
      </c>
      <c r="G229" s="77" t="str">
        <f t="shared" ca="1" si="96"/>
        <v>À venir</v>
      </c>
      <c r="H229" s="126"/>
      <c r="I229" s="127"/>
      <c r="J229" s="127"/>
      <c r="K229" s="127"/>
      <c r="L229" s="127"/>
      <c r="M229" s="127"/>
      <c r="N229" s="127"/>
      <c r="O229" s="127"/>
      <c r="P229" s="127"/>
      <c r="Q229" s="127"/>
      <c r="R229" s="127"/>
      <c r="S229" s="127"/>
      <c r="T229" s="127"/>
      <c r="U229" s="127"/>
      <c r="V229" s="127"/>
      <c r="W229" s="127"/>
      <c r="X229" s="127"/>
      <c r="Y229" s="127"/>
      <c r="Z229" s="127"/>
      <c r="AA229" s="127"/>
      <c r="AB229" s="127"/>
      <c r="AC229" s="127"/>
      <c r="AD229" s="127"/>
      <c r="AE229" s="127"/>
      <c r="AF229" s="127"/>
      <c r="AG229" s="127"/>
      <c r="AH229" s="127"/>
      <c r="AI229" s="127"/>
      <c r="AJ229" s="127"/>
      <c r="AK229" s="127"/>
      <c r="AL229" s="127"/>
      <c r="AM229" s="127"/>
      <c r="AN229" s="127"/>
      <c r="AO229" s="127"/>
      <c r="AP229" s="127"/>
      <c r="AQ229" s="127"/>
      <c r="AR229" s="127"/>
      <c r="AS229" s="127"/>
      <c r="AT229" s="127"/>
      <c r="AU229" s="127"/>
      <c r="AV229" s="127"/>
      <c r="AW229" s="127"/>
      <c r="AX229" s="127"/>
      <c r="AY229" s="127"/>
      <c r="AZ229" s="127"/>
      <c r="BA229" s="127"/>
      <c r="BB229" s="127"/>
      <c r="BC229" s="127"/>
      <c r="BD229" s="127"/>
      <c r="BE229" s="127"/>
      <c r="BF229" s="127"/>
      <c r="BG229" s="127"/>
      <c r="BH229" s="127"/>
      <c r="BI229" s="127"/>
      <c r="BJ229" s="127"/>
      <c r="BK229" s="127"/>
      <c r="BL229" s="127"/>
      <c r="BM229" s="127"/>
      <c r="BN229" s="127"/>
      <c r="BO229" s="127"/>
      <c r="BP229" s="148">
        <f t="shared" si="97"/>
        <v>47942</v>
      </c>
      <c r="BT229" s="187"/>
      <c r="BY229" s="187"/>
      <c r="CA229" s="10" t="s">
        <v>517</v>
      </c>
      <c r="CB229" s="217" t="s">
        <v>587</v>
      </c>
      <c r="CC229" s="8" t="s">
        <v>592</v>
      </c>
      <c r="CD229" s="35" t="s">
        <v>92</v>
      </c>
      <c r="CE229" s="21" t="s">
        <v>530</v>
      </c>
      <c r="CF229" s="1" t="s">
        <v>52</v>
      </c>
      <c r="CG229" s="14">
        <v>46482</v>
      </c>
      <c r="CH229" s="10">
        <v>47942</v>
      </c>
      <c r="CI229" s="2">
        <f t="shared" si="104"/>
        <v>46478</v>
      </c>
      <c r="CJ229" s="2">
        <f t="shared" si="105"/>
        <v>47939</v>
      </c>
      <c r="CK229" s="39"/>
      <c r="CL229" s="53"/>
      <c r="CM229" s="34"/>
      <c r="CN229" s="181"/>
      <c r="CO229" s="182"/>
      <c r="CP229" s="39"/>
      <c r="CQ229" s="2">
        <f t="shared" si="94"/>
        <v>46212</v>
      </c>
      <c r="CR229" s="2">
        <f t="shared" si="98"/>
        <v>46204</v>
      </c>
      <c r="CS229" s="2">
        <f t="shared" si="103"/>
        <v>46272</v>
      </c>
      <c r="CT229" s="2">
        <f t="shared" si="99"/>
        <v>46266</v>
      </c>
      <c r="CU229" s="2">
        <f t="shared" si="95"/>
        <v>46272</v>
      </c>
      <c r="CV229" s="2">
        <f t="shared" si="100"/>
        <v>46266</v>
      </c>
      <c r="CW229" s="2">
        <f t="shared" si="101"/>
        <v>46482</v>
      </c>
      <c r="CX229" s="2">
        <f t="shared" si="102"/>
        <v>46478</v>
      </c>
    </row>
    <row r="230" spans="1:102" customFormat="1" ht="32.450000000000003" customHeight="1">
      <c r="A230" s="261" t="s">
        <v>593</v>
      </c>
      <c r="B230" s="266" t="s">
        <v>525</v>
      </c>
      <c r="C230" s="266" t="s">
        <v>588</v>
      </c>
      <c r="D230" s="282" t="s">
        <v>517</v>
      </c>
      <c r="E230" s="266" t="s">
        <v>589</v>
      </c>
      <c r="F230" s="266" t="s">
        <v>594</v>
      </c>
      <c r="G230" s="77" t="str">
        <f t="shared" ca="1" si="96"/>
        <v>En cours</v>
      </c>
      <c r="H230" s="126"/>
      <c r="I230" s="127"/>
      <c r="J230" s="127"/>
      <c r="K230" s="127"/>
      <c r="L230" s="127"/>
      <c r="M230" s="127"/>
      <c r="N230" s="127"/>
      <c r="O230" s="127"/>
      <c r="P230" s="127"/>
      <c r="Q230" s="127"/>
      <c r="R230" s="127"/>
      <c r="S230" s="127"/>
      <c r="T230" s="127"/>
      <c r="U230" s="127"/>
      <c r="V230" s="127"/>
      <c r="W230" s="127"/>
      <c r="X230" s="127"/>
      <c r="Y230" s="127"/>
      <c r="Z230" s="127"/>
      <c r="AA230" s="127"/>
      <c r="AB230" s="127"/>
      <c r="AC230" s="127"/>
      <c r="AD230" s="127"/>
      <c r="AE230" s="127"/>
      <c r="AF230" s="127"/>
      <c r="AG230" s="127"/>
      <c r="AH230" s="127"/>
      <c r="AI230" s="127"/>
      <c r="AJ230" s="127"/>
      <c r="AK230" s="127"/>
      <c r="AL230" s="127"/>
      <c r="AM230" s="127"/>
      <c r="AN230" s="127"/>
      <c r="AO230" s="127"/>
      <c r="AP230" s="127"/>
      <c r="AQ230" s="127"/>
      <c r="AR230" s="127"/>
      <c r="AS230" s="127"/>
      <c r="AT230" s="127"/>
      <c r="AU230" s="127"/>
      <c r="AV230" s="127"/>
      <c r="AW230" s="127"/>
      <c r="AX230" s="127"/>
      <c r="AY230" s="127"/>
      <c r="AZ230" s="127"/>
      <c r="BA230" s="127"/>
      <c r="BB230" s="127"/>
      <c r="BC230" s="127"/>
      <c r="BD230" s="127"/>
      <c r="BE230" s="127"/>
      <c r="BF230" s="127"/>
      <c r="BG230" s="127"/>
      <c r="BH230" s="127"/>
      <c r="BI230" s="127"/>
      <c r="BJ230" s="127"/>
      <c r="BK230" s="127"/>
      <c r="BL230" s="127"/>
      <c r="BM230" s="127"/>
      <c r="BN230" s="127"/>
      <c r="BO230" s="127"/>
      <c r="BP230" s="148">
        <f t="shared" si="97"/>
        <v>46659</v>
      </c>
      <c r="BY230" s="187"/>
      <c r="CA230" s="10" t="s">
        <v>517</v>
      </c>
      <c r="CB230" s="217" t="s">
        <v>593</v>
      </c>
      <c r="CC230" s="11" t="s">
        <v>593</v>
      </c>
      <c r="CD230" s="35" t="s">
        <v>92</v>
      </c>
      <c r="CE230" s="21" t="s">
        <v>530</v>
      </c>
      <c r="CF230" s="1" t="s">
        <v>65</v>
      </c>
      <c r="CG230" s="14">
        <v>45199</v>
      </c>
      <c r="CH230" s="10">
        <v>46659</v>
      </c>
      <c r="CI230" s="2">
        <f t="shared" si="104"/>
        <v>45199</v>
      </c>
      <c r="CJ230" s="2">
        <f t="shared" si="105"/>
        <v>46660</v>
      </c>
      <c r="CK230" s="39" t="s">
        <v>0</v>
      </c>
      <c r="CL230" s="53" t="s">
        <v>547</v>
      </c>
      <c r="CM230" s="34"/>
      <c r="CN230" s="181" t="s">
        <v>10</v>
      </c>
      <c r="CO230" s="182"/>
      <c r="CP230" s="39" t="s">
        <v>10</v>
      </c>
      <c r="CQ230" s="2">
        <f t="shared" ref="CQ230:CQ254" si="106">CS230-60</f>
        <v>44929</v>
      </c>
      <c r="CR230" s="2">
        <f t="shared" si="98"/>
        <v>44927</v>
      </c>
      <c r="CS230" s="2">
        <f t="shared" si="103"/>
        <v>44989</v>
      </c>
      <c r="CT230" s="2">
        <f t="shared" si="99"/>
        <v>44986</v>
      </c>
      <c r="CU230" s="2">
        <f t="shared" ref="CU230:CU254" si="107">CW230-210</f>
        <v>44989</v>
      </c>
      <c r="CV230" s="2">
        <f t="shared" si="100"/>
        <v>44986</v>
      </c>
      <c r="CW230" s="2">
        <f t="shared" si="101"/>
        <v>45199</v>
      </c>
      <c r="CX230" s="2">
        <f t="shared" si="102"/>
        <v>45199</v>
      </c>
    </row>
    <row r="231" spans="1:102" customFormat="1" ht="32.450000000000003" customHeight="1">
      <c r="A231" s="261" t="s">
        <v>70</v>
      </c>
      <c r="B231" s="266" t="s">
        <v>525</v>
      </c>
      <c r="C231" s="266" t="s">
        <v>588</v>
      </c>
      <c r="D231" s="282" t="s">
        <v>517</v>
      </c>
      <c r="E231" s="266" t="s">
        <v>589</v>
      </c>
      <c r="F231" s="266" t="s">
        <v>594</v>
      </c>
      <c r="G231" s="77" t="str">
        <f t="shared" ca="1" si="96"/>
        <v>À venir</v>
      </c>
      <c r="H231" s="126"/>
      <c r="I231" s="127"/>
      <c r="J231" s="127"/>
      <c r="K231" s="127"/>
      <c r="L231" s="127"/>
      <c r="M231" s="127"/>
      <c r="N231" s="127"/>
      <c r="O231" s="127"/>
      <c r="P231" s="127"/>
      <c r="Q231" s="127"/>
      <c r="R231" s="127"/>
      <c r="S231" s="127"/>
      <c r="T231" s="127"/>
      <c r="U231" s="127"/>
      <c r="V231" s="127"/>
      <c r="W231" s="127"/>
      <c r="X231" s="127"/>
      <c r="Y231" s="127"/>
      <c r="Z231" s="127"/>
      <c r="AA231" s="127"/>
      <c r="AB231" s="127"/>
      <c r="AC231" s="127"/>
      <c r="AD231" s="127"/>
      <c r="AE231" s="127"/>
      <c r="AF231" s="127"/>
      <c r="AG231" s="127"/>
      <c r="AH231" s="127"/>
      <c r="AI231" s="127"/>
      <c r="AJ231" s="127"/>
      <c r="AK231" s="127"/>
      <c r="AL231" s="127"/>
      <c r="AM231" s="127"/>
      <c r="AN231" s="127"/>
      <c r="AO231" s="127"/>
      <c r="AP231" s="127"/>
      <c r="AQ231" s="127"/>
      <c r="AR231" s="127"/>
      <c r="AS231" s="127"/>
      <c r="AT231" s="127"/>
      <c r="AU231" s="127"/>
      <c r="AV231" s="127"/>
      <c r="AW231" s="127"/>
      <c r="AX231" s="127"/>
      <c r="AY231" s="127"/>
      <c r="AZ231" s="127"/>
      <c r="BA231" s="127"/>
      <c r="BB231" s="127"/>
      <c r="BC231" s="127"/>
      <c r="BD231" s="127"/>
      <c r="BE231" s="127"/>
      <c r="BF231" s="127"/>
      <c r="BG231" s="127"/>
      <c r="BH231" s="127"/>
      <c r="BI231" s="127"/>
      <c r="BJ231" s="127"/>
      <c r="BK231" s="127"/>
      <c r="BL231" s="127"/>
      <c r="BM231" s="127"/>
      <c r="BN231" s="127"/>
      <c r="BO231" s="127"/>
      <c r="BP231" s="148">
        <f t="shared" si="97"/>
        <v>48120</v>
      </c>
      <c r="BT231" s="187"/>
      <c r="BY231" s="187"/>
      <c r="CA231" s="10" t="s">
        <v>517</v>
      </c>
      <c r="CB231" s="217" t="s">
        <v>593</v>
      </c>
      <c r="CC231" s="8" t="s">
        <v>521</v>
      </c>
      <c r="CD231" s="35"/>
      <c r="CE231" s="21"/>
      <c r="CF231" s="1"/>
      <c r="CG231" s="14">
        <f>CH230+1</f>
        <v>46660</v>
      </c>
      <c r="CH231" s="10">
        <f>CG231+1460</f>
        <v>48120</v>
      </c>
      <c r="CI231" s="2">
        <f t="shared" si="104"/>
        <v>46660</v>
      </c>
      <c r="CJ231" s="2">
        <f t="shared" si="105"/>
        <v>48121</v>
      </c>
      <c r="CK231" s="39"/>
      <c r="CL231" s="53"/>
      <c r="CM231" s="34"/>
      <c r="CN231" s="181"/>
      <c r="CO231" s="182"/>
      <c r="CP231" s="39"/>
      <c r="CQ231" s="2">
        <f t="shared" si="106"/>
        <v>46390</v>
      </c>
      <c r="CR231" s="2">
        <f t="shared" si="98"/>
        <v>46388</v>
      </c>
      <c r="CS231" s="2">
        <f t="shared" si="103"/>
        <v>46450</v>
      </c>
      <c r="CT231" s="2">
        <f t="shared" si="99"/>
        <v>46447</v>
      </c>
      <c r="CU231" s="2">
        <f t="shared" si="107"/>
        <v>46450</v>
      </c>
      <c r="CV231" s="2">
        <f t="shared" si="100"/>
        <v>46447</v>
      </c>
      <c r="CW231" s="2">
        <f t="shared" si="101"/>
        <v>46660</v>
      </c>
      <c r="CX231" s="2">
        <f t="shared" si="102"/>
        <v>46660</v>
      </c>
    </row>
    <row r="232" spans="1:102" customFormat="1" ht="32.450000000000003" customHeight="1">
      <c r="A232" s="261" t="s">
        <v>595</v>
      </c>
      <c r="B232" s="266" t="s">
        <v>525</v>
      </c>
      <c r="C232" s="266" t="s">
        <v>588</v>
      </c>
      <c r="D232" s="282" t="s">
        <v>517</v>
      </c>
      <c r="E232" s="266" t="s">
        <v>589</v>
      </c>
      <c r="F232" s="266" t="s">
        <v>596</v>
      </c>
      <c r="G232" s="77" t="str">
        <f t="shared" ca="1" si="96"/>
        <v>En cours</v>
      </c>
      <c r="H232" s="126"/>
      <c r="I232" s="127"/>
      <c r="J232" s="127"/>
      <c r="K232" s="127"/>
      <c r="L232" s="127"/>
      <c r="M232" s="127"/>
      <c r="N232" s="127"/>
      <c r="O232" s="127"/>
      <c r="P232" s="127"/>
      <c r="Q232" s="127"/>
      <c r="R232" s="127"/>
      <c r="S232" s="127"/>
      <c r="T232" s="127"/>
      <c r="U232" s="127"/>
      <c r="V232" s="127"/>
      <c r="W232" s="127"/>
      <c r="X232" s="127"/>
      <c r="Y232" s="127"/>
      <c r="Z232" s="127"/>
      <c r="AA232" s="127"/>
      <c r="AB232" s="127"/>
      <c r="AC232" s="127"/>
      <c r="AD232" s="127"/>
      <c r="AE232" s="127"/>
      <c r="AF232" s="127"/>
      <c r="AG232" s="127"/>
      <c r="AH232" s="127"/>
      <c r="AI232" s="127"/>
      <c r="AJ232" s="127"/>
      <c r="AK232" s="127"/>
      <c r="AL232" s="127"/>
      <c r="AM232" s="127"/>
      <c r="AN232" s="127"/>
      <c r="AO232" s="127"/>
      <c r="AP232" s="127"/>
      <c r="AQ232" s="127"/>
      <c r="AR232" s="127"/>
      <c r="AS232" s="127"/>
      <c r="AT232" s="127"/>
      <c r="AU232" s="127"/>
      <c r="AV232" s="127"/>
      <c r="AW232" s="127"/>
      <c r="AX232" s="127"/>
      <c r="AY232" s="127"/>
      <c r="AZ232" s="127"/>
      <c r="BA232" s="127"/>
      <c r="BB232" s="127"/>
      <c r="BC232" s="127"/>
      <c r="BD232" s="127"/>
      <c r="BE232" s="127"/>
      <c r="BF232" s="127"/>
      <c r="BG232" s="127"/>
      <c r="BH232" s="127"/>
      <c r="BI232" s="127"/>
      <c r="BJ232" s="127"/>
      <c r="BK232" s="127"/>
      <c r="BL232" s="127"/>
      <c r="BM232" s="127"/>
      <c r="BN232" s="127"/>
      <c r="BO232" s="127"/>
      <c r="BP232" s="148">
        <f t="shared" si="97"/>
        <v>47391</v>
      </c>
      <c r="BY232" s="187"/>
      <c r="CA232" s="10" t="s">
        <v>517</v>
      </c>
      <c r="CB232" s="205" t="s">
        <v>595</v>
      </c>
      <c r="CC232" s="8" t="s">
        <v>595</v>
      </c>
      <c r="CD232" s="34" t="s">
        <v>92</v>
      </c>
      <c r="CE232" s="21" t="s">
        <v>530</v>
      </c>
      <c r="CF232" s="44" t="s">
        <v>52</v>
      </c>
      <c r="CG232" s="10">
        <v>45931</v>
      </c>
      <c r="CH232" s="10">
        <v>47391</v>
      </c>
      <c r="CI232" s="2">
        <f t="shared" si="104"/>
        <v>45931</v>
      </c>
      <c r="CJ232" s="2">
        <f t="shared" si="105"/>
        <v>47391</v>
      </c>
      <c r="CK232" s="39" t="s">
        <v>0</v>
      </c>
      <c r="CL232" s="53" t="s">
        <v>547</v>
      </c>
      <c r="CM232" s="34"/>
      <c r="CN232" s="181" t="s">
        <v>10</v>
      </c>
      <c r="CO232" s="182"/>
      <c r="CP232" s="39" t="s">
        <v>10</v>
      </c>
      <c r="CQ232" s="2">
        <f t="shared" si="106"/>
        <v>45661</v>
      </c>
      <c r="CR232" s="2">
        <f t="shared" si="98"/>
        <v>45658</v>
      </c>
      <c r="CS232" s="2">
        <f t="shared" si="103"/>
        <v>45721</v>
      </c>
      <c r="CT232" s="2">
        <f t="shared" si="99"/>
        <v>45717</v>
      </c>
      <c r="CU232" s="2">
        <f t="shared" si="107"/>
        <v>45721</v>
      </c>
      <c r="CV232" s="2">
        <f t="shared" si="100"/>
        <v>45717</v>
      </c>
      <c r="CW232" s="2">
        <f t="shared" si="101"/>
        <v>45931</v>
      </c>
      <c r="CX232" s="2">
        <f t="shared" si="102"/>
        <v>45931</v>
      </c>
    </row>
    <row r="233" spans="1:102" customFormat="1" ht="32.450000000000003" customHeight="1">
      <c r="A233" s="262" t="s">
        <v>597</v>
      </c>
      <c r="B233" s="267" t="s">
        <v>525</v>
      </c>
      <c r="C233" s="266" t="s">
        <v>588</v>
      </c>
      <c r="D233" s="282" t="s">
        <v>517</v>
      </c>
      <c r="E233" s="266" t="s">
        <v>589</v>
      </c>
      <c r="F233" s="276" t="s">
        <v>598</v>
      </c>
      <c r="G233" s="77" t="str">
        <f t="shared" ca="1" si="96"/>
        <v>En cours</v>
      </c>
      <c r="H233" s="126"/>
      <c r="I233" s="127"/>
      <c r="J233" s="127"/>
      <c r="K233" s="127"/>
      <c r="L233" s="127"/>
      <c r="M233" s="127"/>
      <c r="N233" s="127"/>
      <c r="O233" s="127"/>
      <c r="P233" s="127"/>
      <c r="Q233" s="127"/>
      <c r="R233" s="127"/>
      <c r="S233" s="127"/>
      <c r="T233" s="127"/>
      <c r="U233" s="127"/>
      <c r="V233" s="127"/>
      <c r="W233" s="127"/>
      <c r="X233" s="127"/>
      <c r="Y233" s="127"/>
      <c r="Z233" s="127"/>
      <c r="AA233" s="127"/>
      <c r="AB233" s="127"/>
      <c r="AC233" s="127"/>
      <c r="AD233" s="127"/>
      <c r="AE233" s="127"/>
      <c r="AF233" s="127"/>
      <c r="AG233" s="127"/>
      <c r="AH233" s="127"/>
      <c r="AI233" s="127"/>
      <c r="AJ233" s="127"/>
      <c r="AK233" s="127"/>
      <c r="AL233" s="127"/>
      <c r="AM233" s="127"/>
      <c r="AN233" s="127"/>
      <c r="AO233" s="127"/>
      <c r="AP233" s="127"/>
      <c r="AQ233" s="127"/>
      <c r="AR233" s="127"/>
      <c r="AS233" s="127"/>
      <c r="AT233" s="127"/>
      <c r="AU233" s="127"/>
      <c r="AV233" s="127"/>
      <c r="AW233" s="127"/>
      <c r="AX233" s="127"/>
      <c r="AY233" s="127"/>
      <c r="AZ233" s="127"/>
      <c r="BA233" s="127"/>
      <c r="BB233" s="127"/>
      <c r="BC233" s="127"/>
      <c r="BD233" s="127"/>
      <c r="BE233" s="127"/>
      <c r="BF233" s="127"/>
      <c r="BG233" s="127"/>
      <c r="BH233" s="127"/>
      <c r="BI233" s="127"/>
      <c r="BJ233" s="127"/>
      <c r="BK233" s="127"/>
      <c r="BL233" s="127"/>
      <c r="BM233" s="127"/>
      <c r="BN233" s="127"/>
      <c r="BO233" s="127"/>
      <c r="BP233" s="148">
        <f t="shared" si="97"/>
        <v>47600</v>
      </c>
      <c r="BY233" s="187"/>
      <c r="CA233" s="10" t="s">
        <v>517</v>
      </c>
      <c r="CB233" s="218" t="s">
        <v>597</v>
      </c>
      <c r="CC233" s="149" t="s">
        <v>597</v>
      </c>
      <c r="CD233" s="34"/>
      <c r="CE233" s="21" t="s">
        <v>530</v>
      </c>
      <c r="CF233" s="44"/>
      <c r="CG233" s="10">
        <v>46140</v>
      </c>
      <c r="CH233" s="10">
        <v>47600</v>
      </c>
      <c r="CI233" s="2">
        <f t="shared" si="104"/>
        <v>46142</v>
      </c>
      <c r="CJ233" s="2">
        <f t="shared" si="105"/>
        <v>47603</v>
      </c>
      <c r="CK233" s="39" t="s">
        <v>0</v>
      </c>
      <c r="CL233" s="53" t="s">
        <v>547</v>
      </c>
      <c r="CM233" s="34"/>
      <c r="CN233" s="181" t="s">
        <v>10</v>
      </c>
      <c r="CO233" s="182"/>
      <c r="CP233" s="39" t="s">
        <v>10</v>
      </c>
      <c r="CQ233" s="2">
        <f t="shared" si="106"/>
        <v>45870</v>
      </c>
      <c r="CR233" s="2">
        <f t="shared" si="98"/>
        <v>45870</v>
      </c>
      <c r="CS233" s="2">
        <f t="shared" si="103"/>
        <v>45930</v>
      </c>
      <c r="CT233" s="2">
        <f t="shared" si="99"/>
        <v>45930</v>
      </c>
      <c r="CU233" s="2">
        <f t="shared" si="107"/>
        <v>45930</v>
      </c>
      <c r="CV233" s="2">
        <f t="shared" si="100"/>
        <v>45930</v>
      </c>
      <c r="CW233" s="2">
        <f t="shared" si="101"/>
        <v>46140</v>
      </c>
      <c r="CX233" s="2">
        <f t="shared" si="102"/>
        <v>46142</v>
      </c>
    </row>
    <row r="234" spans="1:102" customFormat="1" ht="32.450000000000003" customHeight="1">
      <c r="A234" s="262" t="s">
        <v>599</v>
      </c>
      <c r="B234" s="267" t="s">
        <v>525</v>
      </c>
      <c r="C234" s="266" t="s">
        <v>532</v>
      </c>
      <c r="D234" s="282" t="s">
        <v>517</v>
      </c>
      <c r="E234" s="266" t="s">
        <v>600</v>
      </c>
      <c r="F234" s="276" t="s">
        <v>601</v>
      </c>
      <c r="G234" s="77" t="str">
        <f t="shared" ca="1" si="96"/>
        <v>En cours</v>
      </c>
      <c r="H234" s="126"/>
      <c r="I234" s="127"/>
      <c r="J234" s="127"/>
      <c r="K234" s="127"/>
      <c r="L234" s="127"/>
      <c r="M234" s="127"/>
      <c r="N234" s="127"/>
      <c r="O234" s="127"/>
      <c r="P234" s="127"/>
      <c r="Q234" s="127"/>
      <c r="R234" s="127"/>
      <c r="S234" s="127"/>
      <c r="T234" s="127"/>
      <c r="U234" s="127"/>
      <c r="V234" s="127"/>
      <c r="W234" s="127"/>
      <c r="X234" s="127"/>
      <c r="Y234" s="127"/>
      <c r="Z234" s="127"/>
      <c r="AA234" s="127"/>
      <c r="AB234" s="127"/>
      <c r="AC234" s="127"/>
      <c r="AD234" s="127"/>
      <c r="AE234" s="127"/>
      <c r="AF234" s="127"/>
      <c r="AG234" s="127"/>
      <c r="AH234" s="127"/>
      <c r="AI234" s="127"/>
      <c r="AJ234" s="127"/>
      <c r="AK234" s="127"/>
      <c r="AL234" s="127"/>
      <c r="AM234" s="127"/>
      <c r="AN234" s="127"/>
      <c r="AO234" s="127"/>
      <c r="AP234" s="127"/>
      <c r="AQ234" s="127"/>
      <c r="AR234" s="127"/>
      <c r="AS234" s="127"/>
      <c r="AT234" s="127"/>
      <c r="AU234" s="127"/>
      <c r="AV234" s="127"/>
      <c r="AW234" s="127"/>
      <c r="AX234" s="127"/>
      <c r="AY234" s="127"/>
      <c r="AZ234" s="127"/>
      <c r="BA234" s="127"/>
      <c r="BB234" s="127"/>
      <c r="BC234" s="127"/>
      <c r="BD234" s="127"/>
      <c r="BE234" s="127"/>
      <c r="BF234" s="127"/>
      <c r="BG234" s="127"/>
      <c r="BH234" s="127"/>
      <c r="BI234" s="127"/>
      <c r="BJ234" s="127"/>
      <c r="BK234" s="127"/>
      <c r="BL234" s="127"/>
      <c r="BM234" s="127"/>
      <c r="BN234" s="127"/>
      <c r="BO234" s="127"/>
      <c r="BP234" s="148">
        <f t="shared" si="97"/>
        <v>46521</v>
      </c>
      <c r="BY234" s="187"/>
      <c r="CA234" s="10" t="s">
        <v>517</v>
      </c>
      <c r="CB234" s="205" t="s">
        <v>602</v>
      </c>
      <c r="CC234" s="8" t="s">
        <v>599</v>
      </c>
      <c r="CD234" s="34" t="s">
        <v>92</v>
      </c>
      <c r="CE234" s="21" t="s">
        <v>530</v>
      </c>
      <c r="CF234" s="1" t="s">
        <v>93</v>
      </c>
      <c r="CG234" s="10">
        <v>45061</v>
      </c>
      <c r="CH234" s="10">
        <v>46521</v>
      </c>
      <c r="CI234" s="2">
        <f t="shared" si="104"/>
        <v>45047</v>
      </c>
      <c r="CJ234" s="2">
        <f t="shared" si="105"/>
        <v>46508</v>
      </c>
      <c r="CK234" s="39" t="s">
        <v>0</v>
      </c>
      <c r="CL234" s="53" t="s">
        <v>547</v>
      </c>
      <c r="CM234" s="34"/>
      <c r="CN234" s="181" t="s">
        <v>10</v>
      </c>
      <c r="CO234" s="182"/>
      <c r="CP234" s="39" t="s">
        <v>10</v>
      </c>
      <c r="CQ234" s="2">
        <f t="shared" si="106"/>
        <v>44791</v>
      </c>
      <c r="CR234" s="2">
        <f t="shared" si="98"/>
        <v>44804</v>
      </c>
      <c r="CS234" s="2">
        <f t="shared" si="103"/>
        <v>44851</v>
      </c>
      <c r="CT234" s="2">
        <f t="shared" si="99"/>
        <v>44865</v>
      </c>
      <c r="CU234" s="2">
        <f t="shared" si="107"/>
        <v>44851</v>
      </c>
      <c r="CV234" s="2">
        <f t="shared" si="100"/>
        <v>44865</v>
      </c>
      <c r="CW234" s="2">
        <f t="shared" si="101"/>
        <v>45061</v>
      </c>
      <c r="CX234" s="2">
        <f t="shared" si="102"/>
        <v>45047</v>
      </c>
    </row>
    <row r="235" spans="1:102" customFormat="1" ht="32.450000000000003" customHeight="1">
      <c r="A235" s="262" t="s">
        <v>70</v>
      </c>
      <c r="B235" s="266" t="s">
        <v>525</v>
      </c>
      <c r="C235" s="266" t="s">
        <v>532</v>
      </c>
      <c r="D235" s="282" t="s">
        <v>517</v>
      </c>
      <c r="E235" s="266" t="s">
        <v>600</v>
      </c>
      <c r="F235" s="276" t="s">
        <v>603</v>
      </c>
      <c r="G235" s="77" t="str">
        <f t="shared" ca="1" si="96"/>
        <v>À venir</v>
      </c>
      <c r="H235" s="126"/>
      <c r="I235" s="127"/>
      <c r="J235" s="127"/>
      <c r="K235" s="127"/>
      <c r="L235" s="127"/>
      <c r="M235" s="127"/>
      <c r="N235" s="127"/>
      <c r="O235" s="127"/>
      <c r="P235" s="127"/>
      <c r="Q235" s="127"/>
      <c r="R235" s="127"/>
      <c r="S235" s="127"/>
      <c r="T235" s="127"/>
      <c r="U235" s="127"/>
      <c r="V235" s="127"/>
      <c r="W235" s="127"/>
      <c r="X235" s="127"/>
      <c r="Y235" s="127"/>
      <c r="Z235" s="127"/>
      <c r="AA235" s="127"/>
      <c r="AB235" s="127"/>
      <c r="AC235" s="127"/>
      <c r="AD235" s="127"/>
      <c r="AE235" s="127"/>
      <c r="AF235" s="127"/>
      <c r="AG235" s="127"/>
      <c r="AH235" s="127"/>
      <c r="AI235" s="127"/>
      <c r="AJ235" s="127"/>
      <c r="AK235" s="127"/>
      <c r="AL235" s="127"/>
      <c r="AM235" s="127"/>
      <c r="AN235" s="127"/>
      <c r="AO235" s="127"/>
      <c r="AP235" s="127"/>
      <c r="AQ235" s="127"/>
      <c r="AR235" s="127"/>
      <c r="AS235" s="127"/>
      <c r="AT235" s="127"/>
      <c r="AU235" s="127"/>
      <c r="AV235" s="127"/>
      <c r="AW235" s="127"/>
      <c r="AX235" s="127"/>
      <c r="AY235" s="127"/>
      <c r="AZ235" s="127"/>
      <c r="BA235" s="127"/>
      <c r="BB235" s="127"/>
      <c r="BC235" s="127"/>
      <c r="BD235" s="127"/>
      <c r="BE235" s="127"/>
      <c r="BF235" s="127"/>
      <c r="BG235" s="127"/>
      <c r="BH235" s="127"/>
      <c r="BI235" s="127"/>
      <c r="BJ235" s="127"/>
      <c r="BK235" s="127"/>
      <c r="BL235" s="127"/>
      <c r="BM235" s="127"/>
      <c r="BN235" s="127"/>
      <c r="BO235" s="127"/>
      <c r="BP235" s="148">
        <f t="shared" si="97"/>
        <v>47899</v>
      </c>
      <c r="BT235" s="187"/>
      <c r="BY235" s="187"/>
      <c r="CA235" s="10" t="s">
        <v>517</v>
      </c>
      <c r="CB235" s="8" t="s">
        <v>599</v>
      </c>
      <c r="CC235" s="8" t="s">
        <v>604</v>
      </c>
      <c r="CD235" s="34" t="s">
        <v>92</v>
      </c>
      <c r="CE235" s="21" t="s">
        <v>530</v>
      </c>
      <c r="CF235" s="44" t="s">
        <v>52</v>
      </c>
      <c r="CG235" s="10">
        <v>46436</v>
      </c>
      <c r="CH235" s="10">
        <v>47899</v>
      </c>
      <c r="CI235" s="2">
        <f t="shared" si="104"/>
        <v>46446</v>
      </c>
      <c r="CJ235" s="2">
        <f t="shared" si="105"/>
        <v>47907</v>
      </c>
      <c r="CK235" s="39"/>
      <c r="CL235" s="53"/>
      <c r="CM235" s="34"/>
      <c r="CN235" s="181"/>
      <c r="CO235" s="182"/>
      <c r="CP235" s="39"/>
      <c r="CQ235" s="2">
        <f t="shared" si="106"/>
        <v>46166</v>
      </c>
      <c r="CR235" s="2">
        <f t="shared" si="98"/>
        <v>46173</v>
      </c>
      <c r="CS235" s="2">
        <f t="shared" si="103"/>
        <v>46226</v>
      </c>
      <c r="CT235" s="2">
        <f t="shared" si="99"/>
        <v>46234</v>
      </c>
      <c r="CU235" s="2">
        <f t="shared" si="107"/>
        <v>46226</v>
      </c>
      <c r="CV235" s="2">
        <f t="shared" si="100"/>
        <v>46234</v>
      </c>
      <c r="CW235" s="2">
        <f t="shared" si="101"/>
        <v>46436</v>
      </c>
      <c r="CX235" s="2">
        <f t="shared" si="102"/>
        <v>46446</v>
      </c>
    </row>
    <row r="236" spans="1:102" customFormat="1" ht="32.450000000000003" customHeight="1">
      <c r="A236" s="262" t="s">
        <v>605</v>
      </c>
      <c r="B236" s="267" t="s">
        <v>525</v>
      </c>
      <c r="C236" s="266" t="s">
        <v>532</v>
      </c>
      <c r="D236" s="282" t="s">
        <v>517</v>
      </c>
      <c r="E236" s="266" t="s">
        <v>600</v>
      </c>
      <c r="F236" s="276" t="s">
        <v>606</v>
      </c>
      <c r="G236" s="77" t="str">
        <f t="shared" ca="1" si="96"/>
        <v>En cours</v>
      </c>
      <c r="H236" s="126"/>
      <c r="I236" s="127"/>
      <c r="J236" s="127"/>
      <c r="K236" s="127"/>
      <c r="L236" s="127"/>
      <c r="M236" s="127"/>
      <c r="N236" s="127"/>
      <c r="O236" s="127"/>
      <c r="P236" s="127"/>
      <c r="Q236" s="127"/>
      <c r="R236" s="127"/>
      <c r="S236" s="127"/>
      <c r="T236" s="127"/>
      <c r="U236" s="127"/>
      <c r="V236" s="127"/>
      <c r="W236" s="127"/>
      <c r="X236" s="127"/>
      <c r="Y236" s="127"/>
      <c r="Z236" s="127"/>
      <c r="AA236" s="127"/>
      <c r="AB236" s="127"/>
      <c r="AC236" s="127"/>
      <c r="AD236" s="127"/>
      <c r="AE236" s="127"/>
      <c r="AF236" s="127"/>
      <c r="AG236" s="127"/>
      <c r="AH236" s="127"/>
      <c r="AI236" s="127"/>
      <c r="AJ236" s="127"/>
      <c r="AK236" s="127"/>
      <c r="AL236" s="127"/>
      <c r="AM236" s="127"/>
      <c r="AN236" s="127"/>
      <c r="AO236" s="127"/>
      <c r="AP236" s="127"/>
      <c r="AQ236" s="127"/>
      <c r="AR236" s="127"/>
      <c r="AS236" s="127"/>
      <c r="AT236" s="127"/>
      <c r="AU236" s="127"/>
      <c r="AV236" s="127"/>
      <c r="AW236" s="127"/>
      <c r="AX236" s="127"/>
      <c r="AY236" s="127"/>
      <c r="AZ236" s="127"/>
      <c r="BA236" s="127"/>
      <c r="BB236" s="127"/>
      <c r="BC236" s="127"/>
      <c r="BD236" s="127"/>
      <c r="BE236" s="127"/>
      <c r="BF236" s="127"/>
      <c r="BG236" s="127"/>
      <c r="BH236" s="127"/>
      <c r="BI236" s="127"/>
      <c r="BJ236" s="127"/>
      <c r="BK236" s="127"/>
      <c r="BL236" s="127"/>
      <c r="BM236" s="127"/>
      <c r="BN236" s="127"/>
      <c r="BO236" s="127"/>
      <c r="BP236" s="148">
        <f t="shared" si="97"/>
        <v>46553</v>
      </c>
      <c r="BY236" s="187"/>
      <c r="CA236" s="10" t="s">
        <v>517</v>
      </c>
      <c r="CB236" s="205" t="s">
        <v>607</v>
      </c>
      <c r="CC236" s="8" t="s">
        <v>605</v>
      </c>
      <c r="CD236" s="34" t="s">
        <v>92</v>
      </c>
      <c r="CE236" s="21" t="s">
        <v>530</v>
      </c>
      <c r="CF236" s="1" t="s">
        <v>93</v>
      </c>
      <c r="CG236" s="10">
        <v>45093</v>
      </c>
      <c r="CH236" s="10">
        <v>46553</v>
      </c>
      <c r="CI236" s="2">
        <f t="shared" si="104"/>
        <v>45107</v>
      </c>
      <c r="CJ236" s="2">
        <f t="shared" si="105"/>
        <v>46539</v>
      </c>
      <c r="CK236" s="39" t="s">
        <v>0</v>
      </c>
      <c r="CL236" s="53" t="s">
        <v>547</v>
      </c>
      <c r="CM236" s="34"/>
      <c r="CN236" s="181" t="s">
        <v>10</v>
      </c>
      <c r="CO236" s="182"/>
      <c r="CP236" s="39" t="s">
        <v>10</v>
      </c>
      <c r="CQ236" s="2">
        <f t="shared" si="106"/>
        <v>44823</v>
      </c>
      <c r="CR236" s="2">
        <f t="shared" si="98"/>
        <v>44834</v>
      </c>
      <c r="CS236" s="2">
        <f t="shared" si="103"/>
        <v>44883</v>
      </c>
      <c r="CT236" s="2">
        <f t="shared" si="99"/>
        <v>44895</v>
      </c>
      <c r="CU236" s="2">
        <f t="shared" si="107"/>
        <v>44883</v>
      </c>
      <c r="CV236" s="2">
        <f t="shared" si="100"/>
        <v>44895</v>
      </c>
      <c r="CW236" s="2">
        <f t="shared" si="101"/>
        <v>45093</v>
      </c>
      <c r="CX236" s="2">
        <f t="shared" si="102"/>
        <v>45107</v>
      </c>
    </row>
    <row r="237" spans="1:102" customFormat="1" ht="32.450000000000003" customHeight="1">
      <c r="A237" s="262" t="s">
        <v>70</v>
      </c>
      <c r="B237" s="266" t="s">
        <v>525</v>
      </c>
      <c r="C237" s="266" t="s">
        <v>532</v>
      </c>
      <c r="D237" s="282" t="s">
        <v>517</v>
      </c>
      <c r="E237" s="266" t="s">
        <v>600</v>
      </c>
      <c r="F237" s="276" t="s">
        <v>608</v>
      </c>
      <c r="G237" s="77" t="str">
        <f t="shared" ca="1" si="96"/>
        <v>À venir</v>
      </c>
      <c r="H237" s="126"/>
      <c r="I237" s="127"/>
      <c r="J237" s="127"/>
      <c r="K237" s="127"/>
      <c r="L237" s="127"/>
      <c r="M237" s="127"/>
      <c r="N237" s="127"/>
      <c r="O237" s="127"/>
      <c r="P237" s="127"/>
      <c r="Q237" s="127"/>
      <c r="R237" s="127"/>
      <c r="S237" s="127"/>
      <c r="T237" s="127"/>
      <c r="U237" s="127"/>
      <c r="V237" s="127"/>
      <c r="W237" s="127"/>
      <c r="X237" s="127"/>
      <c r="Y237" s="127"/>
      <c r="Z237" s="127"/>
      <c r="AA237" s="127"/>
      <c r="AB237" s="127"/>
      <c r="AC237" s="127"/>
      <c r="AD237" s="127"/>
      <c r="AE237" s="127"/>
      <c r="AF237" s="127"/>
      <c r="AG237" s="127"/>
      <c r="AH237" s="127"/>
      <c r="AI237" s="127"/>
      <c r="AJ237" s="127"/>
      <c r="AK237" s="127"/>
      <c r="AL237" s="127"/>
      <c r="AM237" s="127"/>
      <c r="AN237" s="127"/>
      <c r="AO237" s="127"/>
      <c r="AP237" s="127"/>
      <c r="AQ237" s="127"/>
      <c r="AR237" s="127"/>
      <c r="AS237" s="127"/>
      <c r="AT237" s="127"/>
      <c r="AU237" s="127"/>
      <c r="AV237" s="127"/>
      <c r="AW237" s="127"/>
      <c r="AX237" s="127"/>
      <c r="AY237" s="127"/>
      <c r="AZ237" s="127"/>
      <c r="BA237" s="127"/>
      <c r="BB237" s="127"/>
      <c r="BC237" s="127"/>
      <c r="BD237" s="127"/>
      <c r="BE237" s="127"/>
      <c r="BF237" s="127"/>
      <c r="BG237" s="127"/>
      <c r="BH237" s="127"/>
      <c r="BI237" s="127"/>
      <c r="BJ237" s="127"/>
      <c r="BK237" s="127"/>
      <c r="BL237" s="127"/>
      <c r="BM237" s="127"/>
      <c r="BN237" s="127"/>
      <c r="BO237" s="127"/>
      <c r="BP237" s="148">
        <f t="shared" si="97"/>
        <v>47898</v>
      </c>
      <c r="BT237" s="187"/>
      <c r="BY237" s="187"/>
      <c r="CA237" s="10" t="s">
        <v>517</v>
      </c>
      <c r="CB237" s="205" t="s">
        <v>605</v>
      </c>
      <c r="CC237" s="8" t="s">
        <v>609</v>
      </c>
      <c r="CD237" s="34" t="s">
        <v>92</v>
      </c>
      <c r="CE237" s="21" t="s">
        <v>530</v>
      </c>
      <c r="CF237" s="1" t="s">
        <v>93</v>
      </c>
      <c r="CG237" s="10">
        <v>46438</v>
      </c>
      <c r="CH237" s="10">
        <f>CG237+1460</f>
        <v>47898</v>
      </c>
      <c r="CI237" s="2">
        <f t="shared" si="104"/>
        <v>46446</v>
      </c>
      <c r="CJ237" s="2">
        <f t="shared" si="105"/>
        <v>47907</v>
      </c>
      <c r="CK237" s="39"/>
      <c r="CL237" s="53"/>
      <c r="CM237" s="34" t="s">
        <v>19</v>
      </c>
      <c r="CN237" s="181"/>
      <c r="CO237" s="182"/>
      <c r="CP237" s="39"/>
      <c r="CQ237" s="2">
        <f t="shared" si="106"/>
        <v>46168</v>
      </c>
      <c r="CR237" s="2">
        <f t="shared" si="98"/>
        <v>46173</v>
      </c>
      <c r="CS237" s="2">
        <f t="shared" si="103"/>
        <v>46228</v>
      </c>
      <c r="CT237" s="2">
        <f t="shared" si="99"/>
        <v>46234</v>
      </c>
      <c r="CU237" s="2">
        <f t="shared" si="107"/>
        <v>46228</v>
      </c>
      <c r="CV237" s="2">
        <f t="shared" si="100"/>
        <v>46234</v>
      </c>
      <c r="CW237" s="2">
        <f t="shared" si="101"/>
        <v>46438</v>
      </c>
      <c r="CX237" s="2">
        <f t="shared" si="102"/>
        <v>46446</v>
      </c>
    </row>
    <row r="238" spans="1:102" customFormat="1" ht="32.450000000000003" customHeight="1">
      <c r="A238" s="261" t="s">
        <v>610</v>
      </c>
      <c r="B238" s="266" t="s">
        <v>525</v>
      </c>
      <c r="C238" s="266" t="s">
        <v>532</v>
      </c>
      <c r="D238" s="282" t="s">
        <v>517</v>
      </c>
      <c r="E238" s="266" t="s">
        <v>600</v>
      </c>
      <c r="F238" s="276" t="s">
        <v>611</v>
      </c>
      <c r="G238" s="77" t="str">
        <f t="shared" ca="1" si="96"/>
        <v>En cours</v>
      </c>
      <c r="H238" s="126"/>
      <c r="I238" s="127"/>
      <c r="J238" s="127"/>
      <c r="K238" s="127"/>
      <c r="L238" s="127"/>
      <c r="M238" s="127"/>
      <c r="N238" s="127"/>
      <c r="O238" s="127"/>
      <c r="P238" s="127"/>
      <c r="Q238" s="127"/>
      <c r="R238" s="127"/>
      <c r="S238" s="127"/>
      <c r="T238" s="127"/>
      <c r="U238" s="127"/>
      <c r="V238" s="127"/>
      <c r="W238" s="127"/>
      <c r="X238" s="127"/>
      <c r="Y238" s="127"/>
      <c r="Z238" s="127"/>
      <c r="AA238" s="127"/>
      <c r="AB238" s="127"/>
      <c r="AC238" s="127"/>
      <c r="AD238" s="127"/>
      <c r="AE238" s="127"/>
      <c r="AF238" s="127"/>
      <c r="AG238" s="127"/>
      <c r="AH238" s="127"/>
      <c r="AI238" s="127"/>
      <c r="AJ238" s="127"/>
      <c r="AK238" s="127"/>
      <c r="AL238" s="127"/>
      <c r="AM238" s="127"/>
      <c r="AN238" s="127"/>
      <c r="AO238" s="127"/>
      <c r="AP238" s="127"/>
      <c r="AQ238" s="127"/>
      <c r="AR238" s="127"/>
      <c r="AS238" s="127"/>
      <c r="AT238" s="127"/>
      <c r="AU238" s="127"/>
      <c r="AV238" s="127"/>
      <c r="AW238" s="127"/>
      <c r="AX238" s="127"/>
      <c r="AY238" s="127"/>
      <c r="AZ238" s="127"/>
      <c r="BA238" s="127"/>
      <c r="BB238" s="127"/>
      <c r="BC238" s="127"/>
      <c r="BD238" s="127"/>
      <c r="BE238" s="127"/>
      <c r="BF238" s="127"/>
      <c r="BG238" s="127"/>
      <c r="BH238" s="127"/>
      <c r="BI238" s="127"/>
      <c r="BJ238" s="127"/>
      <c r="BK238" s="127"/>
      <c r="BL238" s="127"/>
      <c r="BM238" s="127"/>
      <c r="BN238" s="127"/>
      <c r="BO238" s="127"/>
      <c r="BP238" s="148">
        <f t="shared" si="97"/>
        <v>47071</v>
      </c>
      <c r="BY238" s="187"/>
      <c r="CA238" s="10" t="s">
        <v>517</v>
      </c>
      <c r="CB238" s="205" t="s">
        <v>612</v>
      </c>
      <c r="CC238" s="8" t="s">
        <v>610</v>
      </c>
      <c r="CD238" s="34" t="s">
        <v>92</v>
      </c>
      <c r="CE238" s="21" t="s">
        <v>530</v>
      </c>
      <c r="CF238" s="1" t="s">
        <v>52</v>
      </c>
      <c r="CG238" s="10">
        <v>45611</v>
      </c>
      <c r="CH238" s="10">
        <v>47071</v>
      </c>
      <c r="CI238" s="2">
        <f t="shared" si="104"/>
        <v>45597</v>
      </c>
      <c r="CJ238" s="2">
        <f t="shared" si="105"/>
        <v>47058</v>
      </c>
      <c r="CK238" s="39" t="s">
        <v>0</v>
      </c>
      <c r="CL238" s="53" t="s">
        <v>547</v>
      </c>
      <c r="CM238" s="34"/>
      <c r="CN238" s="181" t="s">
        <v>10</v>
      </c>
      <c r="CO238" s="182"/>
      <c r="CP238" s="39" t="s">
        <v>10</v>
      </c>
      <c r="CQ238" s="2">
        <f t="shared" si="106"/>
        <v>45341</v>
      </c>
      <c r="CR238" s="2">
        <f t="shared" si="98"/>
        <v>45351</v>
      </c>
      <c r="CS238" s="2">
        <f t="shared" si="103"/>
        <v>45401</v>
      </c>
      <c r="CT238" s="2">
        <f t="shared" si="99"/>
        <v>45412</v>
      </c>
      <c r="CU238" s="2">
        <f t="shared" si="107"/>
        <v>45401</v>
      </c>
      <c r="CV238" s="2">
        <f t="shared" si="100"/>
        <v>45412</v>
      </c>
      <c r="CW238" s="2">
        <f t="shared" si="101"/>
        <v>45611</v>
      </c>
      <c r="CX238" s="2">
        <f t="shared" si="102"/>
        <v>45597</v>
      </c>
    </row>
    <row r="239" spans="1:102" customFormat="1" ht="32.450000000000003" customHeight="1">
      <c r="A239" s="261" t="s">
        <v>70</v>
      </c>
      <c r="B239" s="266" t="s">
        <v>525</v>
      </c>
      <c r="C239" s="266" t="s">
        <v>532</v>
      </c>
      <c r="D239" s="282" t="s">
        <v>517</v>
      </c>
      <c r="E239" s="266" t="s">
        <v>600</v>
      </c>
      <c r="F239" s="276" t="s">
        <v>611</v>
      </c>
      <c r="G239" s="77" t="str">
        <f t="shared" ca="1" si="96"/>
        <v>À venir</v>
      </c>
      <c r="H239" s="126"/>
      <c r="I239" s="127"/>
      <c r="J239" s="127"/>
      <c r="K239" s="127"/>
      <c r="L239" s="127"/>
      <c r="M239" s="127"/>
      <c r="N239" s="127"/>
      <c r="O239" s="127"/>
      <c r="P239" s="127"/>
      <c r="Q239" s="127"/>
      <c r="R239" s="127"/>
      <c r="S239" s="127"/>
      <c r="T239" s="127"/>
      <c r="U239" s="127"/>
      <c r="V239" s="127"/>
      <c r="W239" s="127"/>
      <c r="X239" s="127"/>
      <c r="Y239" s="127"/>
      <c r="Z239" s="127"/>
      <c r="AA239" s="127"/>
      <c r="AB239" s="127"/>
      <c r="AC239" s="127"/>
      <c r="AD239" s="127"/>
      <c r="AE239" s="127"/>
      <c r="AF239" s="127"/>
      <c r="AG239" s="127"/>
      <c r="AH239" s="127"/>
      <c r="AI239" s="127"/>
      <c r="AJ239" s="127"/>
      <c r="AK239" s="127"/>
      <c r="AL239" s="127"/>
      <c r="AM239" s="127"/>
      <c r="AN239" s="127"/>
      <c r="AO239" s="127"/>
      <c r="AP239" s="127"/>
      <c r="AQ239" s="127"/>
      <c r="AR239" s="127"/>
      <c r="AS239" s="127"/>
      <c r="AT239" s="127"/>
      <c r="AU239" s="127"/>
      <c r="AV239" s="127"/>
      <c r="AW239" s="127"/>
      <c r="AX239" s="127"/>
      <c r="AY239" s="127"/>
      <c r="AZ239" s="127"/>
      <c r="BA239" s="127"/>
      <c r="BB239" s="127"/>
      <c r="BC239" s="127"/>
      <c r="BD239" s="127"/>
      <c r="BE239" s="127"/>
      <c r="BF239" s="127"/>
      <c r="BG239" s="127"/>
      <c r="BH239" s="127"/>
      <c r="BI239" s="127"/>
      <c r="BJ239" s="127"/>
      <c r="BK239" s="127"/>
      <c r="BL239" s="127"/>
      <c r="BM239" s="127"/>
      <c r="BN239" s="127"/>
      <c r="BO239" s="127"/>
      <c r="BP239" s="148">
        <f t="shared" si="97"/>
        <v>48532</v>
      </c>
      <c r="BT239" s="187"/>
      <c r="BY239" s="187"/>
      <c r="CA239" s="10" t="s">
        <v>517</v>
      </c>
      <c r="CB239" s="205" t="s">
        <v>612</v>
      </c>
      <c r="CC239" s="8" t="s">
        <v>613</v>
      </c>
      <c r="CD239" s="34"/>
      <c r="CE239" s="21"/>
      <c r="CF239" s="1"/>
      <c r="CG239" s="10">
        <f>CH238+1</f>
        <v>47072</v>
      </c>
      <c r="CH239" s="10">
        <f>CG239+1460</f>
        <v>48532</v>
      </c>
      <c r="CI239" s="2">
        <f t="shared" si="104"/>
        <v>47058</v>
      </c>
      <c r="CJ239" s="2">
        <f t="shared" si="105"/>
        <v>48519</v>
      </c>
      <c r="CK239" s="39" t="s">
        <v>0</v>
      </c>
      <c r="CL239" s="53" t="s">
        <v>547</v>
      </c>
      <c r="CM239" s="34"/>
      <c r="CN239" s="181" t="s">
        <v>10</v>
      </c>
      <c r="CO239" s="182"/>
      <c r="CP239" s="39" t="s">
        <v>10</v>
      </c>
      <c r="CQ239" s="2">
        <f t="shared" si="106"/>
        <v>46802</v>
      </c>
      <c r="CR239" s="2">
        <f t="shared" si="98"/>
        <v>46812</v>
      </c>
      <c r="CS239" s="2">
        <f t="shared" ref="CS239:CS254" si="108">CU239</f>
        <v>46862</v>
      </c>
      <c r="CT239" s="2">
        <f t="shared" si="99"/>
        <v>46873</v>
      </c>
      <c r="CU239" s="2">
        <f t="shared" si="107"/>
        <v>46862</v>
      </c>
      <c r="CV239" s="2">
        <f t="shared" si="100"/>
        <v>46873</v>
      </c>
      <c r="CW239" s="2">
        <f t="shared" si="101"/>
        <v>47072</v>
      </c>
      <c r="CX239" s="2">
        <f t="shared" si="102"/>
        <v>47058</v>
      </c>
    </row>
    <row r="240" spans="1:102" customFormat="1" ht="32.450000000000003" customHeight="1">
      <c r="A240" s="262" t="s">
        <v>614</v>
      </c>
      <c r="B240" s="267" t="s">
        <v>525</v>
      </c>
      <c r="C240" s="266" t="s">
        <v>532</v>
      </c>
      <c r="D240" s="282" t="s">
        <v>517</v>
      </c>
      <c r="E240" s="266" t="s">
        <v>600</v>
      </c>
      <c r="F240" s="276" t="s">
        <v>615</v>
      </c>
      <c r="G240" s="77" t="str">
        <f t="shared" ca="1" si="96"/>
        <v>En cours</v>
      </c>
      <c r="H240" s="126"/>
      <c r="I240" s="127"/>
      <c r="J240" s="127"/>
      <c r="K240" s="127"/>
      <c r="L240" s="127"/>
      <c r="M240" s="127"/>
      <c r="N240" s="127"/>
      <c r="O240" s="127"/>
      <c r="P240" s="127"/>
      <c r="Q240" s="127"/>
      <c r="R240" s="127"/>
      <c r="S240" s="127"/>
      <c r="T240" s="127"/>
      <c r="U240" s="127"/>
      <c r="V240" s="127"/>
      <c r="W240" s="127"/>
      <c r="X240" s="127"/>
      <c r="Y240" s="127"/>
      <c r="Z240" s="127"/>
      <c r="AA240" s="127"/>
      <c r="AB240" s="127"/>
      <c r="AC240" s="127"/>
      <c r="AD240" s="127"/>
      <c r="AE240" s="127"/>
      <c r="AF240" s="127"/>
      <c r="AG240" s="127"/>
      <c r="AH240" s="127"/>
      <c r="AI240" s="127"/>
      <c r="AJ240" s="127"/>
      <c r="AK240" s="127"/>
      <c r="AL240" s="127"/>
      <c r="AM240" s="127"/>
      <c r="AN240" s="127"/>
      <c r="AO240" s="127"/>
      <c r="AP240" s="127"/>
      <c r="AQ240" s="127"/>
      <c r="AR240" s="127"/>
      <c r="AS240" s="127"/>
      <c r="AT240" s="127"/>
      <c r="AU240" s="127"/>
      <c r="AV240" s="127"/>
      <c r="AW240" s="127"/>
      <c r="AX240" s="127"/>
      <c r="AY240" s="127"/>
      <c r="AZ240" s="127"/>
      <c r="BA240" s="127"/>
      <c r="BB240" s="127"/>
      <c r="BC240" s="127"/>
      <c r="BD240" s="127"/>
      <c r="BE240" s="127"/>
      <c r="BF240" s="127"/>
      <c r="BG240" s="127"/>
      <c r="BH240" s="127"/>
      <c r="BI240" s="127"/>
      <c r="BJ240" s="127"/>
      <c r="BK240" s="127"/>
      <c r="BL240" s="127"/>
      <c r="BM240" s="127"/>
      <c r="BN240" s="127"/>
      <c r="BO240" s="127"/>
      <c r="BP240" s="148">
        <f t="shared" si="97"/>
        <v>47004</v>
      </c>
      <c r="BY240" s="187"/>
      <c r="CA240" s="10" t="s">
        <v>517</v>
      </c>
      <c r="CB240" s="205" t="s">
        <v>614</v>
      </c>
      <c r="CC240" s="8" t="s">
        <v>614</v>
      </c>
      <c r="CD240" s="34" t="s">
        <v>92</v>
      </c>
      <c r="CE240" s="21" t="s">
        <v>530</v>
      </c>
      <c r="CF240" s="44" t="s">
        <v>65</v>
      </c>
      <c r="CG240" s="10">
        <v>45544</v>
      </c>
      <c r="CH240" s="10">
        <v>47004</v>
      </c>
      <c r="CI240" s="2">
        <f t="shared" si="104"/>
        <v>45536</v>
      </c>
      <c r="CJ240" s="2">
        <f t="shared" si="105"/>
        <v>46997</v>
      </c>
      <c r="CK240" s="39" t="s">
        <v>0</v>
      </c>
      <c r="CL240" s="53" t="s">
        <v>547</v>
      </c>
      <c r="CM240" s="34"/>
      <c r="CN240" s="181" t="s">
        <v>10</v>
      </c>
      <c r="CO240" s="182"/>
      <c r="CP240" s="39" t="s">
        <v>10</v>
      </c>
      <c r="CQ240" s="2">
        <f t="shared" si="106"/>
        <v>45274</v>
      </c>
      <c r="CR240" s="2">
        <f t="shared" si="98"/>
        <v>45261</v>
      </c>
      <c r="CS240" s="2">
        <f t="shared" si="108"/>
        <v>45334</v>
      </c>
      <c r="CT240" s="2">
        <f t="shared" si="99"/>
        <v>45323</v>
      </c>
      <c r="CU240" s="2">
        <f t="shared" si="107"/>
        <v>45334</v>
      </c>
      <c r="CV240" s="2">
        <f t="shared" si="100"/>
        <v>45323</v>
      </c>
      <c r="CW240" s="2">
        <f t="shared" si="101"/>
        <v>45544</v>
      </c>
      <c r="CX240" s="2">
        <f t="shared" si="102"/>
        <v>45536</v>
      </c>
    </row>
    <row r="241" spans="1:102" customFormat="1" ht="32.450000000000003" customHeight="1">
      <c r="A241" s="261" t="s">
        <v>70</v>
      </c>
      <c r="B241" s="266" t="s">
        <v>525</v>
      </c>
      <c r="C241" s="266" t="s">
        <v>532</v>
      </c>
      <c r="D241" s="282" t="s">
        <v>517</v>
      </c>
      <c r="E241" s="266" t="s">
        <v>600</v>
      </c>
      <c r="F241" s="276" t="s">
        <v>615</v>
      </c>
      <c r="G241" s="77" t="str">
        <f t="shared" ca="1" si="96"/>
        <v>À venir</v>
      </c>
      <c r="H241" s="126"/>
      <c r="I241" s="127"/>
      <c r="J241" s="127"/>
      <c r="K241" s="127"/>
      <c r="L241" s="127"/>
      <c r="M241" s="127"/>
      <c r="N241" s="127"/>
      <c r="O241" s="127"/>
      <c r="P241" s="127"/>
      <c r="Q241" s="127"/>
      <c r="R241" s="127"/>
      <c r="S241" s="127"/>
      <c r="T241" s="127"/>
      <c r="U241" s="127"/>
      <c r="V241" s="127"/>
      <c r="W241" s="127"/>
      <c r="X241" s="127"/>
      <c r="Y241" s="127"/>
      <c r="Z241" s="127"/>
      <c r="AA241" s="127"/>
      <c r="AB241" s="127"/>
      <c r="AC241" s="127"/>
      <c r="AD241" s="127"/>
      <c r="AE241" s="127"/>
      <c r="AF241" s="127"/>
      <c r="AG241" s="127"/>
      <c r="AH241" s="127"/>
      <c r="AI241" s="127"/>
      <c r="AJ241" s="127"/>
      <c r="AK241" s="127"/>
      <c r="AL241" s="127"/>
      <c r="AM241" s="127"/>
      <c r="AN241" s="127"/>
      <c r="AO241" s="127"/>
      <c r="AP241" s="127"/>
      <c r="AQ241" s="127"/>
      <c r="AR241" s="127"/>
      <c r="AS241" s="127"/>
      <c r="AT241" s="127"/>
      <c r="AU241" s="127"/>
      <c r="AV241" s="127"/>
      <c r="AW241" s="127"/>
      <c r="AX241" s="127"/>
      <c r="AY241" s="127"/>
      <c r="AZ241" s="127"/>
      <c r="BA241" s="127"/>
      <c r="BB241" s="127"/>
      <c r="BC241" s="127"/>
      <c r="BD241" s="127"/>
      <c r="BE241" s="127"/>
      <c r="BF241" s="127"/>
      <c r="BG241" s="127"/>
      <c r="BH241" s="127"/>
      <c r="BI241" s="127"/>
      <c r="BJ241" s="127"/>
      <c r="BK241" s="127"/>
      <c r="BL241" s="127"/>
      <c r="BM241" s="127"/>
      <c r="BN241" s="127"/>
      <c r="BO241" s="127"/>
      <c r="BP241" s="148">
        <f t="shared" si="97"/>
        <v>48465</v>
      </c>
      <c r="BT241" s="187"/>
      <c r="BY241" s="187"/>
      <c r="CA241" s="10" t="s">
        <v>517</v>
      </c>
      <c r="CB241" s="205" t="s">
        <v>614</v>
      </c>
      <c r="CC241" s="8" t="s">
        <v>613</v>
      </c>
      <c r="CD241" s="34"/>
      <c r="CE241" s="21"/>
      <c r="CF241" s="44"/>
      <c r="CG241" s="10">
        <f>CH240+1</f>
        <v>47005</v>
      </c>
      <c r="CH241" s="10">
        <f>CG241+1460</f>
        <v>48465</v>
      </c>
      <c r="CI241" s="2">
        <f t="shared" si="104"/>
        <v>46997</v>
      </c>
      <c r="CJ241" s="2">
        <f t="shared" si="105"/>
        <v>48458</v>
      </c>
      <c r="CK241" s="39" t="s">
        <v>0</v>
      </c>
      <c r="CL241" s="53" t="s">
        <v>547</v>
      </c>
      <c r="CM241" s="34"/>
      <c r="CN241" s="181" t="s">
        <v>10</v>
      </c>
      <c r="CO241" s="182"/>
      <c r="CP241" s="39" t="s">
        <v>10</v>
      </c>
      <c r="CQ241" s="2">
        <f t="shared" si="106"/>
        <v>46735</v>
      </c>
      <c r="CR241" s="2">
        <f t="shared" si="98"/>
        <v>46722</v>
      </c>
      <c r="CS241" s="2">
        <f t="shared" si="108"/>
        <v>46795</v>
      </c>
      <c r="CT241" s="2">
        <f t="shared" si="99"/>
        <v>46784</v>
      </c>
      <c r="CU241" s="2">
        <f t="shared" si="107"/>
        <v>46795</v>
      </c>
      <c r="CV241" s="2">
        <f t="shared" si="100"/>
        <v>46784</v>
      </c>
      <c r="CW241" s="2">
        <f t="shared" si="101"/>
        <v>47005</v>
      </c>
      <c r="CX241" s="2">
        <f t="shared" si="102"/>
        <v>46997</v>
      </c>
    </row>
    <row r="242" spans="1:102" customFormat="1" ht="32.450000000000003" customHeight="1">
      <c r="A242" s="261" t="s">
        <v>616</v>
      </c>
      <c r="B242" s="266" t="s">
        <v>525</v>
      </c>
      <c r="C242" s="266" t="s">
        <v>545</v>
      </c>
      <c r="D242" s="282" t="s">
        <v>517</v>
      </c>
      <c r="E242" s="266" t="s">
        <v>600</v>
      </c>
      <c r="F242" s="276" t="s">
        <v>617</v>
      </c>
      <c r="G242" s="77" t="str">
        <f t="shared" ca="1" si="96"/>
        <v>En cours</v>
      </c>
      <c r="H242" s="126"/>
      <c r="I242" s="127"/>
      <c r="J242" s="127"/>
      <c r="K242" s="127"/>
      <c r="L242" s="127"/>
      <c r="M242" s="127"/>
      <c r="N242" s="127"/>
      <c r="O242" s="127"/>
      <c r="P242" s="127"/>
      <c r="Q242" s="127"/>
      <c r="R242" s="127"/>
      <c r="S242" s="127"/>
      <c r="T242" s="127"/>
      <c r="U242" s="127"/>
      <c r="V242" s="127"/>
      <c r="W242" s="127"/>
      <c r="X242" s="127"/>
      <c r="Y242" s="127"/>
      <c r="Z242" s="127"/>
      <c r="AA242" s="127"/>
      <c r="AB242" s="127"/>
      <c r="AC242" s="127"/>
      <c r="AD242" s="127"/>
      <c r="AE242" s="127"/>
      <c r="AF242" s="127"/>
      <c r="AG242" s="127"/>
      <c r="AH242" s="127"/>
      <c r="AI242" s="127"/>
      <c r="AJ242" s="127"/>
      <c r="AK242" s="127"/>
      <c r="AL242" s="127"/>
      <c r="AM242" s="127"/>
      <c r="AN242" s="127"/>
      <c r="AO242" s="127"/>
      <c r="AP242" s="127"/>
      <c r="AQ242" s="127"/>
      <c r="AR242" s="127"/>
      <c r="AS242" s="127"/>
      <c r="AT242" s="127"/>
      <c r="AU242" s="127"/>
      <c r="AV242" s="127"/>
      <c r="AW242" s="127"/>
      <c r="AX242" s="127"/>
      <c r="AY242" s="127"/>
      <c r="AZ242" s="127"/>
      <c r="BA242" s="127"/>
      <c r="BB242" s="127"/>
      <c r="BC242" s="127"/>
      <c r="BD242" s="127"/>
      <c r="BE242" s="127"/>
      <c r="BF242" s="127"/>
      <c r="BG242" s="127"/>
      <c r="BH242" s="127"/>
      <c r="BI242" s="127"/>
      <c r="BJ242" s="127"/>
      <c r="BK242" s="127"/>
      <c r="BL242" s="127"/>
      <c r="BM242" s="127"/>
      <c r="BN242" s="127"/>
      <c r="BO242" s="127"/>
      <c r="BP242" s="148">
        <f t="shared" si="97"/>
        <v>46537</v>
      </c>
      <c r="BY242" s="187"/>
      <c r="CA242" s="10" t="s">
        <v>517</v>
      </c>
      <c r="CB242" s="205" t="s">
        <v>616</v>
      </c>
      <c r="CC242" s="7" t="s">
        <v>616</v>
      </c>
      <c r="CD242" s="34"/>
      <c r="CE242" s="21" t="s">
        <v>530</v>
      </c>
      <c r="CF242" s="44"/>
      <c r="CG242" s="10">
        <v>46063</v>
      </c>
      <c r="CH242" s="10">
        <v>46537</v>
      </c>
      <c r="CI242" s="2">
        <f t="shared" si="104"/>
        <v>46054</v>
      </c>
      <c r="CJ242" s="2">
        <f t="shared" si="105"/>
        <v>46538</v>
      </c>
      <c r="CK242" s="39" t="s">
        <v>0</v>
      </c>
      <c r="CL242" s="53" t="s">
        <v>547</v>
      </c>
      <c r="CM242" s="34"/>
      <c r="CN242" s="181" t="s">
        <v>10</v>
      </c>
      <c r="CO242" s="182"/>
      <c r="CP242" s="39" t="s">
        <v>10</v>
      </c>
      <c r="CQ242" s="2">
        <f t="shared" si="106"/>
        <v>45793</v>
      </c>
      <c r="CR242" s="2">
        <f t="shared" si="98"/>
        <v>45808</v>
      </c>
      <c r="CS242" s="2">
        <f t="shared" si="108"/>
        <v>45853</v>
      </c>
      <c r="CT242" s="2">
        <f t="shared" si="99"/>
        <v>45839</v>
      </c>
      <c r="CU242" s="2">
        <f t="shared" si="107"/>
        <v>45853</v>
      </c>
      <c r="CV242" s="2">
        <f t="shared" si="100"/>
        <v>45839</v>
      </c>
      <c r="CW242" s="2">
        <f t="shared" si="101"/>
        <v>46063</v>
      </c>
      <c r="CX242" s="2">
        <f t="shared" si="102"/>
        <v>46054</v>
      </c>
    </row>
    <row r="243" spans="1:102" customFormat="1" ht="32.450000000000003" customHeight="1">
      <c r="A243" s="261" t="s">
        <v>618</v>
      </c>
      <c r="B243" s="266" t="s">
        <v>525</v>
      </c>
      <c r="C243" s="266" t="s">
        <v>526</v>
      </c>
      <c r="D243" s="282" t="s">
        <v>517</v>
      </c>
      <c r="E243" s="266" t="s">
        <v>600</v>
      </c>
      <c r="F243" s="276" t="s">
        <v>619</v>
      </c>
      <c r="G243" s="77" t="str">
        <f t="shared" ca="1" si="96"/>
        <v>En cours</v>
      </c>
      <c r="H243" s="126"/>
      <c r="I243" s="127"/>
      <c r="J243" s="127"/>
      <c r="K243" s="127"/>
      <c r="L243" s="127"/>
      <c r="M243" s="127"/>
      <c r="N243" s="127"/>
      <c r="O243" s="127"/>
      <c r="P243" s="127"/>
      <c r="Q243" s="127"/>
      <c r="R243" s="127"/>
      <c r="S243" s="127"/>
      <c r="T243" s="127"/>
      <c r="U243" s="127"/>
      <c r="V243" s="127"/>
      <c r="W243" s="127"/>
      <c r="X243" s="127"/>
      <c r="Y243" s="127"/>
      <c r="Z243" s="127"/>
      <c r="AA243" s="127"/>
      <c r="AB243" s="127"/>
      <c r="AC243" s="127"/>
      <c r="AD243" s="127"/>
      <c r="AE243" s="127"/>
      <c r="AF243" s="127"/>
      <c r="AG243" s="127"/>
      <c r="AH243" s="127"/>
      <c r="AI243" s="127"/>
      <c r="AJ243" s="127"/>
      <c r="AK243" s="127"/>
      <c r="AL243" s="127"/>
      <c r="AM243" s="127"/>
      <c r="AN243" s="127"/>
      <c r="AO243" s="127"/>
      <c r="AP243" s="127"/>
      <c r="AQ243" s="127"/>
      <c r="AR243" s="127"/>
      <c r="AS243" s="127"/>
      <c r="AT243" s="127"/>
      <c r="AU243" s="127"/>
      <c r="AV243" s="127"/>
      <c r="AW243" s="127"/>
      <c r="AX243" s="127"/>
      <c r="AY243" s="127"/>
      <c r="AZ243" s="127"/>
      <c r="BA243" s="127"/>
      <c r="BB243" s="127"/>
      <c r="BC243" s="127"/>
      <c r="BD243" s="127"/>
      <c r="BE243" s="127"/>
      <c r="BF243" s="127"/>
      <c r="BG243" s="127"/>
      <c r="BH243" s="127"/>
      <c r="BI243" s="127"/>
      <c r="BJ243" s="127"/>
      <c r="BK243" s="127"/>
      <c r="BL243" s="127"/>
      <c r="BM243" s="127"/>
      <c r="BN243" s="127"/>
      <c r="BO243" s="127"/>
      <c r="BP243" s="148">
        <f t="shared" si="97"/>
        <v>47591</v>
      </c>
      <c r="BY243" s="187"/>
      <c r="CA243" s="10" t="s">
        <v>517</v>
      </c>
      <c r="CB243" s="205" t="s">
        <v>618</v>
      </c>
      <c r="CC243" s="7" t="s">
        <v>618</v>
      </c>
      <c r="CD243" s="34"/>
      <c r="CE243" s="21" t="s">
        <v>530</v>
      </c>
      <c r="CF243" s="44"/>
      <c r="CG243" s="10">
        <v>46157</v>
      </c>
      <c r="CH243" s="10">
        <v>47591</v>
      </c>
      <c r="CI243" s="2">
        <f t="shared" si="104"/>
        <v>46143</v>
      </c>
      <c r="CJ243" s="2">
        <f t="shared" si="105"/>
        <v>47603</v>
      </c>
      <c r="CK243" s="39" t="s">
        <v>0</v>
      </c>
      <c r="CL243" s="53" t="s">
        <v>547</v>
      </c>
      <c r="CM243" s="34"/>
      <c r="CN243" s="181" t="s">
        <v>10</v>
      </c>
      <c r="CO243" s="182"/>
      <c r="CP243" s="39" t="s">
        <v>10</v>
      </c>
      <c r="CQ243" s="2">
        <f t="shared" si="106"/>
        <v>45887</v>
      </c>
      <c r="CR243" s="2">
        <f t="shared" si="98"/>
        <v>45900</v>
      </c>
      <c r="CS243" s="2">
        <f t="shared" si="108"/>
        <v>45947</v>
      </c>
      <c r="CT243" s="2">
        <f t="shared" si="99"/>
        <v>45961</v>
      </c>
      <c r="CU243" s="2">
        <f t="shared" si="107"/>
        <v>45947</v>
      </c>
      <c r="CV243" s="2">
        <f t="shared" si="100"/>
        <v>45961</v>
      </c>
      <c r="CW243" s="2">
        <f t="shared" si="101"/>
        <v>46157</v>
      </c>
      <c r="CX243" s="2">
        <f t="shared" si="102"/>
        <v>46143</v>
      </c>
    </row>
    <row r="244" spans="1:102" customFormat="1" ht="44.1" customHeight="1">
      <c r="A244" s="261" t="s">
        <v>620</v>
      </c>
      <c r="B244" s="266" t="s">
        <v>525</v>
      </c>
      <c r="C244" s="266" t="s">
        <v>564</v>
      </c>
      <c r="D244" s="282" t="s">
        <v>517</v>
      </c>
      <c r="E244" s="266" t="s">
        <v>600</v>
      </c>
      <c r="F244" s="276" t="s">
        <v>621</v>
      </c>
      <c r="G244" s="77" t="str">
        <f t="shared" ca="1" si="96"/>
        <v>En cours</v>
      </c>
      <c r="H244" s="126"/>
      <c r="I244" s="127"/>
      <c r="J244" s="127"/>
      <c r="K244" s="127"/>
      <c r="L244" s="127"/>
      <c r="M244" s="127"/>
      <c r="N244" s="127"/>
      <c r="O244" s="127"/>
      <c r="P244" s="127"/>
      <c r="Q244" s="127"/>
      <c r="R244" s="127"/>
      <c r="S244" s="127"/>
      <c r="T244" s="127"/>
      <c r="U244" s="127"/>
      <c r="V244" s="127"/>
      <c r="W244" s="127"/>
      <c r="X244" s="127"/>
      <c r="Y244" s="127"/>
      <c r="Z244" s="127"/>
      <c r="AA244" s="127"/>
      <c r="AB244" s="127"/>
      <c r="AC244" s="127"/>
      <c r="AD244" s="127"/>
      <c r="AE244" s="127"/>
      <c r="AF244" s="127"/>
      <c r="AG244" s="127"/>
      <c r="AH244" s="127"/>
      <c r="AI244" s="127"/>
      <c r="AJ244" s="127"/>
      <c r="AK244" s="127"/>
      <c r="AL244" s="127"/>
      <c r="AM244" s="127"/>
      <c r="AN244" s="127"/>
      <c r="AO244" s="127"/>
      <c r="AP244" s="127"/>
      <c r="AQ244" s="127"/>
      <c r="AR244" s="127"/>
      <c r="AS244" s="127"/>
      <c r="AT244" s="127"/>
      <c r="AU244" s="127"/>
      <c r="AV244" s="127"/>
      <c r="AW244" s="127"/>
      <c r="AX244" s="127"/>
      <c r="AY244" s="127"/>
      <c r="AZ244" s="127"/>
      <c r="BA244" s="127"/>
      <c r="BB244" s="127"/>
      <c r="BC244" s="127"/>
      <c r="BD244" s="127"/>
      <c r="BE244" s="127"/>
      <c r="BF244" s="127"/>
      <c r="BG244" s="127"/>
      <c r="BH244" s="127"/>
      <c r="BI244" s="127"/>
      <c r="BJ244" s="127"/>
      <c r="BK244" s="127"/>
      <c r="BL244" s="127"/>
      <c r="BM244" s="127"/>
      <c r="BN244" s="127"/>
      <c r="BO244" s="127"/>
      <c r="BP244" s="148">
        <f t="shared" si="97"/>
        <v>46752</v>
      </c>
      <c r="BY244" s="187"/>
      <c r="CA244" s="10" t="s">
        <v>517</v>
      </c>
      <c r="CB244" s="205" t="s">
        <v>620</v>
      </c>
      <c r="CC244" s="7" t="s">
        <v>620</v>
      </c>
      <c r="CD244" s="34" t="s">
        <v>92</v>
      </c>
      <c r="CE244" s="21" t="s">
        <v>530</v>
      </c>
      <c r="CF244" s="44"/>
      <c r="CG244" s="10">
        <v>46006</v>
      </c>
      <c r="CH244" s="10">
        <v>46752</v>
      </c>
      <c r="CI244" s="2">
        <f t="shared" si="104"/>
        <v>45992</v>
      </c>
      <c r="CJ244" s="2">
        <f t="shared" si="105"/>
        <v>46752</v>
      </c>
      <c r="CK244" s="39"/>
      <c r="CL244" s="53"/>
      <c r="CM244" s="34"/>
      <c r="CN244" s="181"/>
      <c r="CO244" s="182"/>
      <c r="CP244" s="39"/>
      <c r="CQ244" s="2">
        <f t="shared" si="106"/>
        <v>45736</v>
      </c>
      <c r="CR244" s="2">
        <f t="shared" si="98"/>
        <v>45747</v>
      </c>
      <c r="CS244" s="2">
        <f t="shared" si="108"/>
        <v>45796</v>
      </c>
      <c r="CT244" s="2">
        <f t="shared" si="99"/>
        <v>45808</v>
      </c>
      <c r="CU244" s="2">
        <f t="shared" si="107"/>
        <v>45796</v>
      </c>
      <c r="CV244" s="2">
        <f t="shared" si="100"/>
        <v>45808</v>
      </c>
      <c r="CW244" s="2">
        <f t="shared" si="101"/>
        <v>46006</v>
      </c>
      <c r="CX244" s="2">
        <f t="shared" si="102"/>
        <v>45992</v>
      </c>
    </row>
    <row r="245" spans="1:102" customFormat="1" ht="44.1" customHeight="1">
      <c r="A245" s="261" t="s">
        <v>622</v>
      </c>
      <c r="B245" s="266" t="s">
        <v>525</v>
      </c>
      <c r="C245" s="266" t="s">
        <v>564</v>
      </c>
      <c r="D245" s="282" t="s">
        <v>517</v>
      </c>
      <c r="E245" s="276" t="s">
        <v>623</v>
      </c>
      <c r="F245" s="276" t="s">
        <v>624</v>
      </c>
      <c r="G245" s="77" t="str">
        <f t="shared" ca="1" si="96"/>
        <v>À venir</v>
      </c>
      <c r="H245" s="126"/>
      <c r="I245" s="127"/>
      <c r="J245" s="127"/>
      <c r="K245" s="127"/>
      <c r="L245" s="127"/>
      <c r="M245" s="127"/>
      <c r="N245" s="127"/>
      <c r="O245" s="127"/>
      <c r="P245" s="127"/>
      <c r="Q245" s="127"/>
      <c r="R245" s="127"/>
      <c r="S245" s="127"/>
      <c r="T245" s="127"/>
      <c r="U245" s="127"/>
      <c r="V245" s="127"/>
      <c r="W245" s="127"/>
      <c r="X245" s="127"/>
      <c r="Y245" s="127"/>
      <c r="Z245" s="127"/>
      <c r="AA245" s="127"/>
      <c r="AB245" s="127"/>
      <c r="AC245" s="127"/>
      <c r="AD245" s="127"/>
      <c r="AE245" s="127"/>
      <c r="AF245" s="127"/>
      <c r="AG245" s="127"/>
      <c r="AH245" s="127"/>
      <c r="AI245" s="127"/>
      <c r="AJ245" s="127"/>
      <c r="AK245" s="127"/>
      <c r="AL245" s="127"/>
      <c r="AM245" s="127"/>
      <c r="AN245" s="127"/>
      <c r="AO245" s="127"/>
      <c r="AP245" s="127"/>
      <c r="AQ245" s="127"/>
      <c r="AR245" s="127"/>
      <c r="AS245" s="127"/>
      <c r="AT245" s="127"/>
      <c r="AU245" s="127"/>
      <c r="AV245" s="127"/>
      <c r="AW245" s="127"/>
      <c r="AX245" s="127"/>
      <c r="AY245" s="127"/>
      <c r="AZ245" s="127"/>
      <c r="BA245" s="127"/>
      <c r="BB245" s="127"/>
      <c r="BC245" s="127"/>
      <c r="BD245" s="127"/>
      <c r="BE245" s="127"/>
      <c r="BF245" s="127"/>
      <c r="BG245" s="127"/>
      <c r="BH245" s="127"/>
      <c r="BI245" s="127"/>
      <c r="BJ245" s="127"/>
      <c r="BK245" s="127"/>
      <c r="BL245" s="127"/>
      <c r="BM245" s="127"/>
      <c r="BN245" s="127"/>
      <c r="BO245" s="127"/>
      <c r="BP245" s="148">
        <f t="shared" si="97"/>
        <v>46752</v>
      </c>
      <c r="BT245" s="187"/>
      <c r="BY245" s="187"/>
      <c r="CA245" s="10" t="s">
        <v>517</v>
      </c>
      <c r="CB245" s="205" t="s">
        <v>622</v>
      </c>
      <c r="CC245" s="7" t="s">
        <v>622</v>
      </c>
      <c r="CD245" s="34" t="s">
        <v>92</v>
      </c>
      <c r="CE245" s="21" t="s">
        <v>530</v>
      </c>
      <c r="CF245" s="44"/>
      <c r="CG245" s="10">
        <v>46218</v>
      </c>
      <c r="CH245" s="10">
        <v>46752</v>
      </c>
      <c r="CI245" s="2">
        <f t="shared" si="104"/>
        <v>46204</v>
      </c>
      <c r="CJ245" s="2">
        <f t="shared" si="105"/>
        <v>46752</v>
      </c>
      <c r="CK245" s="39"/>
      <c r="CL245" s="53"/>
      <c r="CM245" s="34"/>
      <c r="CN245" s="181"/>
      <c r="CO245" s="182"/>
      <c r="CP245" s="39"/>
      <c r="CQ245" s="2">
        <f t="shared" si="106"/>
        <v>45948</v>
      </c>
      <c r="CR245" s="2">
        <f t="shared" si="98"/>
        <v>45961</v>
      </c>
      <c r="CS245" s="2">
        <f t="shared" si="108"/>
        <v>46008</v>
      </c>
      <c r="CT245" s="2">
        <f t="shared" si="99"/>
        <v>46022</v>
      </c>
      <c r="CU245" s="2">
        <f t="shared" si="107"/>
        <v>46008</v>
      </c>
      <c r="CV245" s="2">
        <f t="shared" si="100"/>
        <v>46022</v>
      </c>
      <c r="CW245" s="2">
        <f t="shared" si="101"/>
        <v>46218</v>
      </c>
      <c r="CX245" s="2">
        <f t="shared" si="102"/>
        <v>46204</v>
      </c>
    </row>
    <row r="246" spans="1:102" customFormat="1" ht="44.1" customHeight="1">
      <c r="A246" s="261" t="s">
        <v>625</v>
      </c>
      <c r="B246" s="266" t="s">
        <v>525</v>
      </c>
      <c r="C246" s="266" t="s">
        <v>564</v>
      </c>
      <c r="D246" s="282" t="s">
        <v>517</v>
      </c>
      <c r="E246" s="276" t="s">
        <v>623</v>
      </c>
      <c r="F246" s="276" t="s">
        <v>626</v>
      </c>
      <c r="G246" s="77" t="str">
        <f t="shared" ca="1" si="96"/>
        <v>En cours</v>
      </c>
      <c r="H246" s="126"/>
      <c r="I246" s="127"/>
      <c r="J246" s="127"/>
      <c r="K246" s="127"/>
      <c r="L246" s="127"/>
      <c r="M246" s="127"/>
      <c r="N246" s="127"/>
      <c r="O246" s="127"/>
      <c r="P246" s="127"/>
      <c r="Q246" s="127"/>
      <c r="R246" s="127"/>
      <c r="S246" s="127"/>
      <c r="T246" s="127"/>
      <c r="U246" s="127"/>
      <c r="V246" s="127"/>
      <c r="W246" s="127"/>
      <c r="X246" s="127"/>
      <c r="Y246" s="127"/>
      <c r="Z246" s="127"/>
      <c r="AA246" s="127"/>
      <c r="AB246" s="127"/>
      <c r="AC246" s="127"/>
      <c r="AD246" s="127"/>
      <c r="AE246" s="127"/>
      <c r="AF246" s="127"/>
      <c r="AG246" s="127"/>
      <c r="AH246" s="127"/>
      <c r="AI246" s="127"/>
      <c r="AJ246" s="127"/>
      <c r="AK246" s="127"/>
      <c r="AL246" s="127"/>
      <c r="AM246" s="127"/>
      <c r="AN246" s="127"/>
      <c r="AO246" s="127"/>
      <c r="AP246" s="127"/>
      <c r="AQ246" s="127"/>
      <c r="AR246" s="127"/>
      <c r="AS246" s="127"/>
      <c r="AT246" s="127"/>
      <c r="AU246" s="127"/>
      <c r="AV246" s="127"/>
      <c r="AW246" s="127"/>
      <c r="AX246" s="127"/>
      <c r="AY246" s="127"/>
      <c r="AZ246" s="127"/>
      <c r="BA246" s="127"/>
      <c r="BB246" s="127"/>
      <c r="BC246" s="127"/>
      <c r="BD246" s="127"/>
      <c r="BE246" s="127"/>
      <c r="BF246" s="127"/>
      <c r="BG246" s="127"/>
      <c r="BH246" s="127"/>
      <c r="BI246" s="127"/>
      <c r="BJ246" s="127"/>
      <c r="BK246" s="127"/>
      <c r="BL246" s="127"/>
      <c r="BM246" s="127"/>
      <c r="BN246" s="127"/>
      <c r="BO246" s="127"/>
      <c r="BP246" s="148">
        <f t="shared" si="97"/>
        <v>47252.000243055554</v>
      </c>
      <c r="BY246" s="187"/>
      <c r="CA246" s="10" t="s">
        <v>517</v>
      </c>
      <c r="CB246" s="205" t="s">
        <v>625</v>
      </c>
      <c r="CC246" s="8" t="s">
        <v>625</v>
      </c>
      <c r="CD246" s="34" t="s">
        <v>92</v>
      </c>
      <c r="CE246" s="21" t="s">
        <v>530</v>
      </c>
      <c r="CF246" s="44"/>
      <c r="CG246" s="10">
        <v>45931</v>
      </c>
      <c r="CH246" s="10">
        <v>47252.000243055554</v>
      </c>
      <c r="CI246" s="2">
        <f t="shared" si="104"/>
        <v>45931</v>
      </c>
      <c r="CJ246" s="2">
        <f t="shared" si="105"/>
        <v>47239</v>
      </c>
      <c r="CK246" s="39" t="s">
        <v>0</v>
      </c>
      <c r="CL246" s="53" t="s">
        <v>547</v>
      </c>
      <c r="CM246" s="34"/>
      <c r="CN246" s="181" t="s">
        <v>10</v>
      </c>
      <c r="CO246" s="182"/>
      <c r="CP246" s="39" t="s">
        <v>10</v>
      </c>
      <c r="CQ246" s="2">
        <f t="shared" si="106"/>
        <v>45661</v>
      </c>
      <c r="CR246" s="2">
        <f t="shared" si="98"/>
        <v>45658</v>
      </c>
      <c r="CS246" s="2">
        <f t="shared" si="108"/>
        <v>45721</v>
      </c>
      <c r="CT246" s="2">
        <f t="shared" si="99"/>
        <v>45717</v>
      </c>
      <c r="CU246" s="2">
        <f t="shared" si="107"/>
        <v>45721</v>
      </c>
      <c r="CV246" s="2">
        <f t="shared" si="100"/>
        <v>45717</v>
      </c>
      <c r="CW246" s="2">
        <f t="shared" si="101"/>
        <v>45931</v>
      </c>
      <c r="CX246" s="2">
        <f t="shared" si="102"/>
        <v>45931</v>
      </c>
    </row>
    <row r="247" spans="1:102" customFormat="1" ht="44.1" customHeight="1">
      <c r="A247" s="261" t="s">
        <v>627</v>
      </c>
      <c r="B247" s="266" t="s">
        <v>525</v>
      </c>
      <c r="C247" s="266" t="s">
        <v>564</v>
      </c>
      <c r="D247" s="282" t="s">
        <v>517</v>
      </c>
      <c r="E247" s="276" t="s">
        <v>623</v>
      </c>
      <c r="F247" s="276" t="s">
        <v>628</v>
      </c>
      <c r="G247" s="77" t="str">
        <f t="shared" ca="1" si="96"/>
        <v>En cours</v>
      </c>
      <c r="H247" s="126"/>
      <c r="I247" s="127"/>
      <c r="J247" s="127"/>
      <c r="K247" s="127"/>
      <c r="L247" s="127"/>
      <c r="M247" s="127"/>
      <c r="N247" s="127"/>
      <c r="O247" s="127"/>
      <c r="P247" s="127"/>
      <c r="Q247" s="127"/>
      <c r="R247" s="127"/>
      <c r="S247" s="127"/>
      <c r="T247" s="127"/>
      <c r="U247" s="127"/>
      <c r="V247" s="127"/>
      <c r="W247" s="127"/>
      <c r="X247" s="127"/>
      <c r="Y247" s="127"/>
      <c r="Z247" s="127"/>
      <c r="AA247" s="127"/>
      <c r="AB247" s="127"/>
      <c r="AC247" s="127"/>
      <c r="AD247" s="127"/>
      <c r="AE247" s="127"/>
      <c r="AF247" s="127"/>
      <c r="AG247" s="127"/>
      <c r="AH247" s="127"/>
      <c r="AI247" s="127"/>
      <c r="AJ247" s="127"/>
      <c r="AK247" s="127"/>
      <c r="AL247" s="127"/>
      <c r="AM247" s="127"/>
      <c r="AN247" s="127"/>
      <c r="AO247" s="127"/>
      <c r="AP247" s="127"/>
      <c r="AQ247" s="127"/>
      <c r="AR247" s="127"/>
      <c r="AS247" s="127"/>
      <c r="AT247" s="127"/>
      <c r="AU247" s="127"/>
      <c r="AV247" s="127"/>
      <c r="AW247" s="127"/>
      <c r="AX247" s="127"/>
      <c r="AY247" s="127"/>
      <c r="AZ247" s="127"/>
      <c r="BA247" s="127"/>
      <c r="BB247" s="127"/>
      <c r="BC247" s="127"/>
      <c r="BD247" s="127"/>
      <c r="BE247" s="127"/>
      <c r="BF247" s="127"/>
      <c r="BG247" s="127"/>
      <c r="BH247" s="127"/>
      <c r="BI247" s="127"/>
      <c r="BJ247" s="127"/>
      <c r="BK247" s="127"/>
      <c r="BL247" s="127"/>
      <c r="BM247" s="127"/>
      <c r="BN247" s="127"/>
      <c r="BO247" s="127"/>
      <c r="BP247" s="148">
        <f t="shared" si="97"/>
        <v>46850</v>
      </c>
      <c r="BY247" s="187"/>
      <c r="CA247" s="10" t="s">
        <v>517</v>
      </c>
      <c r="CB247" s="205" t="s">
        <v>629</v>
      </c>
      <c r="CC247" s="8" t="s">
        <v>627</v>
      </c>
      <c r="CD247" s="34" t="s">
        <v>92</v>
      </c>
      <c r="CE247" s="21" t="s">
        <v>530</v>
      </c>
      <c r="CF247" s="44" t="s">
        <v>52</v>
      </c>
      <c r="CG247" s="10">
        <v>45390</v>
      </c>
      <c r="CH247" s="10">
        <f>CG247+1460</f>
        <v>46850</v>
      </c>
      <c r="CI247" s="2">
        <f t="shared" si="104"/>
        <v>45383</v>
      </c>
      <c r="CJ247" s="2">
        <f t="shared" si="105"/>
        <v>46844</v>
      </c>
      <c r="CK247" s="39" t="s">
        <v>0</v>
      </c>
      <c r="CL247" s="53" t="s">
        <v>547</v>
      </c>
      <c r="CM247" s="34"/>
      <c r="CN247" s="181" t="s">
        <v>10</v>
      </c>
      <c r="CO247" s="182"/>
      <c r="CP247" s="39" t="s">
        <v>10</v>
      </c>
      <c r="CQ247" s="2">
        <f t="shared" si="106"/>
        <v>45120</v>
      </c>
      <c r="CR247" s="2">
        <f t="shared" si="98"/>
        <v>45108</v>
      </c>
      <c r="CS247" s="2">
        <f t="shared" si="108"/>
        <v>45180</v>
      </c>
      <c r="CT247" s="2">
        <f t="shared" si="99"/>
        <v>45170</v>
      </c>
      <c r="CU247" s="2">
        <f t="shared" si="107"/>
        <v>45180</v>
      </c>
      <c r="CV247" s="2">
        <f t="shared" si="100"/>
        <v>45170</v>
      </c>
      <c r="CW247" s="2">
        <f t="shared" si="101"/>
        <v>45390</v>
      </c>
      <c r="CX247" s="2">
        <f t="shared" si="102"/>
        <v>45383</v>
      </c>
    </row>
    <row r="248" spans="1:102" customFormat="1" ht="44.1" customHeight="1">
      <c r="A248" s="261" t="s">
        <v>70</v>
      </c>
      <c r="B248" s="266" t="s">
        <v>525</v>
      </c>
      <c r="C248" s="266" t="s">
        <v>564</v>
      </c>
      <c r="D248" s="282" t="s">
        <v>517</v>
      </c>
      <c r="E248" s="276" t="s">
        <v>623</v>
      </c>
      <c r="F248" s="276" t="s">
        <v>628</v>
      </c>
      <c r="G248" s="77" t="str">
        <f t="shared" ca="1" si="96"/>
        <v>À venir</v>
      </c>
      <c r="H248" s="126"/>
      <c r="I248" s="127"/>
      <c r="J248" s="127"/>
      <c r="K248" s="127"/>
      <c r="L248" s="127"/>
      <c r="M248" s="127"/>
      <c r="N248" s="127"/>
      <c r="O248" s="127"/>
      <c r="P248" s="127"/>
      <c r="Q248" s="127"/>
      <c r="R248" s="127"/>
      <c r="S248" s="127"/>
      <c r="T248" s="127"/>
      <c r="U248" s="127"/>
      <c r="V248" s="127"/>
      <c r="W248" s="127"/>
      <c r="X248" s="127"/>
      <c r="Y248" s="127"/>
      <c r="Z248" s="127"/>
      <c r="AA248" s="127"/>
      <c r="AB248" s="127"/>
      <c r="AC248" s="127"/>
      <c r="AD248" s="127"/>
      <c r="AE248" s="127"/>
      <c r="AF248" s="127"/>
      <c r="AG248" s="127"/>
      <c r="AH248" s="127"/>
      <c r="AI248" s="127"/>
      <c r="AJ248" s="127"/>
      <c r="AK248" s="127"/>
      <c r="AL248" s="127"/>
      <c r="AM248" s="127"/>
      <c r="AN248" s="127"/>
      <c r="AO248" s="127"/>
      <c r="AP248" s="127"/>
      <c r="AQ248" s="127"/>
      <c r="AR248" s="127"/>
      <c r="AS248" s="127"/>
      <c r="AT248" s="127"/>
      <c r="AU248" s="127"/>
      <c r="AV248" s="127"/>
      <c r="AW248" s="127"/>
      <c r="AX248" s="127"/>
      <c r="AY248" s="127"/>
      <c r="AZ248" s="127"/>
      <c r="BA248" s="127"/>
      <c r="BB248" s="127"/>
      <c r="BC248" s="127"/>
      <c r="BD248" s="127"/>
      <c r="BE248" s="127"/>
      <c r="BF248" s="127"/>
      <c r="BG248" s="127"/>
      <c r="BH248" s="127"/>
      <c r="BI248" s="127"/>
      <c r="BJ248" s="127"/>
      <c r="BK248" s="127"/>
      <c r="BL248" s="127"/>
      <c r="BM248" s="127"/>
      <c r="BN248" s="127"/>
      <c r="BO248" s="127"/>
      <c r="BP248" s="148">
        <f t="shared" si="97"/>
        <v>48311</v>
      </c>
      <c r="BT248" s="187"/>
      <c r="BY248" s="187"/>
      <c r="CA248" s="10" t="s">
        <v>517</v>
      </c>
      <c r="CB248" s="205" t="s">
        <v>629</v>
      </c>
      <c r="CC248" s="8" t="s">
        <v>613</v>
      </c>
      <c r="CD248" s="34"/>
      <c r="CE248" s="21"/>
      <c r="CF248" s="44"/>
      <c r="CG248" s="10">
        <f>CH247+1</f>
        <v>46851</v>
      </c>
      <c r="CH248" s="10">
        <f>CG248+1460</f>
        <v>48311</v>
      </c>
      <c r="CI248" s="2">
        <f t="shared" si="104"/>
        <v>46844</v>
      </c>
      <c r="CJ248" s="2">
        <f t="shared" si="105"/>
        <v>48305</v>
      </c>
      <c r="CK248" s="39" t="s">
        <v>0</v>
      </c>
      <c r="CL248" s="53" t="s">
        <v>547</v>
      </c>
      <c r="CM248" s="34"/>
      <c r="CN248" s="181" t="s">
        <v>10</v>
      </c>
      <c r="CO248" s="182"/>
      <c r="CP248" s="39" t="s">
        <v>10</v>
      </c>
      <c r="CQ248" s="2">
        <f t="shared" si="106"/>
        <v>46581</v>
      </c>
      <c r="CR248" s="2">
        <f t="shared" si="98"/>
        <v>46569</v>
      </c>
      <c r="CS248" s="2">
        <f t="shared" si="108"/>
        <v>46641</v>
      </c>
      <c r="CT248" s="2">
        <f t="shared" si="99"/>
        <v>46631</v>
      </c>
      <c r="CU248" s="2">
        <f t="shared" si="107"/>
        <v>46641</v>
      </c>
      <c r="CV248" s="2">
        <f t="shared" si="100"/>
        <v>46631</v>
      </c>
      <c r="CW248" s="2">
        <f t="shared" si="101"/>
        <v>46851</v>
      </c>
      <c r="CX248" s="2">
        <f t="shared" si="102"/>
        <v>46844</v>
      </c>
    </row>
    <row r="249" spans="1:102" customFormat="1" ht="44.1" customHeight="1">
      <c r="A249" s="261" t="s">
        <v>630</v>
      </c>
      <c r="B249" s="266" t="s">
        <v>525</v>
      </c>
      <c r="C249" s="266" t="s">
        <v>564</v>
      </c>
      <c r="D249" s="282" t="s">
        <v>517</v>
      </c>
      <c r="E249" s="276" t="s">
        <v>623</v>
      </c>
      <c r="F249" s="276" t="s">
        <v>631</v>
      </c>
      <c r="G249" s="77" t="str">
        <f t="shared" ca="1" si="96"/>
        <v>En cours</v>
      </c>
      <c r="H249" s="126"/>
      <c r="I249" s="127"/>
      <c r="J249" s="127"/>
      <c r="K249" s="127"/>
      <c r="L249" s="127"/>
      <c r="M249" s="127"/>
      <c r="N249" s="127"/>
      <c r="O249" s="127"/>
      <c r="P249" s="127"/>
      <c r="Q249" s="127"/>
      <c r="R249" s="127"/>
      <c r="S249" s="127"/>
      <c r="T249" s="127"/>
      <c r="U249" s="127"/>
      <c r="V249" s="127"/>
      <c r="W249" s="127"/>
      <c r="X249" s="127"/>
      <c r="Y249" s="127"/>
      <c r="Z249" s="127"/>
      <c r="AA249" s="127"/>
      <c r="AB249" s="127"/>
      <c r="AC249" s="127"/>
      <c r="AD249" s="127"/>
      <c r="AE249" s="127"/>
      <c r="AF249" s="127"/>
      <c r="AG249" s="127"/>
      <c r="AH249" s="127"/>
      <c r="AI249" s="127"/>
      <c r="AJ249" s="127"/>
      <c r="AK249" s="127"/>
      <c r="AL249" s="127"/>
      <c r="AM249" s="127"/>
      <c r="AN249" s="127"/>
      <c r="AO249" s="127"/>
      <c r="AP249" s="127"/>
      <c r="AQ249" s="127"/>
      <c r="AR249" s="127"/>
      <c r="AS249" s="127"/>
      <c r="AT249" s="127"/>
      <c r="AU249" s="127"/>
      <c r="AV249" s="127"/>
      <c r="AW249" s="127"/>
      <c r="AX249" s="127"/>
      <c r="AY249" s="127"/>
      <c r="AZ249" s="127"/>
      <c r="BA249" s="127"/>
      <c r="BB249" s="127"/>
      <c r="BC249" s="127"/>
      <c r="BD249" s="127"/>
      <c r="BE249" s="127"/>
      <c r="BF249" s="127"/>
      <c r="BG249" s="127"/>
      <c r="BH249" s="127"/>
      <c r="BI249" s="127"/>
      <c r="BJ249" s="127"/>
      <c r="BK249" s="127"/>
      <c r="BL249" s="127"/>
      <c r="BM249" s="127"/>
      <c r="BN249" s="127"/>
      <c r="BO249" s="127"/>
      <c r="BP249" s="148">
        <f t="shared" si="97"/>
        <v>47456</v>
      </c>
      <c r="BY249" s="187"/>
      <c r="CA249" s="10" t="s">
        <v>517</v>
      </c>
      <c r="CB249" s="205" t="s">
        <v>630</v>
      </c>
      <c r="CC249" s="8" t="s">
        <v>630</v>
      </c>
      <c r="CD249" s="34" t="s">
        <v>92</v>
      </c>
      <c r="CE249" s="21" t="s">
        <v>530</v>
      </c>
      <c r="CF249" s="44" t="s">
        <v>65</v>
      </c>
      <c r="CG249" s="10">
        <v>45996</v>
      </c>
      <c r="CH249" s="10">
        <v>47456</v>
      </c>
      <c r="CI249" s="2">
        <f t="shared" si="104"/>
        <v>45992</v>
      </c>
      <c r="CJ249" s="2">
        <f t="shared" si="105"/>
        <v>47453</v>
      </c>
      <c r="CK249" s="39" t="s">
        <v>0</v>
      </c>
      <c r="CL249" s="53" t="s">
        <v>547</v>
      </c>
      <c r="CM249" s="34"/>
      <c r="CN249" s="181" t="s">
        <v>10</v>
      </c>
      <c r="CO249" s="182"/>
      <c r="CP249" s="39" t="s">
        <v>10</v>
      </c>
      <c r="CQ249" s="2">
        <f t="shared" si="106"/>
        <v>45726</v>
      </c>
      <c r="CR249" s="2">
        <f t="shared" si="98"/>
        <v>45717</v>
      </c>
      <c r="CS249" s="2">
        <f t="shared" si="108"/>
        <v>45786</v>
      </c>
      <c r="CT249" s="2">
        <f t="shared" si="99"/>
        <v>45778</v>
      </c>
      <c r="CU249" s="2">
        <f t="shared" si="107"/>
        <v>45786</v>
      </c>
      <c r="CV249" s="2">
        <f t="shared" si="100"/>
        <v>45778</v>
      </c>
      <c r="CW249" s="2">
        <f t="shared" si="101"/>
        <v>45996</v>
      </c>
      <c r="CX249" s="2">
        <f t="shared" si="102"/>
        <v>45992</v>
      </c>
    </row>
    <row r="250" spans="1:102" customFormat="1" ht="50.45" customHeight="1">
      <c r="A250" s="261" t="s">
        <v>632</v>
      </c>
      <c r="B250" s="266" t="s">
        <v>525</v>
      </c>
      <c r="C250" s="266" t="s">
        <v>526</v>
      </c>
      <c r="D250" s="282" t="s">
        <v>517</v>
      </c>
      <c r="E250" s="266" t="s">
        <v>633</v>
      </c>
      <c r="F250" s="266" t="s">
        <v>634</v>
      </c>
      <c r="G250" s="77" t="str">
        <f t="shared" ca="1" si="96"/>
        <v>En cours</v>
      </c>
      <c r="H250" s="126"/>
      <c r="I250" s="127"/>
      <c r="J250" s="127"/>
      <c r="K250" s="127"/>
      <c r="L250" s="127"/>
      <c r="M250" s="127"/>
      <c r="N250" s="127"/>
      <c r="O250" s="127"/>
      <c r="P250" s="127"/>
      <c r="Q250" s="127"/>
      <c r="R250" s="127"/>
      <c r="S250" s="127"/>
      <c r="T250" s="127"/>
      <c r="U250" s="127"/>
      <c r="V250" s="127"/>
      <c r="W250" s="127"/>
      <c r="X250" s="127"/>
      <c r="Y250" s="127"/>
      <c r="Z250" s="127"/>
      <c r="AA250" s="127"/>
      <c r="AB250" s="127"/>
      <c r="AC250" s="127"/>
      <c r="AD250" s="127"/>
      <c r="AE250" s="127"/>
      <c r="AF250" s="127"/>
      <c r="AG250" s="127"/>
      <c r="AH250" s="127"/>
      <c r="AI250" s="127"/>
      <c r="AJ250" s="127"/>
      <c r="AK250" s="127"/>
      <c r="AL250" s="127"/>
      <c r="AM250" s="127"/>
      <c r="AN250" s="127"/>
      <c r="AO250" s="127"/>
      <c r="AP250" s="127"/>
      <c r="AQ250" s="127"/>
      <c r="AR250" s="127"/>
      <c r="AS250" s="127"/>
      <c r="AT250" s="127"/>
      <c r="AU250" s="127"/>
      <c r="AV250" s="127"/>
      <c r="AW250" s="127"/>
      <c r="AX250" s="127"/>
      <c r="AY250" s="127"/>
      <c r="AZ250" s="127"/>
      <c r="BA250" s="127"/>
      <c r="BB250" s="127"/>
      <c r="BC250" s="127"/>
      <c r="BD250" s="127"/>
      <c r="BE250" s="127"/>
      <c r="BF250" s="127"/>
      <c r="BG250" s="127"/>
      <c r="BH250" s="127"/>
      <c r="BI250" s="127"/>
      <c r="BJ250" s="127"/>
      <c r="BK250" s="127"/>
      <c r="BL250" s="127"/>
      <c r="BM250" s="127"/>
      <c r="BN250" s="127"/>
      <c r="BO250" s="127"/>
      <c r="BP250" s="148">
        <f t="shared" si="97"/>
        <v>47256.000243055554</v>
      </c>
      <c r="BY250" s="187"/>
      <c r="CA250" s="10" t="s">
        <v>517</v>
      </c>
      <c r="CB250" s="205" t="s">
        <v>632</v>
      </c>
      <c r="CC250" s="8" t="s">
        <v>632</v>
      </c>
      <c r="CD250" s="34" t="s">
        <v>92</v>
      </c>
      <c r="CE250" s="21" t="s">
        <v>530</v>
      </c>
      <c r="CF250" s="44" t="s">
        <v>65</v>
      </c>
      <c r="CG250" s="10">
        <v>45796.000243055554</v>
      </c>
      <c r="CH250" s="10">
        <v>47256.000243055554</v>
      </c>
      <c r="CI250" s="2">
        <f t="shared" si="104"/>
        <v>45808</v>
      </c>
      <c r="CJ250" s="2">
        <f t="shared" si="105"/>
        <v>47269</v>
      </c>
      <c r="CK250" s="39" t="s">
        <v>0</v>
      </c>
      <c r="CL250" s="53" t="s">
        <v>547</v>
      </c>
      <c r="CM250" s="34"/>
      <c r="CN250" s="181" t="s">
        <v>10</v>
      </c>
      <c r="CO250" s="182"/>
      <c r="CP250" s="39" t="s">
        <v>10</v>
      </c>
      <c r="CQ250" s="2">
        <f t="shared" si="106"/>
        <v>45526.000243055554</v>
      </c>
      <c r="CR250" s="2">
        <f t="shared" si="98"/>
        <v>45535</v>
      </c>
      <c r="CS250" s="2">
        <f t="shared" si="108"/>
        <v>45586.000243055554</v>
      </c>
      <c r="CT250" s="2">
        <f t="shared" si="99"/>
        <v>45596</v>
      </c>
      <c r="CU250" s="2">
        <f t="shared" si="107"/>
        <v>45586.000243055554</v>
      </c>
      <c r="CV250" s="2">
        <f t="shared" si="100"/>
        <v>45596</v>
      </c>
      <c r="CW250" s="2">
        <f t="shared" si="101"/>
        <v>45796.000243055554</v>
      </c>
      <c r="CX250" s="2">
        <f t="shared" si="102"/>
        <v>45808</v>
      </c>
    </row>
    <row r="251" spans="1:102" s="20" customFormat="1" ht="42" customHeight="1">
      <c r="A251" s="261" t="s">
        <v>635</v>
      </c>
      <c r="B251" s="266" t="s">
        <v>525</v>
      </c>
      <c r="C251" s="266" t="s">
        <v>545</v>
      </c>
      <c r="D251" s="284" t="s">
        <v>517</v>
      </c>
      <c r="E251" s="266" t="s">
        <v>636</v>
      </c>
      <c r="F251" s="266" t="s">
        <v>637</v>
      </c>
      <c r="G251" s="77" t="str">
        <f t="shared" ca="1" si="96"/>
        <v>À venir</v>
      </c>
      <c r="H251" s="126"/>
      <c r="I251" s="127"/>
      <c r="J251" s="127"/>
      <c r="K251" s="127"/>
      <c r="L251" s="127"/>
      <c r="M251" s="127"/>
      <c r="N251" s="127"/>
      <c r="O251" s="127"/>
      <c r="P251" s="127"/>
      <c r="Q251" s="127"/>
      <c r="R251" s="127"/>
      <c r="S251" s="127"/>
      <c r="T251" s="127"/>
      <c r="U251" s="127"/>
      <c r="V251" s="127"/>
      <c r="W251" s="127"/>
      <c r="X251" s="127"/>
      <c r="Y251" s="127"/>
      <c r="Z251" s="127"/>
      <c r="AA251" s="127"/>
      <c r="AB251" s="127"/>
      <c r="AC251" s="127"/>
      <c r="AD251" s="127"/>
      <c r="AE251" s="127"/>
      <c r="AF251" s="127"/>
      <c r="AG251" s="127"/>
      <c r="AH251" s="127"/>
      <c r="AI251" s="127"/>
      <c r="AJ251" s="127"/>
      <c r="AK251" s="127"/>
      <c r="AL251" s="127"/>
      <c r="AM251" s="127"/>
      <c r="AN251" s="127"/>
      <c r="AO251" s="127"/>
      <c r="AP251" s="127"/>
      <c r="AQ251" s="127"/>
      <c r="AR251" s="127"/>
      <c r="AS251" s="127"/>
      <c r="AT251" s="127"/>
      <c r="AU251" s="127"/>
      <c r="AV251" s="127"/>
      <c r="AW251" s="127"/>
      <c r="AX251" s="127"/>
      <c r="AY251" s="127"/>
      <c r="AZ251" s="127"/>
      <c r="BA251" s="127"/>
      <c r="BB251" s="127"/>
      <c r="BC251" s="127"/>
      <c r="BD251" s="127"/>
      <c r="BE251" s="127"/>
      <c r="BF251" s="127"/>
      <c r="BG251" s="127"/>
      <c r="BH251" s="127"/>
      <c r="BI251" s="127"/>
      <c r="BJ251" s="127"/>
      <c r="BK251" s="127"/>
      <c r="BL251" s="127"/>
      <c r="BM251" s="127"/>
      <c r="BN251" s="127"/>
      <c r="BO251" s="127"/>
      <c r="BP251" s="148">
        <f t="shared" si="97"/>
        <v>47664.000243055554</v>
      </c>
      <c r="BT251" s="187"/>
      <c r="BU251"/>
      <c r="BY251" s="187"/>
      <c r="BZ251"/>
      <c r="CA251" s="21" t="s">
        <v>517</v>
      </c>
      <c r="CB251" s="205"/>
      <c r="CC251" s="7" t="s">
        <v>635</v>
      </c>
      <c r="CD251" s="39" t="s">
        <v>92</v>
      </c>
      <c r="CE251" s="21" t="s">
        <v>530</v>
      </c>
      <c r="CF251" s="12" t="s">
        <v>571</v>
      </c>
      <c r="CG251" s="29">
        <v>46266.000243055554</v>
      </c>
      <c r="CH251" s="29">
        <v>47664.000243055554</v>
      </c>
      <c r="CI251" s="96">
        <f t="shared" si="104"/>
        <v>46266</v>
      </c>
      <c r="CJ251" s="96">
        <f t="shared" si="105"/>
        <v>47664</v>
      </c>
      <c r="CK251" s="39"/>
      <c r="CL251" s="35"/>
      <c r="CM251" s="34"/>
      <c r="CN251" s="181"/>
      <c r="CO251" s="182"/>
      <c r="CP251" s="39"/>
      <c r="CQ251" s="98">
        <f t="shared" si="106"/>
        <v>45996.000243055554</v>
      </c>
      <c r="CR251" s="98">
        <f t="shared" si="98"/>
        <v>45992</v>
      </c>
      <c r="CS251" s="98">
        <f t="shared" si="108"/>
        <v>46056.000243055554</v>
      </c>
      <c r="CT251" s="98">
        <f t="shared" si="99"/>
        <v>46054</v>
      </c>
      <c r="CU251" s="98">
        <f t="shared" si="107"/>
        <v>46056.000243055554</v>
      </c>
      <c r="CV251" s="98">
        <f t="shared" si="100"/>
        <v>46054</v>
      </c>
      <c r="CW251" s="98">
        <f t="shared" si="101"/>
        <v>46266.000243055554</v>
      </c>
      <c r="CX251" s="98">
        <f t="shared" si="102"/>
        <v>46266</v>
      </c>
    </row>
    <row r="252" spans="1:102" s="20" customFormat="1" ht="42" customHeight="1">
      <c r="A252" s="261" t="s">
        <v>638</v>
      </c>
      <c r="B252" s="266" t="s">
        <v>525</v>
      </c>
      <c r="C252" s="266" t="s">
        <v>532</v>
      </c>
      <c r="D252" s="284" t="s">
        <v>517</v>
      </c>
      <c r="E252" s="266" t="s">
        <v>639</v>
      </c>
      <c r="F252" s="266" t="s">
        <v>639</v>
      </c>
      <c r="G252" s="77" t="str">
        <f t="shared" ca="1" si="96"/>
        <v>À venir</v>
      </c>
      <c r="H252" s="126"/>
      <c r="I252" s="127"/>
      <c r="J252" s="127"/>
      <c r="K252" s="127"/>
      <c r="L252" s="127"/>
      <c r="M252" s="127"/>
      <c r="N252" s="127"/>
      <c r="O252" s="127"/>
      <c r="P252" s="127"/>
      <c r="Q252" s="127"/>
      <c r="R252" s="127"/>
      <c r="S252" s="127"/>
      <c r="T252" s="127"/>
      <c r="U252" s="127"/>
      <c r="V252" s="127"/>
      <c r="W252" s="127"/>
      <c r="X252" s="127"/>
      <c r="Y252" s="127"/>
      <c r="Z252" s="127"/>
      <c r="AA252" s="127"/>
      <c r="AB252" s="127"/>
      <c r="AC252" s="127"/>
      <c r="AD252" s="127"/>
      <c r="AE252" s="127"/>
      <c r="AF252" s="127"/>
      <c r="AG252" s="127"/>
      <c r="AH252" s="127"/>
      <c r="AI252" s="127"/>
      <c r="AJ252" s="127"/>
      <c r="AK252" s="127"/>
      <c r="AL252" s="127"/>
      <c r="AM252" s="127"/>
      <c r="AN252" s="127"/>
      <c r="AO252" s="127"/>
      <c r="AP252" s="127"/>
      <c r="AQ252" s="127"/>
      <c r="AR252" s="127"/>
      <c r="AS252" s="127"/>
      <c r="AT252" s="127"/>
      <c r="AU252" s="127"/>
      <c r="AV252" s="127"/>
      <c r="AW252" s="127"/>
      <c r="AX252" s="127"/>
      <c r="AY252" s="127"/>
      <c r="AZ252" s="127"/>
      <c r="BA252" s="127"/>
      <c r="BB252" s="127"/>
      <c r="BC252" s="127"/>
      <c r="BD252" s="127"/>
      <c r="BE252" s="127"/>
      <c r="BF252" s="127"/>
      <c r="BG252" s="127"/>
      <c r="BH252" s="127"/>
      <c r="BI252" s="127"/>
      <c r="BJ252" s="127"/>
      <c r="BK252" s="127"/>
      <c r="BL252" s="127"/>
      <c r="BM252" s="127"/>
      <c r="BN252" s="127"/>
      <c r="BO252" s="127"/>
      <c r="BP252" s="148">
        <f t="shared" si="97"/>
        <v>47817.000243055554</v>
      </c>
      <c r="BT252" s="187"/>
      <c r="BU252"/>
      <c r="BY252" s="187"/>
      <c r="BZ252"/>
      <c r="CA252" s="21" t="s">
        <v>517</v>
      </c>
      <c r="CB252" s="205"/>
      <c r="CC252" s="7" t="s">
        <v>638</v>
      </c>
      <c r="CD252" s="39" t="s">
        <v>92</v>
      </c>
      <c r="CE252" s="21" t="s">
        <v>530</v>
      </c>
      <c r="CF252" s="12" t="s">
        <v>640</v>
      </c>
      <c r="CG252" s="29">
        <v>46357.000243055554</v>
      </c>
      <c r="CH252" s="29">
        <v>47817.000243055554</v>
      </c>
      <c r="CI252" s="96">
        <f t="shared" si="104"/>
        <v>46357</v>
      </c>
      <c r="CJ252" s="96">
        <f t="shared" si="105"/>
        <v>47817</v>
      </c>
      <c r="CK252" s="39"/>
      <c r="CL252" s="35"/>
      <c r="CM252" s="34"/>
      <c r="CN252" s="181"/>
      <c r="CO252" s="182"/>
      <c r="CP252" s="39"/>
      <c r="CQ252" s="98">
        <f t="shared" si="106"/>
        <v>46087.000243055554</v>
      </c>
      <c r="CR252" s="98">
        <f t="shared" si="98"/>
        <v>46082</v>
      </c>
      <c r="CS252" s="98">
        <f t="shared" si="108"/>
        <v>46147.000243055554</v>
      </c>
      <c r="CT252" s="98">
        <f t="shared" si="99"/>
        <v>46143</v>
      </c>
      <c r="CU252" s="98">
        <f t="shared" si="107"/>
        <v>46147.000243055554</v>
      </c>
      <c r="CV252" s="98">
        <f t="shared" si="100"/>
        <v>46143</v>
      </c>
      <c r="CW252" s="98">
        <f t="shared" si="101"/>
        <v>46357.000243055554</v>
      </c>
      <c r="CX252" s="98">
        <f t="shared" si="102"/>
        <v>46357</v>
      </c>
    </row>
    <row r="253" spans="1:102" s="20" customFormat="1" ht="42" customHeight="1">
      <c r="A253" s="261" t="s">
        <v>641</v>
      </c>
      <c r="B253" s="266" t="s">
        <v>525</v>
      </c>
      <c r="C253" s="266" t="s">
        <v>588</v>
      </c>
      <c r="D253" s="284" t="s">
        <v>517</v>
      </c>
      <c r="E253" s="266" t="s">
        <v>642</v>
      </c>
      <c r="F253" s="266" t="s">
        <v>642</v>
      </c>
      <c r="G253" s="77" t="str">
        <f t="shared" ca="1" si="96"/>
        <v>À venir</v>
      </c>
      <c r="H253" s="126"/>
      <c r="I253" s="127"/>
      <c r="J253" s="127"/>
      <c r="K253" s="127"/>
      <c r="L253" s="127"/>
      <c r="M253" s="127"/>
      <c r="N253" s="127"/>
      <c r="O253" s="127"/>
      <c r="P253" s="127"/>
      <c r="Q253" s="127"/>
      <c r="R253" s="127"/>
      <c r="S253" s="127"/>
      <c r="T253" s="127"/>
      <c r="U253" s="127"/>
      <c r="V253" s="127"/>
      <c r="W253" s="127"/>
      <c r="X253" s="127"/>
      <c r="Y253" s="127"/>
      <c r="Z253" s="127"/>
      <c r="AA253" s="127"/>
      <c r="AB253" s="127"/>
      <c r="AC253" s="127"/>
      <c r="AD253" s="127"/>
      <c r="AE253" s="127"/>
      <c r="AF253" s="127"/>
      <c r="AG253" s="127"/>
      <c r="AH253" s="127"/>
      <c r="AI253" s="127"/>
      <c r="AJ253" s="127"/>
      <c r="AK253" s="127"/>
      <c r="AL253" s="127"/>
      <c r="AM253" s="127"/>
      <c r="AN253" s="127"/>
      <c r="AO253" s="127"/>
      <c r="AP253" s="127"/>
      <c r="AQ253" s="127"/>
      <c r="AR253" s="127"/>
      <c r="AS253" s="127"/>
      <c r="AT253" s="127"/>
      <c r="AU253" s="127"/>
      <c r="AV253" s="127"/>
      <c r="AW253" s="127"/>
      <c r="AX253" s="127"/>
      <c r="AY253" s="127"/>
      <c r="AZ253" s="127"/>
      <c r="BA253" s="127"/>
      <c r="BB253" s="127"/>
      <c r="BC253" s="127"/>
      <c r="BD253" s="127"/>
      <c r="BE253" s="127"/>
      <c r="BF253" s="127"/>
      <c r="BG253" s="127"/>
      <c r="BH253" s="127"/>
      <c r="BI253" s="127"/>
      <c r="BJ253" s="127"/>
      <c r="BK253" s="127"/>
      <c r="BL253" s="127"/>
      <c r="BM253" s="127"/>
      <c r="BN253" s="127"/>
      <c r="BO253" s="127"/>
      <c r="BP253" s="148">
        <f t="shared" si="97"/>
        <v>47756.000243055554</v>
      </c>
      <c r="BT253" s="187"/>
      <c r="BU253"/>
      <c r="BY253" s="187"/>
      <c r="BZ253"/>
      <c r="CA253" s="21" t="s">
        <v>517</v>
      </c>
      <c r="CB253" s="205"/>
      <c r="CC253" s="7" t="s">
        <v>641</v>
      </c>
      <c r="CD253" s="39" t="s">
        <v>92</v>
      </c>
      <c r="CE253" s="21" t="s">
        <v>530</v>
      </c>
      <c r="CF253" s="12" t="s">
        <v>566</v>
      </c>
      <c r="CG253" s="29">
        <v>46296.000243055554</v>
      </c>
      <c r="CH253" s="29">
        <v>47756.000243055554</v>
      </c>
      <c r="CI253" s="96">
        <f t="shared" si="104"/>
        <v>46296</v>
      </c>
      <c r="CJ253" s="96">
        <f t="shared" si="105"/>
        <v>47756</v>
      </c>
      <c r="CK253" s="39"/>
      <c r="CL253" s="35"/>
      <c r="CM253" s="34"/>
      <c r="CN253" s="181"/>
      <c r="CO253" s="182"/>
      <c r="CP253" s="39"/>
      <c r="CQ253" s="98">
        <f t="shared" si="106"/>
        <v>46026.000243055554</v>
      </c>
      <c r="CR253" s="98">
        <f t="shared" si="98"/>
        <v>46023</v>
      </c>
      <c r="CS253" s="98">
        <f t="shared" si="108"/>
        <v>46086.000243055554</v>
      </c>
      <c r="CT253" s="98">
        <f t="shared" si="99"/>
        <v>46082</v>
      </c>
      <c r="CU253" s="98">
        <f t="shared" si="107"/>
        <v>46086.000243055554</v>
      </c>
      <c r="CV253" s="98">
        <f t="shared" si="100"/>
        <v>46082</v>
      </c>
      <c r="CW253" s="98">
        <f t="shared" si="101"/>
        <v>46296.000243055554</v>
      </c>
      <c r="CX253" s="98">
        <f t="shared" si="102"/>
        <v>46296</v>
      </c>
    </row>
    <row r="254" spans="1:102" s="20" customFormat="1" ht="42" customHeight="1">
      <c r="A254" s="261" t="s">
        <v>643</v>
      </c>
      <c r="B254" s="266" t="s">
        <v>525</v>
      </c>
      <c r="C254" s="266" t="s">
        <v>526</v>
      </c>
      <c r="D254" s="284" t="s">
        <v>517</v>
      </c>
      <c r="E254" s="266" t="s">
        <v>644</v>
      </c>
      <c r="F254" s="266" t="s">
        <v>645</v>
      </c>
      <c r="G254" s="77" t="str">
        <f t="shared" ca="1" si="96"/>
        <v>En cours</v>
      </c>
      <c r="H254" s="126"/>
      <c r="I254" s="127"/>
      <c r="J254" s="127"/>
      <c r="K254" s="127"/>
      <c r="L254" s="127"/>
      <c r="M254" s="127"/>
      <c r="N254" s="127"/>
      <c r="O254" s="127"/>
      <c r="P254" s="127"/>
      <c r="Q254" s="127"/>
      <c r="R254" s="127"/>
      <c r="S254" s="127"/>
      <c r="T254" s="127"/>
      <c r="U254" s="127"/>
      <c r="V254" s="127"/>
      <c r="W254" s="127"/>
      <c r="X254" s="127"/>
      <c r="Y254" s="127"/>
      <c r="Z254" s="127"/>
      <c r="AA254" s="127"/>
      <c r="AB254" s="127"/>
      <c r="AC254" s="127"/>
      <c r="AD254" s="127"/>
      <c r="AE254" s="127"/>
      <c r="AF254" s="127"/>
      <c r="AG254" s="127"/>
      <c r="AH254" s="127"/>
      <c r="AI254" s="127"/>
      <c r="AJ254" s="127"/>
      <c r="AK254" s="127"/>
      <c r="AL254" s="127"/>
      <c r="AM254" s="127"/>
      <c r="AN254" s="127"/>
      <c r="AO254" s="127"/>
      <c r="AP254" s="127"/>
      <c r="AQ254" s="127"/>
      <c r="AR254" s="127"/>
      <c r="AS254" s="127"/>
      <c r="AT254" s="127"/>
      <c r="AU254" s="127"/>
      <c r="AV254" s="127"/>
      <c r="AW254" s="127"/>
      <c r="AX254" s="127"/>
      <c r="AY254" s="127"/>
      <c r="AZ254" s="127"/>
      <c r="BA254" s="127"/>
      <c r="BB254" s="127"/>
      <c r="BC254" s="127"/>
      <c r="BD254" s="127"/>
      <c r="BE254" s="127"/>
      <c r="BF254" s="127"/>
      <c r="BG254" s="127"/>
      <c r="BH254" s="127"/>
      <c r="BI254" s="127"/>
      <c r="BJ254" s="127"/>
      <c r="BK254" s="127"/>
      <c r="BL254" s="127"/>
      <c r="BM254" s="127"/>
      <c r="BN254" s="127"/>
      <c r="BO254" s="127"/>
      <c r="BP254" s="148">
        <f t="shared" si="97"/>
        <v>47298.000243055554</v>
      </c>
      <c r="BT254"/>
      <c r="BU254"/>
      <c r="BY254" s="187"/>
      <c r="BZ254"/>
      <c r="CA254" s="21" t="s">
        <v>517</v>
      </c>
      <c r="CB254" s="205" t="s">
        <v>646</v>
      </c>
      <c r="CC254" s="7" t="s">
        <v>643</v>
      </c>
      <c r="CD254" s="39" t="s">
        <v>92</v>
      </c>
      <c r="CE254" s="21" t="s">
        <v>530</v>
      </c>
      <c r="CF254" s="12" t="s">
        <v>566</v>
      </c>
      <c r="CG254" s="29">
        <v>45838.000243055554</v>
      </c>
      <c r="CH254" s="29">
        <v>47298.000243055554</v>
      </c>
      <c r="CI254" s="96">
        <f t="shared" si="104"/>
        <v>45838</v>
      </c>
      <c r="CJ254" s="96">
        <f t="shared" si="105"/>
        <v>47299</v>
      </c>
      <c r="CK254" s="39"/>
      <c r="CL254" s="35"/>
      <c r="CM254" s="34"/>
      <c r="CN254" s="181"/>
      <c r="CO254" s="182"/>
      <c r="CP254" s="39"/>
      <c r="CQ254" s="98">
        <f t="shared" si="106"/>
        <v>45568.000243055554</v>
      </c>
      <c r="CR254" s="98">
        <f t="shared" si="98"/>
        <v>45566</v>
      </c>
      <c r="CS254" s="98">
        <f t="shared" si="108"/>
        <v>45628.000243055554</v>
      </c>
      <c r="CT254" s="98">
        <f t="shared" si="99"/>
        <v>45627</v>
      </c>
      <c r="CU254" s="98">
        <f t="shared" si="107"/>
        <v>45628.000243055554</v>
      </c>
      <c r="CV254" s="98">
        <f t="shared" si="100"/>
        <v>45627</v>
      </c>
      <c r="CW254" s="98">
        <f t="shared" si="101"/>
        <v>45838.000243055554</v>
      </c>
      <c r="CX254" s="98">
        <f t="shared" si="102"/>
        <v>45838</v>
      </c>
    </row>
    <row r="255" spans="1:102" s="87" customFormat="1" ht="36" customHeight="1">
      <c r="A255" s="261" t="s">
        <v>752</v>
      </c>
      <c r="B255" s="266" t="s">
        <v>525</v>
      </c>
      <c r="C255" s="266" t="s">
        <v>564</v>
      </c>
      <c r="D255" s="277" t="s">
        <v>741</v>
      </c>
      <c r="E255" s="266" t="s">
        <v>753</v>
      </c>
      <c r="F255" s="266" t="s">
        <v>754</v>
      </c>
      <c r="G255" s="77" t="str">
        <f ca="1">IF(CH255&lt;TODAY(),"Terminé",(IF(CG255&gt;=TODAY(),"À venir","En cours")))</f>
        <v>En cours</v>
      </c>
      <c r="H255" s="126"/>
      <c r="I255" s="127"/>
      <c r="J255" s="127"/>
      <c r="K255" s="127"/>
      <c r="L255" s="127"/>
      <c r="M255" s="127"/>
      <c r="N255" s="127"/>
      <c r="O255" s="127"/>
      <c r="P255" s="127"/>
      <c r="Q255" s="127"/>
      <c r="R255" s="127"/>
      <c r="S255" s="127"/>
      <c r="T255" s="127"/>
      <c r="U255" s="127"/>
      <c r="V255" s="127"/>
      <c r="W255" s="127"/>
      <c r="X255" s="127"/>
      <c r="Y255" s="127"/>
      <c r="Z255" s="127"/>
      <c r="AA255" s="127"/>
      <c r="AB255" s="127"/>
      <c r="AC255" s="127"/>
      <c r="AD255" s="127"/>
      <c r="AE255" s="127"/>
      <c r="AF255" s="127"/>
      <c r="AG255" s="127"/>
      <c r="AH255" s="127"/>
      <c r="AI255" s="127"/>
      <c r="AJ255" s="127"/>
      <c r="AK255" s="127"/>
      <c r="AL255" s="127"/>
      <c r="AM255" s="127"/>
      <c r="AN255" s="127"/>
      <c r="AO255" s="127"/>
      <c r="AP255" s="127"/>
      <c r="AQ255" s="127"/>
      <c r="AR255" s="127"/>
      <c r="AS255" s="127"/>
      <c r="AT255" s="127"/>
      <c r="AU255" s="127"/>
      <c r="AV255" s="127"/>
      <c r="AW255" s="127"/>
      <c r="AX255" s="127"/>
      <c r="AY255" s="127"/>
      <c r="AZ255" s="127"/>
      <c r="BA255" s="127"/>
      <c r="BB255" s="127"/>
      <c r="BC255" s="127"/>
      <c r="BD255" s="127"/>
      <c r="BE255" s="127"/>
      <c r="BF255" s="127"/>
      <c r="BG255" s="127"/>
      <c r="BH255" s="127"/>
      <c r="BI255" s="127"/>
      <c r="BJ255" s="127"/>
      <c r="BK255" s="127"/>
      <c r="BL255" s="127"/>
      <c r="BM255" s="127"/>
      <c r="BN255" s="127"/>
      <c r="BO255" s="127"/>
      <c r="BP255" s="148">
        <f>CH255</f>
        <v>46489</v>
      </c>
      <c r="BT255"/>
      <c r="BU255"/>
      <c r="BY255" s="187"/>
      <c r="BZ255"/>
      <c r="CA255" s="95" t="s">
        <v>741</v>
      </c>
      <c r="CB255" s="212" t="s">
        <v>752</v>
      </c>
      <c r="CC255" s="128" t="s">
        <v>752</v>
      </c>
      <c r="CD255" s="103" t="s">
        <v>741</v>
      </c>
      <c r="CE255" s="21" t="s">
        <v>748</v>
      </c>
      <c r="CF255" s="95" t="s">
        <v>52</v>
      </c>
      <c r="CG255" s="96">
        <v>45029</v>
      </c>
      <c r="CH255" s="116">
        <v>46489</v>
      </c>
      <c r="CI255" s="96">
        <f t="shared" ref="CI255:CJ257" si="109">IF(DAY(CG255)&lt;=15,DATE(YEAR(CG255),MONTH(CG255),1),EOMONTH(CG255,0))</f>
        <v>45017</v>
      </c>
      <c r="CJ255" s="96">
        <f t="shared" si="109"/>
        <v>46478</v>
      </c>
      <c r="CK255" s="97" t="s">
        <v>742</v>
      </c>
      <c r="CL255" s="130" t="s">
        <v>755</v>
      </c>
      <c r="CM255" s="93"/>
      <c r="CN255" s="184" t="s">
        <v>10</v>
      </c>
      <c r="CO255" s="184" t="s">
        <v>11</v>
      </c>
      <c r="CP255" s="93" t="s">
        <v>11</v>
      </c>
      <c r="CQ255" s="98">
        <f>CS255-60</f>
        <v>44759</v>
      </c>
      <c r="CR255" s="98">
        <f>IF(DAY(CQ255)&lt;=15,DATE(YEAR(CQ255),MONTH(CQ255),1),EOMONTH(CQ255,0))</f>
        <v>44773</v>
      </c>
      <c r="CS255" s="98">
        <f>CU255</f>
        <v>44819</v>
      </c>
      <c r="CT255" s="98">
        <f>IF(DAY(CS255)&lt;=15,DATE(YEAR(CS255),MONTH(CS255),1),EOMONTH(CS255,0))</f>
        <v>44805</v>
      </c>
      <c r="CU255" s="98">
        <f>CW255-210</f>
        <v>44819</v>
      </c>
      <c r="CV255" s="98">
        <f>IF(DAY(CU255)&lt;=15,DATE(YEAR(CU255),MONTH(CU255),1),EOMONTH(CU255,0))</f>
        <v>44805</v>
      </c>
      <c r="CW255" s="98">
        <f>CG255</f>
        <v>45029</v>
      </c>
      <c r="CX255" s="98">
        <f>IF(DAY(CW255)&lt;=15,DATE(YEAR(CW255),MONTH(CW255),1),EOMONTH(CW255,0))</f>
        <v>45017</v>
      </c>
    </row>
    <row r="256" spans="1:102" s="87" customFormat="1" ht="36.75" customHeight="1">
      <c r="A256" s="261" t="s">
        <v>756</v>
      </c>
      <c r="B256" s="266" t="s">
        <v>525</v>
      </c>
      <c r="C256" s="266" t="s">
        <v>564</v>
      </c>
      <c r="D256" s="277" t="s">
        <v>741</v>
      </c>
      <c r="E256" s="266" t="s">
        <v>753</v>
      </c>
      <c r="F256" s="266" t="s">
        <v>754</v>
      </c>
      <c r="G256" s="77" t="str">
        <f ca="1">IF(CH256&lt;TODAY(),"Terminé",(IF(CG256&gt;=TODAY(),"À venir","En cours")))</f>
        <v>En cours</v>
      </c>
      <c r="H256" s="126"/>
      <c r="I256" s="127"/>
      <c r="J256" s="127"/>
      <c r="K256" s="127"/>
      <c r="L256" s="127"/>
      <c r="M256" s="127"/>
      <c r="N256" s="127"/>
      <c r="O256" s="127"/>
      <c r="P256" s="127"/>
      <c r="Q256" s="127"/>
      <c r="R256" s="127"/>
      <c r="S256" s="127"/>
      <c r="T256" s="127"/>
      <c r="U256" s="127"/>
      <c r="V256" s="127"/>
      <c r="W256" s="127"/>
      <c r="X256" s="127"/>
      <c r="Y256" s="127"/>
      <c r="Z256" s="127"/>
      <c r="AA256" s="127"/>
      <c r="AB256" s="127"/>
      <c r="AC256" s="127"/>
      <c r="AD256" s="127"/>
      <c r="AE256" s="127"/>
      <c r="AF256" s="127"/>
      <c r="AG256" s="127"/>
      <c r="AH256" s="127"/>
      <c r="AI256" s="127"/>
      <c r="AJ256" s="127"/>
      <c r="AK256" s="127"/>
      <c r="AL256" s="127"/>
      <c r="AM256" s="127"/>
      <c r="AN256" s="127"/>
      <c r="AO256" s="127"/>
      <c r="AP256" s="127"/>
      <c r="AQ256" s="127"/>
      <c r="AR256" s="127"/>
      <c r="AS256" s="127"/>
      <c r="AT256" s="127"/>
      <c r="AU256" s="127"/>
      <c r="AV256" s="127"/>
      <c r="AW256" s="127"/>
      <c r="AX256" s="127"/>
      <c r="AY256" s="127"/>
      <c r="AZ256" s="127"/>
      <c r="BA256" s="127"/>
      <c r="BB256" s="127"/>
      <c r="BC256" s="127"/>
      <c r="BD256" s="127"/>
      <c r="BE256" s="127"/>
      <c r="BF256" s="127"/>
      <c r="BG256" s="127"/>
      <c r="BH256" s="127"/>
      <c r="BI256" s="127"/>
      <c r="BJ256" s="127"/>
      <c r="BK256" s="127"/>
      <c r="BL256" s="127"/>
      <c r="BM256" s="127"/>
      <c r="BN256" s="127"/>
      <c r="BO256" s="127"/>
      <c r="BP256" s="148">
        <f>CH256</f>
        <v>46686</v>
      </c>
      <c r="BT256"/>
      <c r="BU256"/>
      <c r="BY256" s="187"/>
      <c r="BZ256"/>
      <c r="CA256" s="95" t="s">
        <v>741</v>
      </c>
      <c r="CB256" s="212" t="s">
        <v>752</v>
      </c>
      <c r="CC256" s="128" t="s">
        <v>756</v>
      </c>
      <c r="CD256" s="103" t="s">
        <v>741</v>
      </c>
      <c r="CE256" s="21" t="s">
        <v>748</v>
      </c>
      <c r="CF256" s="95" t="s">
        <v>52</v>
      </c>
      <c r="CG256" s="96">
        <v>45226</v>
      </c>
      <c r="CH256" s="116">
        <v>46686</v>
      </c>
      <c r="CI256" s="96">
        <f t="shared" si="109"/>
        <v>45230</v>
      </c>
      <c r="CJ256" s="96">
        <f t="shared" si="109"/>
        <v>46691</v>
      </c>
      <c r="CK256" s="97" t="s">
        <v>742</v>
      </c>
      <c r="CL256" s="130" t="s">
        <v>757</v>
      </c>
      <c r="CM256" s="93"/>
      <c r="CN256" s="184" t="s">
        <v>10</v>
      </c>
      <c r="CO256" s="184" t="s">
        <v>11</v>
      </c>
      <c r="CP256" s="93" t="s">
        <v>11</v>
      </c>
      <c r="CQ256" s="98">
        <f>CS256-90</f>
        <v>44926</v>
      </c>
      <c r="CR256" s="98">
        <f>IF(DAY(CQ256)&lt;=15,DATE(YEAR(CQ256),MONTH(CQ256),1),EOMONTH(CQ256,0))</f>
        <v>44926</v>
      </c>
      <c r="CS256" s="98">
        <f>CU256</f>
        <v>45016</v>
      </c>
      <c r="CT256" s="98">
        <f>IF(DAY(CS256)&lt;=15,DATE(YEAR(CS256),MONTH(CS256),1),EOMONTH(CS256,0))</f>
        <v>45016</v>
      </c>
      <c r="CU256" s="98">
        <f>CW256-210</f>
        <v>45016</v>
      </c>
      <c r="CV256" s="98">
        <f>IF(DAY(CU256)&lt;=15,DATE(YEAR(CU256),MONTH(CU256),1),EOMONTH(CU256,0))</f>
        <v>45016</v>
      </c>
      <c r="CW256" s="98">
        <f>CG256</f>
        <v>45226</v>
      </c>
      <c r="CX256" s="98">
        <f>IF(DAY(CW256)&lt;=15,DATE(YEAR(CW256),MONTH(CW256),1),EOMONTH(CW256,0))</f>
        <v>45230</v>
      </c>
    </row>
    <row r="257" spans="1:102" s="87" customFormat="1" ht="36.75" customHeight="1">
      <c r="A257" s="261" t="s">
        <v>70</v>
      </c>
      <c r="B257" s="266" t="s">
        <v>525</v>
      </c>
      <c r="C257" s="266" t="s">
        <v>564</v>
      </c>
      <c r="D257" s="277" t="s">
        <v>741</v>
      </c>
      <c r="E257" s="266" t="s">
        <v>753</v>
      </c>
      <c r="F257" s="266" t="s">
        <v>754</v>
      </c>
      <c r="G257" s="77" t="str">
        <f ca="1">IF(CH257&lt;TODAY(),"Terminé",(IF(CG257&gt;=TODAY(),"À venir","En cours")))</f>
        <v>À venir</v>
      </c>
      <c r="H257" s="126"/>
      <c r="I257" s="127"/>
      <c r="J257" s="127"/>
      <c r="K257" s="127"/>
      <c r="L257" s="127"/>
      <c r="M257" s="127"/>
      <c r="N257" s="127"/>
      <c r="O257" s="127"/>
      <c r="P257" s="127"/>
      <c r="Q257" s="127"/>
      <c r="R257" s="127"/>
      <c r="S257" s="127"/>
      <c r="T257" s="127"/>
      <c r="U257" s="127"/>
      <c r="V257" s="127"/>
      <c r="W257" s="127"/>
      <c r="X257" s="127"/>
      <c r="Y257" s="127"/>
      <c r="Z257" s="127"/>
      <c r="AA257" s="127"/>
      <c r="AB257" s="127"/>
      <c r="AC257" s="127"/>
      <c r="AD257" s="127"/>
      <c r="AE257" s="127"/>
      <c r="AF257" s="127"/>
      <c r="AG257" s="127"/>
      <c r="AH257" s="127"/>
      <c r="AI257" s="127"/>
      <c r="AJ257" s="127"/>
      <c r="AK257" s="127"/>
      <c r="AL257" s="127"/>
      <c r="AM257" s="127"/>
      <c r="AN257" s="127"/>
      <c r="AO257" s="127"/>
      <c r="AP257" s="127"/>
      <c r="AQ257" s="127"/>
      <c r="AR257" s="127"/>
      <c r="AS257" s="127"/>
      <c r="AT257" s="127"/>
      <c r="AU257" s="127"/>
      <c r="AV257" s="127"/>
      <c r="AW257" s="127"/>
      <c r="AX257" s="127"/>
      <c r="AY257" s="127"/>
      <c r="AZ257" s="127"/>
      <c r="BA257" s="127"/>
      <c r="BB257" s="127"/>
      <c r="BC257" s="127"/>
      <c r="BD257" s="127"/>
      <c r="BE257" s="127"/>
      <c r="BF257" s="127"/>
      <c r="BG257" s="127"/>
      <c r="BH257" s="127"/>
      <c r="BI257" s="127"/>
      <c r="BJ257" s="127"/>
      <c r="BK257" s="127"/>
      <c r="BL257" s="127"/>
      <c r="BM257" s="127"/>
      <c r="BN257" s="127"/>
      <c r="BO257" s="127"/>
      <c r="BP257" s="148">
        <f>CH257</f>
        <v>47939</v>
      </c>
      <c r="BT257" s="187"/>
      <c r="BU257"/>
      <c r="BY257" s="187"/>
      <c r="BZ257"/>
      <c r="CA257" s="95" t="s">
        <v>741</v>
      </c>
      <c r="CB257" s="212" t="s">
        <v>752</v>
      </c>
      <c r="CC257" s="128" t="s">
        <v>80</v>
      </c>
      <c r="CD257" s="103" t="s">
        <v>741</v>
      </c>
      <c r="CE257" s="21"/>
      <c r="CF257" s="95" t="s">
        <v>52</v>
      </c>
      <c r="CG257" s="96">
        <v>46490</v>
      </c>
      <c r="CH257" s="116">
        <v>47939</v>
      </c>
      <c r="CI257" s="96">
        <f t="shared" si="109"/>
        <v>46478</v>
      </c>
      <c r="CJ257" s="96">
        <f t="shared" si="109"/>
        <v>47939</v>
      </c>
      <c r="CK257" s="97" t="s">
        <v>742</v>
      </c>
      <c r="CL257" s="130" t="s">
        <v>757</v>
      </c>
      <c r="CM257" s="93"/>
      <c r="CN257" s="184"/>
      <c r="CO257" s="184"/>
      <c r="CP257" s="93"/>
      <c r="CQ257" s="98">
        <f>CS257-90</f>
        <v>46190</v>
      </c>
      <c r="CR257" s="98">
        <f>IF(DAY(CQ257)&lt;=15,DATE(YEAR(CQ257),MONTH(CQ257),1),EOMONTH(CQ257,0))</f>
        <v>46203</v>
      </c>
      <c r="CS257" s="98">
        <f>CU257</f>
        <v>46280</v>
      </c>
      <c r="CT257" s="98">
        <f>IF(DAY(CS257)&lt;=15,DATE(YEAR(CS257),MONTH(CS257),1),EOMONTH(CS257,0))</f>
        <v>46266</v>
      </c>
      <c r="CU257" s="98">
        <f>CW257-210</f>
        <v>46280</v>
      </c>
      <c r="CV257" s="98">
        <f>IF(DAY(CU257)&lt;=15,DATE(YEAR(CU257),MONTH(CU257),1),EOMONTH(CU257,0))</f>
        <v>46266</v>
      </c>
      <c r="CW257" s="98">
        <f>CG257</f>
        <v>46490</v>
      </c>
      <c r="CX257" s="98">
        <f>IF(DAY(CW257)&lt;=15,DATE(YEAR(CW257),MONTH(CW257),1),EOMONTH(CW257,0))</f>
        <v>46478</v>
      </c>
    </row>
    <row r="258" spans="1:102" s="87" customFormat="1" ht="60.75" customHeight="1">
      <c r="A258" s="261" t="s">
        <v>758</v>
      </c>
      <c r="B258" s="266" t="s">
        <v>525</v>
      </c>
      <c r="C258" s="266" t="s">
        <v>532</v>
      </c>
      <c r="D258" s="277" t="s">
        <v>741</v>
      </c>
      <c r="E258" s="277"/>
      <c r="F258" s="266" t="s">
        <v>759</v>
      </c>
      <c r="G258" s="77" t="str">
        <f ca="1">IF(CH258&lt;TODAY(),"Terminé",(IF(CG258&gt;=TODAY(),"À venir","En cours")))</f>
        <v>À venir</v>
      </c>
      <c r="H258" s="126"/>
      <c r="I258" s="127"/>
      <c r="J258" s="127"/>
      <c r="K258" s="127"/>
      <c r="L258" s="127"/>
      <c r="M258" s="127"/>
      <c r="N258" s="127"/>
      <c r="O258" s="127"/>
      <c r="P258" s="127"/>
      <c r="Q258" s="127"/>
      <c r="R258" s="127"/>
      <c r="S258" s="127"/>
      <c r="T258" s="127"/>
      <c r="U258" s="127"/>
      <c r="V258" s="127"/>
      <c r="W258" s="127"/>
      <c r="X258" s="127"/>
      <c r="Y258" s="127"/>
      <c r="Z258" s="127"/>
      <c r="AA258" s="127"/>
      <c r="AB258" s="127"/>
      <c r="AC258" s="127"/>
      <c r="AD258" s="127"/>
      <c r="AE258" s="127"/>
      <c r="AF258" s="127"/>
      <c r="AG258" s="127"/>
      <c r="AH258" s="127"/>
      <c r="AI258" s="127"/>
      <c r="AJ258" s="127"/>
      <c r="AK258" s="127"/>
      <c r="AL258" s="127"/>
      <c r="AM258" s="127"/>
      <c r="AN258" s="127"/>
      <c r="AO258" s="127"/>
      <c r="AP258" s="127"/>
      <c r="AQ258" s="127"/>
      <c r="AR258" s="127"/>
      <c r="AS258" s="127"/>
      <c r="AT258" s="127"/>
      <c r="AU258" s="127"/>
      <c r="AV258" s="127"/>
      <c r="AW258" s="127"/>
      <c r="AX258" s="127"/>
      <c r="AY258" s="127"/>
      <c r="AZ258" s="127"/>
      <c r="BA258" s="127"/>
      <c r="BB258" s="127"/>
      <c r="BC258" s="127"/>
      <c r="BD258" s="127"/>
      <c r="BE258" s="127"/>
      <c r="BF258" s="127"/>
      <c r="BG258" s="127"/>
      <c r="BH258" s="127"/>
      <c r="BI258" s="127"/>
      <c r="BJ258" s="127"/>
      <c r="BK258" s="127"/>
      <c r="BL258" s="127"/>
      <c r="BM258" s="127"/>
      <c r="BN258" s="127"/>
      <c r="BO258" s="127"/>
      <c r="BP258" s="148">
        <f>CH258</f>
        <v>47725</v>
      </c>
      <c r="BT258" s="187"/>
      <c r="BU258"/>
      <c r="BY258" s="187"/>
      <c r="BZ258"/>
      <c r="CA258" s="95" t="s">
        <v>741</v>
      </c>
      <c r="CB258" s="212" t="s">
        <v>758</v>
      </c>
      <c r="CC258" s="128" t="s">
        <v>758</v>
      </c>
      <c r="CD258" s="103"/>
      <c r="CE258" s="21"/>
      <c r="CF258" s="95"/>
      <c r="CG258" s="96">
        <v>46266</v>
      </c>
      <c r="CH258" s="116">
        <v>47725</v>
      </c>
      <c r="CI258" s="96">
        <f>IF(DAY(CG258)&lt;=15,DATE(YEAR(CG258),MONTH(CG258),1),EOMONTH(CG258,0))</f>
        <v>46266</v>
      </c>
      <c r="CJ258" s="96">
        <v>47725</v>
      </c>
      <c r="CK258" s="97"/>
      <c r="CL258" s="273"/>
      <c r="CM258" s="93"/>
      <c r="CN258" s="184"/>
      <c r="CO258" s="184"/>
      <c r="CP258" s="93"/>
      <c r="CQ258" s="98">
        <f>CS258-90</f>
        <v>46037</v>
      </c>
      <c r="CR258" s="98">
        <f>IF(DAY(CQ258)&lt;=15,DATE(YEAR(CQ258),MONTH(CQ258),1),EOMONTH(CQ258,0))</f>
        <v>46023</v>
      </c>
      <c r="CS258" s="98">
        <f>CU258</f>
        <v>46127</v>
      </c>
      <c r="CT258" s="98">
        <f>IF(DAY(CS258)&lt;=15,DATE(YEAR(CS258),MONTH(CS258),1),EOMONTH(CS258,0))</f>
        <v>46113</v>
      </c>
      <c r="CU258" s="98">
        <v>46127</v>
      </c>
      <c r="CV258" s="98">
        <f>IF(DAY(CU258)&lt;=15,DATE(YEAR(CU258),MONTH(CU258),1),EOMONTH(CU258,0))</f>
        <v>46113</v>
      </c>
      <c r="CW258" s="98">
        <f>CG258</f>
        <v>46266</v>
      </c>
      <c r="CX258" s="98">
        <f>IF(DAY(CW258)&lt;=15,DATE(YEAR(CW258),MONTH(CW258),1),EOMONTH(CW258,0))</f>
        <v>46266</v>
      </c>
    </row>
    <row r="259" spans="1:102" customFormat="1" ht="30.75" customHeight="1">
      <c r="A259" s="261" t="s">
        <v>647</v>
      </c>
      <c r="B259" s="266" t="s">
        <v>648</v>
      </c>
      <c r="C259" s="266" t="s">
        <v>649</v>
      </c>
      <c r="D259" s="282" t="s">
        <v>650</v>
      </c>
      <c r="E259" s="266" t="s">
        <v>649</v>
      </c>
      <c r="F259" s="266" t="s">
        <v>651</v>
      </c>
      <c r="G259" s="77" t="str">
        <f t="shared" ca="1" si="96"/>
        <v>En cours</v>
      </c>
      <c r="H259" s="126"/>
      <c r="I259" s="127"/>
      <c r="J259" s="127"/>
      <c r="K259" s="127"/>
      <c r="L259" s="127"/>
      <c r="M259" s="127"/>
      <c r="N259" s="127"/>
      <c r="O259" s="127"/>
      <c r="P259" s="127"/>
      <c r="Q259" s="127"/>
      <c r="R259" s="127"/>
      <c r="S259" s="127"/>
      <c r="T259" s="127"/>
      <c r="U259" s="127"/>
      <c r="V259" s="127"/>
      <c r="W259" s="127"/>
      <c r="X259" s="127"/>
      <c r="Y259" s="127"/>
      <c r="Z259" s="127"/>
      <c r="AA259" s="127"/>
      <c r="AB259" s="127"/>
      <c r="AC259" s="127"/>
      <c r="AD259" s="127"/>
      <c r="AE259" s="127"/>
      <c r="AF259" s="127"/>
      <c r="AG259" s="127"/>
      <c r="AH259" s="127"/>
      <c r="AI259" s="127"/>
      <c r="AJ259" s="127"/>
      <c r="AK259" s="127"/>
      <c r="AL259" s="127"/>
      <c r="AM259" s="127"/>
      <c r="AN259" s="127"/>
      <c r="AO259" s="127"/>
      <c r="AP259" s="127"/>
      <c r="AQ259" s="127"/>
      <c r="AR259" s="127"/>
      <c r="AS259" s="127"/>
      <c r="AT259" s="127"/>
      <c r="AU259" s="127"/>
      <c r="AV259" s="127"/>
      <c r="AW259" s="127"/>
      <c r="AX259" s="127"/>
      <c r="AY259" s="127"/>
      <c r="AZ259" s="127"/>
      <c r="BA259" s="127"/>
      <c r="BB259" s="127"/>
      <c r="BC259" s="127"/>
      <c r="BD259" s="127"/>
      <c r="BE259" s="127"/>
      <c r="BF259" s="127"/>
      <c r="BG259" s="127"/>
      <c r="BH259" s="127"/>
      <c r="BI259" s="127"/>
      <c r="BJ259" s="127"/>
      <c r="BK259" s="127"/>
      <c r="BL259" s="127"/>
      <c r="BM259" s="127"/>
      <c r="BN259" s="127"/>
      <c r="BO259" s="127"/>
      <c r="BP259" s="148">
        <f t="shared" ref="BP259:BP290" si="110">CH259</f>
        <v>47208</v>
      </c>
      <c r="BV259" s="4"/>
      <c r="BW259" s="4"/>
      <c r="BX259" s="4"/>
      <c r="BY259" s="4"/>
      <c r="BZ259" s="4"/>
      <c r="CA259" s="10" t="s">
        <v>650</v>
      </c>
      <c r="CB259" s="217" t="s">
        <v>652</v>
      </c>
      <c r="CC259" s="43" t="s">
        <v>647</v>
      </c>
      <c r="CD259" s="12" t="s">
        <v>650</v>
      </c>
      <c r="CE259" s="21" t="s">
        <v>650</v>
      </c>
      <c r="CF259" s="41" t="s">
        <v>65</v>
      </c>
      <c r="CG259" s="14">
        <v>45748</v>
      </c>
      <c r="CH259" s="14">
        <f>CG259+1460</f>
        <v>47208</v>
      </c>
      <c r="CI259" s="2">
        <f t="shared" si="104"/>
        <v>45748</v>
      </c>
      <c r="CJ259" s="2">
        <f t="shared" si="105"/>
        <v>47208</v>
      </c>
      <c r="CK259" s="39" t="s">
        <v>0</v>
      </c>
      <c r="CL259" s="46" t="s">
        <v>653</v>
      </c>
      <c r="CM259" s="34"/>
      <c r="CN259" s="182" t="s">
        <v>10</v>
      </c>
      <c r="CO259" s="182"/>
      <c r="CP259" s="39" t="s">
        <v>10</v>
      </c>
      <c r="CQ259" s="16">
        <v>45261</v>
      </c>
      <c r="CR259" s="16">
        <f t="shared" si="98"/>
        <v>45261</v>
      </c>
      <c r="CS259" s="16">
        <v>45443</v>
      </c>
      <c r="CT259" s="16">
        <f t="shared" si="99"/>
        <v>45443</v>
      </c>
      <c r="CU259" s="16">
        <v>45444</v>
      </c>
      <c r="CV259" s="16">
        <f t="shared" si="100"/>
        <v>45444</v>
      </c>
      <c r="CW259" s="16">
        <f t="shared" si="101"/>
        <v>45748</v>
      </c>
      <c r="CX259" s="3">
        <f t="shared" si="102"/>
        <v>45748</v>
      </c>
    </row>
    <row r="260" spans="1:102" customFormat="1" ht="30.75" customHeight="1">
      <c r="A260" s="261" t="s">
        <v>654</v>
      </c>
      <c r="B260" s="266" t="s">
        <v>648</v>
      </c>
      <c r="C260" s="266" t="s">
        <v>649</v>
      </c>
      <c r="D260" s="282" t="s">
        <v>650</v>
      </c>
      <c r="E260" s="266" t="s">
        <v>649</v>
      </c>
      <c r="F260" s="267" t="s">
        <v>655</v>
      </c>
      <c r="G260" s="77" t="str">
        <f t="shared" ca="1" si="96"/>
        <v>En cours</v>
      </c>
      <c r="H260" s="126"/>
      <c r="I260" s="127"/>
      <c r="J260" s="127"/>
      <c r="K260" s="127"/>
      <c r="L260" s="127"/>
      <c r="M260" s="127"/>
      <c r="N260" s="127"/>
      <c r="O260" s="127"/>
      <c r="P260" s="127"/>
      <c r="Q260" s="127"/>
      <c r="R260" s="127"/>
      <c r="S260" s="127"/>
      <c r="T260" s="127"/>
      <c r="U260" s="127"/>
      <c r="V260" s="127"/>
      <c r="W260" s="127"/>
      <c r="X260" s="127"/>
      <c r="Y260" s="127"/>
      <c r="Z260" s="127"/>
      <c r="AA260" s="127"/>
      <c r="AB260" s="127"/>
      <c r="AC260" s="127"/>
      <c r="AD260" s="127"/>
      <c r="AE260" s="127"/>
      <c r="AF260" s="127"/>
      <c r="AG260" s="127"/>
      <c r="AH260" s="127"/>
      <c r="AI260" s="127"/>
      <c r="AJ260" s="127"/>
      <c r="AK260" s="127"/>
      <c r="AL260" s="127"/>
      <c r="AM260" s="127"/>
      <c r="AN260" s="127"/>
      <c r="AO260" s="127"/>
      <c r="AP260" s="127"/>
      <c r="AQ260" s="127"/>
      <c r="AR260" s="127"/>
      <c r="AS260" s="127"/>
      <c r="AT260" s="127"/>
      <c r="AU260" s="127"/>
      <c r="AV260" s="127"/>
      <c r="AW260" s="127"/>
      <c r="AX260" s="127"/>
      <c r="AY260" s="127"/>
      <c r="AZ260" s="127"/>
      <c r="BA260" s="127"/>
      <c r="BB260" s="127"/>
      <c r="BC260" s="127"/>
      <c r="BD260" s="127"/>
      <c r="BE260" s="127"/>
      <c r="BF260" s="127"/>
      <c r="BG260" s="127"/>
      <c r="BH260" s="127"/>
      <c r="BI260" s="127"/>
      <c r="BJ260" s="127"/>
      <c r="BK260" s="127"/>
      <c r="BL260" s="127"/>
      <c r="BM260" s="127"/>
      <c r="BN260" s="127"/>
      <c r="BO260" s="127"/>
      <c r="BP260" s="148">
        <f t="shared" si="110"/>
        <v>47516</v>
      </c>
      <c r="BV260" s="4"/>
      <c r="BW260" s="4"/>
      <c r="BX260" s="4"/>
      <c r="BY260" s="4"/>
      <c r="BZ260" s="4"/>
      <c r="CA260" s="10" t="s">
        <v>650</v>
      </c>
      <c r="CB260" s="219" t="s">
        <v>656</v>
      </c>
      <c r="CC260" s="43" t="s">
        <v>654</v>
      </c>
      <c r="CD260" s="12" t="s">
        <v>650</v>
      </c>
      <c r="CE260" s="21" t="s">
        <v>650</v>
      </c>
      <c r="CF260" s="41" t="s">
        <v>65</v>
      </c>
      <c r="CG260" s="14">
        <v>46056</v>
      </c>
      <c r="CH260" s="14">
        <f>CG260+1460</f>
        <v>47516</v>
      </c>
      <c r="CI260" s="2">
        <f t="shared" si="104"/>
        <v>46054</v>
      </c>
      <c r="CJ260" s="2">
        <f t="shared" si="105"/>
        <v>47515</v>
      </c>
      <c r="CK260" s="39"/>
      <c r="CL260" s="46" t="s">
        <v>657</v>
      </c>
      <c r="CM260" s="34" t="s">
        <v>19</v>
      </c>
      <c r="CN260" s="182"/>
      <c r="CO260" s="182"/>
      <c r="CP260" s="39"/>
      <c r="CQ260" s="16">
        <v>45262</v>
      </c>
      <c r="CR260" s="16">
        <f t="shared" si="98"/>
        <v>45261</v>
      </c>
      <c r="CS260" s="16">
        <v>45444</v>
      </c>
      <c r="CT260" s="16">
        <f t="shared" si="99"/>
        <v>45444</v>
      </c>
      <c r="CU260" s="16">
        <v>45445</v>
      </c>
      <c r="CV260" s="16">
        <f t="shared" si="100"/>
        <v>45444</v>
      </c>
      <c r="CW260" s="16">
        <f t="shared" si="101"/>
        <v>46056</v>
      </c>
      <c r="CX260" s="3">
        <f t="shared" si="102"/>
        <v>46054</v>
      </c>
    </row>
    <row r="261" spans="1:102" customFormat="1" ht="30.75" customHeight="1">
      <c r="A261" s="261" t="s">
        <v>658</v>
      </c>
      <c r="B261" s="266" t="s">
        <v>648</v>
      </c>
      <c r="C261" s="266" t="s">
        <v>659</v>
      </c>
      <c r="D261" s="282" t="s">
        <v>650</v>
      </c>
      <c r="E261" s="266" t="s">
        <v>659</v>
      </c>
      <c r="F261" s="267" t="s">
        <v>660</v>
      </c>
      <c r="G261" s="77" t="str">
        <f t="shared" ca="1" si="96"/>
        <v>En cours</v>
      </c>
      <c r="H261" s="126"/>
      <c r="I261" s="127"/>
      <c r="J261" s="127"/>
      <c r="K261" s="127"/>
      <c r="L261" s="127"/>
      <c r="M261" s="127"/>
      <c r="N261" s="127"/>
      <c r="O261" s="127"/>
      <c r="P261" s="127"/>
      <c r="Q261" s="127"/>
      <c r="R261" s="127"/>
      <c r="S261" s="127"/>
      <c r="T261" s="127"/>
      <c r="U261" s="127"/>
      <c r="V261" s="127"/>
      <c r="W261" s="127"/>
      <c r="X261" s="127"/>
      <c r="Y261" s="127"/>
      <c r="Z261" s="127"/>
      <c r="AA261" s="127"/>
      <c r="AB261" s="127"/>
      <c r="AC261" s="127"/>
      <c r="AD261" s="127"/>
      <c r="AE261" s="127"/>
      <c r="AF261" s="127"/>
      <c r="AG261" s="127"/>
      <c r="AH261" s="127"/>
      <c r="AI261" s="127"/>
      <c r="AJ261" s="127"/>
      <c r="AK261" s="127"/>
      <c r="AL261" s="127"/>
      <c r="AM261" s="127"/>
      <c r="AN261" s="127"/>
      <c r="AO261" s="127"/>
      <c r="AP261" s="127"/>
      <c r="AQ261" s="127"/>
      <c r="AR261" s="127"/>
      <c r="AS261" s="127"/>
      <c r="AT261" s="127"/>
      <c r="AU261" s="127"/>
      <c r="AV261" s="127"/>
      <c r="AW261" s="127"/>
      <c r="AX261" s="127"/>
      <c r="AY261" s="127"/>
      <c r="AZ261" s="127"/>
      <c r="BA261" s="127"/>
      <c r="BB261" s="127"/>
      <c r="BC261" s="127"/>
      <c r="BD261" s="127"/>
      <c r="BE261" s="127"/>
      <c r="BF261" s="127"/>
      <c r="BG261" s="127"/>
      <c r="BH261" s="127"/>
      <c r="BI261" s="127"/>
      <c r="BJ261" s="127"/>
      <c r="BK261" s="127"/>
      <c r="BL261" s="127"/>
      <c r="BM261" s="127"/>
      <c r="BN261" s="127"/>
      <c r="BO261" s="127"/>
      <c r="BP261" s="148">
        <f t="shared" si="110"/>
        <v>47634</v>
      </c>
      <c r="BV261" s="4"/>
      <c r="BW261" s="4"/>
      <c r="BX261" s="4"/>
      <c r="BY261" s="4"/>
      <c r="BZ261" s="4"/>
      <c r="CA261" s="10" t="s">
        <v>650</v>
      </c>
      <c r="CB261" s="219"/>
      <c r="CC261" s="43"/>
      <c r="CD261" s="12"/>
      <c r="CE261" s="21" t="s">
        <v>650</v>
      </c>
      <c r="CF261" s="41"/>
      <c r="CG261" s="14">
        <v>46174</v>
      </c>
      <c r="CH261" s="14">
        <f>CG261+1460</f>
        <v>47634</v>
      </c>
      <c r="CI261" s="2">
        <f t="shared" si="104"/>
        <v>46174</v>
      </c>
      <c r="CJ261" s="2">
        <f t="shared" si="105"/>
        <v>47634</v>
      </c>
      <c r="CK261" s="39"/>
      <c r="CL261" s="46" t="s">
        <v>657</v>
      </c>
      <c r="CM261" s="34" t="s">
        <v>19</v>
      </c>
      <c r="CN261" s="182"/>
      <c r="CO261" s="182"/>
      <c r="CP261" s="39"/>
      <c r="CQ261" s="16">
        <v>45263</v>
      </c>
      <c r="CR261" s="16">
        <f t="shared" si="98"/>
        <v>45261</v>
      </c>
      <c r="CS261" s="16">
        <v>45445</v>
      </c>
      <c r="CT261" s="16">
        <f t="shared" si="99"/>
        <v>45444</v>
      </c>
      <c r="CU261" s="16">
        <v>45446</v>
      </c>
      <c r="CV261" s="16">
        <f t="shared" si="100"/>
        <v>45444</v>
      </c>
      <c r="CW261" s="16">
        <f t="shared" si="101"/>
        <v>46174</v>
      </c>
      <c r="CX261" s="3">
        <f t="shared" si="102"/>
        <v>46174</v>
      </c>
    </row>
    <row r="262" spans="1:102" ht="32.450000000000003" customHeight="1">
      <c r="A262" s="261" t="s">
        <v>661</v>
      </c>
      <c r="B262" s="266" t="s">
        <v>648</v>
      </c>
      <c r="C262" s="266" t="s">
        <v>659</v>
      </c>
      <c r="D262" s="282" t="s">
        <v>650</v>
      </c>
      <c r="E262" s="266" t="s">
        <v>659</v>
      </c>
      <c r="F262" s="266" t="s">
        <v>662</v>
      </c>
      <c r="G262" s="77" t="str">
        <f t="shared" ca="1" si="96"/>
        <v>En cours</v>
      </c>
      <c r="H262" s="126"/>
      <c r="I262" s="127"/>
      <c r="J262" s="127"/>
      <c r="K262" s="127"/>
      <c r="L262" s="127"/>
      <c r="M262" s="127"/>
      <c r="N262" s="127"/>
      <c r="O262" s="127"/>
      <c r="P262" s="127"/>
      <c r="Q262" s="127"/>
      <c r="R262" s="127"/>
      <c r="S262" s="127"/>
      <c r="T262" s="127"/>
      <c r="U262" s="127"/>
      <c r="V262" s="127"/>
      <c r="W262" s="127"/>
      <c r="X262" s="127"/>
      <c r="Y262" s="127"/>
      <c r="Z262" s="127"/>
      <c r="AA262" s="127"/>
      <c r="AB262" s="127"/>
      <c r="AC262" s="127"/>
      <c r="AD262" s="127"/>
      <c r="AE262" s="127"/>
      <c r="AF262" s="127"/>
      <c r="AG262" s="127"/>
      <c r="AH262" s="127"/>
      <c r="AI262" s="127"/>
      <c r="AJ262" s="127"/>
      <c r="AK262" s="127"/>
      <c r="AL262" s="127"/>
      <c r="AM262" s="127"/>
      <c r="AN262" s="127"/>
      <c r="AO262" s="127"/>
      <c r="AP262" s="127"/>
      <c r="AQ262" s="127"/>
      <c r="AR262" s="127"/>
      <c r="AS262" s="127"/>
      <c r="AT262" s="127"/>
      <c r="AU262" s="127"/>
      <c r="AV262" s="127"/>
      <c r="AW262" s="127"/>
      <c r="AX262" s="127"/>
      <c r="AY262" s="127"/>
      <c r="AZ262" s="127"/>
      <c r="BA262" s="127"/>
      <c r="BB262" s="127"/>
      <c r="BC262" s="127"/>
      <c r="BD262" s="127"/>
      <c r="BE262" s="127"/>
      <c r="BF262" s="127"/>
      <c r="BG262" s="127"/>
      <c r="BH262" s="127"/>
      <c r="BI262" s="127"/>
      <c r="BJ262" s="127"/>
      <c r="BK262" s="127"/>
      <c r="BL262" s="127"/>
      <c r="BM262" s="127"/>
      <c r="BN262" s="127"/>
      <c r="BO262" s="127"/>
      <c r="BP262" s="148">
        <f t="shared" si="110"/>
        <v>47391</v>
      </c>
      <c r="BU262"/>
      <c r="CA262" s="10" t="s">
        <v>650</v>
      </c>
      <c r="CB262" s="205" t="s">
        <v>663</v>
      </c>
      <c r="CC262" s="43" t="s">
        <v>661</v>
      </c>
      <c r="CD262" s="12" t="s">
        <v>650</v>
      </c>
      <c r="CE262" s="21" t="s">
        <v>650</v>
      </c>
      <c r="CF262" s="12"/>
      <c r="CG262" s="10">
        <v>45932</v>
      </c>
      <c r="CH262" s="10">
        <v>47391</v>
      </c>
      <c r="CI262" s="2">
        <f t="shared" si="104"/>
        <v>45931</v>
      </c>
      <c r="CJ262" s="2">
        <f t="shared" si="105"/>
        <v>47391</v>
      </c>
      <c r="CK262" s="39"/>
      <c r="CL262" s="152" t="s">
        <v>664</v>
      </c>
      <c r="CM262" s="34"/>
      <c r="CN262" s="182"/>
      <c r="CO262" s="182"/>
      <c r="CP262" s="39"/>
      <c r="CQ262" s="32">
        <f>CS262-90</f>
        <v>45273</v>
      </c>
      <c r="CR262" s="32">
        <f t="shared" si="98"/>
        <v>45261</v>
      </c>
      <c r="CS262" s="32">
        <f t="shared" ref="CS262:CS277" si="111">CU262</f>
        <v>45363</v>
      </c>
      <c r="CT262" s="32">
        <f t="shared" si="99"/>
        <v>45352</v>
      </c>
      <c r="CU262" s="32">
        <v>45363</v>
      </c>
      <c r="CV262" s="32">
        <f t="shared" si="100"/>
        <v>45352</v>
      </c>
      <c r="CW262" s="32">
        <f t="shared" si="101"/>
        <v>45932</v>
      </c>
      <c r="CX262" s="19">
        <f t="shared" si="102"/>
        <v>45931</v>
      </c>
    </row>
    <row r="263" spans="1:102" ht="32.450000000000003" customHeight="1">
      <c r="A263" s="261" t="s">
        <v>70</v>
      </c>
      <c r="B263" s="266" t="s">
        <v>648</v>
      </c>
      <c r="C263" s="266" t="s">
        <v>659</v>
      </c>
      <c r="D263" s="282" t="s">
        <v>650</v>
      </c>
      <c r="E263" s="266" t="s">
        <v>659</v>
      </c>
      <c r="F263" s="266" t="s">
        <v>662</v>
      </c>
      <c r="G263" s="77" t="str">
        <f t="shared" ca="1" si="96"/>
        <v>À venir</v>
      </c>
      <c r="H263" s="126"/>
      <c r="I263" s="127"/>
      <c r="J263" s="127"/>
      <c r="K263" s="127"/>
      <c r="L263" s="127"/>
      <c r="M263" s="127"/>
      <c r="N263" s="127"/>
      <c r="O263" s="127"/>
      <c r="P263" s="127"/>
      <c r="Q263" s="127"/>
      <c r="R263" s="127"/>
      <c r="S263" s="127"/>
      <c r="T263" s="127"/>
      <c r="U263" s="127"/>
      <c r="V263" s="127"/>
      <c r="W263" s="127"/>
      <c r="X263" s="127"/>
      <c r="Y263" s="127"/>
      <c r="Z263" s="127"/>
      <c r="AA263" s="127"/>
      <c r="AB263" s="127"/>
      <c r="AC263" s="127"/>
      <c r="AD263" s="127"/>
      <c r="AE263" s="127"/>
      <c r="AF263" s="127"/>
      <c r="AG263" s="127"/>
      <c r="AH263" s="127"/>
      <c r="AI263" s="127"/>
      <c r="AJ263" s="127"/>
      <c r="AK263" s="127"/>
      <c r="AL263" s="127"/>
      <c r="AM263" s="127"/>
      <c r="AN263" s="127"/>
      <c r="AO263" s="127"/>
      <c r="AP263" s="127"/>
      <c r="AQ263" s="127"/>
      <c r="AR263" s="127"/>
      <c r="AS263" s="127"/>
      <c r="AT263" s="127"/>
      <c r="AU263" s="127"/>
      <c r="AV263" s="127"/>
      <c r="AW263" s="127"/>
      <c r="AX263" s="127"/>
      <c r="AY263" s="127"/>
      <c r="AZ263" s="127"/>
      <c r="BA263" s="127"/>
      <c r="BB263" s="127"/>
      <c r="BC263" s="127"/>
      <c r="BD263" s="127"/>
      <c r="BE263" s="127"/>
      <c r="BF263" s="127"/>
      <c r="BG263" s="127"/>
      <c r="BH263" s="127"/>
      <c r="BI263" s="127"/>
      <c r="BJ263" s="127"/>
      <c r="BK263" s="127"/>
      <c r="BL263" s="127"/>
      <c r="BM263" s="127"/>
      <c r="BN263" s="127"/>
      <c r="BO263" s="127"/>
      <c r="BP263" s="148">
        <f t="shared" si="110"/>
        <v>47756</v>
      </c>
      <c r="BU263"/>
      <c r="CA263" s="10" t="s">
        <v>650</v>
      </c>
      <c r="CB263" s="205" t="s">
        <v>663</v>
      </c>
      <c r="CC263" s="43" t="s">
        <v>665</v>
      </c>
      <c r="CD263" s="12"/>
      <c r="CE263" s="21"/>
      <c r="CF263" s="12"/>
      <c r="CG263" s="10">
        <v>46266</v>
      </c>
      <c r="CH263" s="10">
        <v>47756</v>
      </c>
      <c r="CI263" s="2">
        <f t="shared" si="104"/>
        <v>46266</v>
      </c>
      <c r="CJ263" s="2">
        <f t="shared" si="105"/>
        <v>47756</v>
      </c>
      <c r="CK263" s="39"/>
      <c r="CL263" s="152"/>
      <c r="CM263" s="34"/>
      <c r="CN263" s="182"/>
      <c r="CO263" s="182"/>
      <c r="CP263" s="39"/>
      <c r="CQ263" s="32">
        <f>CS263-90</f>
        <v>46129</v>
      </c>
      <c r="CR263" s="32">
        <f t="shared" si="98"/>
        <v>46142</v>
      </c>
      <c r="CS263" s="32">
        <f t="shared" si="111"/>
        <v>46219</v>
      </c>
      <c r="CT263" s="32">
        <f t="shared" si="99"/>
        <v>46234</v>
      </c>
      <c r="CU263" s="32">
        <v>46219</v>
      </c>
      <c r="CV263" s="32">
        <f t="shared" si="100"/>
        <v>46234</v>
      </c>
      <c r="CW263" s="32">
        <f t="shared" si="101"/>
        <v>46266</v>
      </c>
      <c r="CX263" s="19">
        <f t="shared" si="102"/>
        <v>46266</v>
      </c>
    </row>
    <row r="264" spans="1:102" ht="32.450000000000003" customHeight="1">
      <c r="A264" s="261" t="s">
        <v>666</v>
      </c>
      <c r="B264" s="266" t="s">
        <v>648</v>
      </c>
      <c r="C264" s="266" t="s">
        <v>667</v>
      </c>
      <c r="D264" s="282" t="s">
        <v>650</v>
      </c>
      <c r="E264" s="266" t="s">
        <v>668</v>
      </c>
      <c r="F264" s="266" t="s">
        <v>669</v>
      </c>
      <c r="G264" s="77" t="str">
        <f t="shared" ca="1" si="96"/>
        <v>En cours</v>
      </c>
      <c r="H264" s="126"/>
      <c r="I264" s="127"/>
      <c r="J264" s="127"/>
      <c r="K264" s="127"/>
      <c r="L264" s="127"/>
      <c r="M264" s="127"/>
      <c r="N264" s="127"/>
      <c r="O264" s="127"/>
      <c r="P264" s="127"/>
      <c r="Q264" s="127"/>
      <c r="R264" s="127"/>
      <c r="S264" s="127"/>
      <c r="T264" s="127"/>
      <c r="U264" s="127"/>
      <c r="V264" s="127"/>
      <c r="W264" s="127"/>
      <c r="X264" s="127"/>
      <c r="Y264" s="127"/>
      <c r="Z264" s="127"/>
      <c r="AA264" s="127"/>
      <c r="AB264" s="127"/>
      <c r="AC264" s="127"/>
      <c r="AD264" s="127"/>
      <c r="AE264" s="127"/>
      <c r="AF264" s="127"/>
      <c r="AG264" s="127"/>
      <c r="AH264" s="127"/>
      <c r="AI264" s="127"/>
      <c r="AJ264" s="127"/>
      <c r="AK264" s="127"/>
      <c r="AL264" s="127"/>
      <c r="AM264" s="127"/>
      <c r="AN264" s="127"/>
      <c r="AO264" s="127"/>
      <c r="AP264" s="127"/>
      <c r="AQ264" s="127"/>
      <c r="AR264" s="127"/>
      <c r="AS264" s="127"/>
      <c r="AT264" s="127"/>
      <c r="AU264" s="127"/>
      <c r="AV264" s="127"/>
      <c r="AW264" s="127"/>
      <c r="AX264" s="127"/>
      <c r="AY264" s="127"/>
      <c r="AZ264" s="127"/>
      <c r="BA264" s="127"/>
      <c r="BB264" s="127"/>
      <c r="BC264" s="127"/>
      <c r="BD264" s="127"/>
      <c r="BE264" s="127"/>
      <c r="BF264" s="127"/>
      <c r="BG264" s="127"/>
      <c r="BH264" s="127"/>
      <c r="BI264" s="127"/>
      <c r="BJ264" s="127"/>
      <c r="BK264" s="127"/>
      <c r="BL264" s="127"/>
      <c r="BM264" s="127"/>
      <c r="BN264" s="127"/>
      <c r="BO264" s="127"/>
      <c r="BP264" s="148">
        <f t="shared" si="110"/>
        <v>46752</v>
      </c>
      <c r="BU264"/>
      <c r="CA264" s="10" t="s">
        <v>650</v>
      </c>
      <c r="CB264" s="205" t="s">
        <v>670</v>
      </c>
      <c r="CC264" s="43" t="s">
        <v>666</v>
      </c>
      <c r="CD264" s="12" t="s">
        <v>650</v>
      </c>
      <c r="CE264" s="21" t="s">
        <v>650</v>
      </c>
      <c r="CF264" s="12" t="s">
        <v>65</v>
      </c>
      <c r="CG264" s="10">
        <v>45292</v>
      </c>
      <c r="CH264" s="10">
        <v>46752</v>
      </c>
      <c r="CI264" s="2">
        <f t="shared" si="104"/>
        <v>45292</v>
      </c>
      <c r="CJ264" s="2">
        <f t="shared" si="105"/>
        <v>46752</v>
      </c>
      <c r="CK264" s="39" t="s">
        <v>0</v>
      </c>
      <c r="CL264" s="153" t="s">
        <v>671</v>
      </c>
      <c r="CM264" s="34"/>
      <c r="CN264" s="182" t="s">
        <v>10</v>
      </c>
      <c r="CO264" s="182"/>
      <c r="CP264" s="39" t="s">
        <v>10</v>
      </c>
      <c r="CQ264" s="32">
        <f>CS264-90</f>
        <v>45052</v>
      </c>
      <c r="CR264" s="32">
        <f t="shared" si="98"/>
        <v>45047</v>
      </c>
      <c r="CS264" s="32">
        <f t="shared" si="111"/>
        <v>45142</v>
      </c>
      <c r="CT264" s="32">
        <f t="shared" si="99"/>
        <v>45139</v>
      </c>
      <c r="CU264" s="32">
        <f>CW264-150</f>
        <v>45142</v>
      </c>
      <c r="CV264" s="32">
        <f t="shared" si="100"/>
        <v>45139</v>
      </c>
      <c r="CW264" s="32">
        <f t="shared" si="101"/>
        <v>45292</v>
      </c>
      <c r="CX264" s="19">
        <f t="shared" si="102"/>
        <v>45292</v>
      </c>
    </row>
    <row r="265" spans="1:102" ht="32.450000000000003" customHeight="1">
      <c r="A265" s="261" t="s">
        <v>70</v>
      </c>
      <c r="B265" s="266" t="s">
        <v>648</v>
      </c>
      <c r="C265" s="266" t="s">
        <v>667</v>
      </c>
      <c r="D265" s="282" t="s">
        <v>650</v>
      </c>
      <c r="E265" s="266" t="s">
        <v>668</v>
      </c>
      <c r="F265" s="266" t="s">
        <v>669</v>
      </c>
      <c r="G265" s="77" t="str">
        <f t="shared" ref="G265:G279" ca="1" si="112">IF(CH265&lt;TODAY(),"Terminé",(IF(CG265&gt;=TODAY(),"À venir","En cours")))</f>
        <v>À venir</v>
      </c>
      <c r="H265" s="126"/>
      <c r="I265" s="127"/>
      <c r="J265" s="127"/>
      <c r="K265" s="127"/>
      <c r="L265" s="127"/>
      <c r="M265" s="127"/>
      <c r="N265" s="127"/>
      <c r="O265" s="127"/>
      <c r="P265" s="127"/>
      <c r="Q265" s="127"/>
      <c r="R265" s="127"/>
      <c r="S265" s="127"/>
      <c r="T265" s="127"/>
      <c r="U265" s="127"/>
      <c r="V265" s="127"/>
      <c r="W265" s="127"/>
      <c r="X265" s="127"/>
      <c r="Y265" s="127"/>
      <c r="Z265" s="127"/>
      <c r="AA265" s="127"/>
      <c r="AB265" s="127"/>
      <c r="AC265" s="127"/>
      <c r="AD265" s="127"/>
      <c r="AE265" s="127"/>
      <c r="AF265" s="127"/>
      <c r="AG265" s="127"/>
      <c r="AH265" s="127"/>
      <c r="AI265" s="127"/>
      <c r="AJ265" s="127"/>
      <c r="AK265" s="127"/>
      <c r="AL265" s="127"/>
      <c r="AM265" s="127"/>
      <c r="AN265" s="127"/>
      <c r="AO265" s="127"/>
      <c r="AP265" s="127"/>
      <c r="AQ265" s="127"/>
      <c r="AR265" s="127"/>
      <c r="AS265" s="127"/>
      <c r="AT265" s="127"/>
      <c r="AU265" s="127"/>
      <c r="AV265" s="127"/>
      <c r="AW265" s="127"/>
      <c r="AX265" s="127"/>
      <c r="AY265" s="127"/>
      <c r="AZ265" s="127"/>
      <c r="BA265" s="127"/>
      <c r="BB265" s="127"/>
      <c r="BC265" s="127"/>
      <c r="BD265" s="127"/>
      <c r="BE265" s="127"/>
      <c r="BF265" s="127"/>
      <c r="BG265" s="127"/>
      <c r="BH265" s="127"/>
      <c r="BI265" s="127"/>
      <c r="BJ265" s="127"/>
      <c r="BK265" s="127"/>
      <c r="BL265" s="127"/>
      <c r="BM265" s="127"/>
      <c r="BN265" s="127"/>
      <c r="BO265" s="127"/>
      <c r="BP265" s="148">
        <f t="shared" si="110"/>
        <v>48213</v>
      </c>
      <c r="BT265" s="187"/>
      <c r="BU265"/>
      <c r="CA265" s="10" t="s">
        <v>650</v>
      </c>
      <c r="CB265" s="205" t="s">
        <v>670</v>
      </c>
      <c r="CC265" s="43" t="s">
        <v>80</v>
      </c>
      <c r="CD265" s="12" t="s">
        <v>650</v>
      </c>
      <c r="CE265" s="21"/>
      <c r="CF265" s="24"/>
      <c r="CG265" s="18">
        <f>CH264+1</f>
        <v>46753</v>
      </c>
      <c r="CH265" s="18">
        <f>CG265+1460</f>
        <v>48213</v>
      </c>
      <c r="CI265" s="2">
        <f t="shared" si="104"/>
        <v>46753</v>
      </c>
      <c r="CJ265" s="2">
        <f t="shared" si="105"/>
        <v>48213</v>
      </c>
      <c r="CK265" s="39" t="s">
        <v>0</v>
      </c>
      <c r="CL265" s="153" t="s">
        <v>671</v>
      </c>
      <c r="CM265" s="34"/>
      <c r="CN265" s="182" t="s">
        <v>10</v>
      </c>
      <c r="CO265" s="182"/>
      <c r="CP265" s="39" t="s">
        <v>10</v>
      </c>
      <c r="CQ265" s="32">
        <f>CS265-90</f>
        <v>46513</v>
      </c>
      <c r="CR265" s="32">
        <f t="shared" si="98"/>
        <v>46508</v>
      </c>
      <c r="CS265" s="32">
        <f t="shared" si="111"/>
        <v>46603</v>
      </c>
      <c r="CT265" s="32">
        <f t="shared" si="99"/>
        <v>46600</v>
      </c>
      <c r="CU265" s="32">
        <f>CW265-150</f>
        <v>46603</v>
      </c>
      <c r="CV265" s="32">
        <f t="shared" si="100"/>
        <v>46600</v>
      </c>
      <c r="CW265" s="32">
        <f t="shared" si="101"/>
        <v>46753</v>
      </c>
      <c r="CX265" s="19">
        <f t="shared" si="102"/>
        <v>46753</v>
      </c>
    </row>
    <row r="266" spans="1:102" ht="32.450000000000003" customHeight="1">
      <c r="A266" s="261" t="s">
        <v>70</v>
      </c>
      <c r="B266" s="266" t="s">
        <v>648</v>
      </c>
      <c r="C266" s="266" t="s">
        <v>667</v>
      </c>
      <c r="D266" s="282" t="s">
        <v>650</v>
      </c>
      <c r="E266" s="266" t="s">
        <v>668</v>
      </c>
      <c r="F266" s="267" t="s">
        <v>672</v>
      </c>
      <c r="G266" s="77" t="str">
        <f t="shared" ca="1" si="112"/>
        <v>À venir</v>
      </c>
      <c r="H266" s="126"/>
      <c r="I266" s="127"/>
      <c r="J266" s="127"/>
      <c r="K266" s="127"/>
      <c r="L266" s="127"/>
      <c r="M266" s="127"/>
      <c r="N266" s="127"/>
      <c r="O266" s="127"/>
      <c r="P266" s="127"/>
      <c r="Q266" s="127"/>
      <c r="R266" s="127"/>
      <c r="S266" s="127"/>
      <c r="T266" s="127"/>
      <c r="U266" s="127"/>
      <c r="V266" s="127"/>
      <c r="W266" s="127"/>
      <c r="X266" s="127"/>
      <c r="Y266" s="127"/>
      <c r="Z266" s="127"/>
      <c r="AA266" s="127"/>
      <c r="AB266" s="127"/>
      <c r="AC266" s="127"/>
      <c r="AD266" s="127"/>
      <c r="AE266" s="127"/>
      <c r="AF266" s="127"/>
      <c r="AG266" s="127"/>
      <c r="AH266" s="127"/>
      <c r="AI266" s="127"/>
      <c r="AJ266" s="127"/>
      <c r="AK266" s="127"/>
      <c r="AL266" s="127"/>
      <c r="AM266" s="127"/>
      <c r="AN266" s="127"/>
      <c r="AO266" s="127"/>
      <c r="AP266" s="127"/>
      <c r="AQ266" s="127"/>
      <c r="AR266" s="127"/>
      <c r="AS266" s="127"/>
      <c r="AT266" s="127"/>
      <c r="AU266" s="127"/>
      <c r="AV266" s="127"/>
      <c r="AW266" s="127"/>
      <c r="AX266" s="127"/>
      <c r="AY266" s="127"/>
      <c r="AZ266" s="127"/>
      <c r="BA266" s="127"/>
      <c r="BB266" s="127"/>
      <c r="BC266" s="127"/>
      <c r="BD266" s="127"/>
      <c r="BE266" s="127"/>
      <c r="BF266" s="127"/>
      <c r="BG266" s="127"/>
      <c r="BH266" s="127"/>
      <c r="BI266" s="127"/>
      <c r="BJ266" s="127"/>
      <c r="BK266" s="127"/>
      <c r="BL266" s="127"/>
      <c r="BM266" s="127"/>
      <c r="BN266" s="127"/>
      <c r="BO266" s="127"/>
      <c r="BP266" s="148">
        <f t="shared" si="110"/>
        <v>47726</v>
      </c>
      <c r="BT266" s="187"/>
      <c r="BU266"/>
      <c r="CA266" s="10" t="s">
        <v>650</v>
      </c>
      <c r="CB266" s="205" t="s">
        <v>673</v>
      </c>
      <c r="CC266" s="43" t="s">
        <v>674</v>
      </c>
      <c r="CD266" s="12" t="s">
        <v>650</v>
      </c>
      <c r="CE266" s="21"/>
      <c r="CF266" s="12" t="s">
        <v>65</v>
      </c>
      <c r="CG266" s="10">
        <v>46266</v>
      </c>
      <c r="CH266" s="10">
        <v>47726</v>
      </c>
      <c r="CI266" s="2">
        <f t="shared" si="104"/>
        <v>46266</v>
      </c>
      <c r="CJ266" s="2">
        <f t="shared" si="105"/>
        <v>47726</v>
      </c>
      <c r="CK266" s="39" t="s">
        <v>0</v>
      </c>
      <c r="CL266" s="153" t="s">
        <v>675</v>
      </c>
      <c r="CM266" s="34"/>
      <c r="CN266" s="182" t="s">
        <v>10</v>
      </c>
      <c r="CO266" s="182"/>
      <c r="CP266" s="39"/>
      <c r="CQ266" s="32">
        <f>CS266-120</f>
        <v>46054</v>
      </c>
      <c r="CR266" s="32">
        <f t="shared" si="98"/>
        <v>46054</v>
      </c>
      <c r="CS266" s="32">
        <f t="shared" si="111"/>
        <v>46174</v>
      </c>
      <c r="CT266" s="32">
        <f t="shared" si="99"/>
        <v>46174</v>
      </c>
      <c r="CU266" s="32">
        <v>46174</v>
      </c>
      <c r="CV266" s="32">
        <f t="shared" si="100"/>
        <v>46174</v>
      </c>
      <c r="CW266" s="32">
        <f t="shared" si="101"/>
        <v>46266</v>
      </c>
      <c r="CX266" s="19">
        <f t="shared" si="102"/>
        <v>46266</v>
      </c>
    </row>
    <row r="267" spans="1:102" ht="32.450000000000003" customHeight="1">
      <c r="A267" s="261" t="s">
        <v>676</v>
      </c>
      <c r="B267" s="266" t="s">
        <v>648</v>
      </c>
      <c r="C267" s="266" t="s">
        <v>667</v>
      </c>
      <c r="D267" s="282" t="s">
        <v>650</v>
      </c>
      <c r="E267" s="266" t="s">
        <v>668</v>
      </c>
      <c r="F267" s="266" t="s">
        <v>677</v>
      </c>
      <c r="G267" s="77" t="str">
        <f t="shared" ca="1" si="112"/>
        <v>En cours</v>
      </c>
      <c r="H267" s="126"/>
      <c r="I267" s="127"/>
      <c r="J267" s="127"/>
      <c r="K267" s="127"/>
      <c r="L267" s="127"/>
      <c r="M267" s="127"/>
      <c r="N267" s="127"/>
      <c r="O267" s="127"/>
      <c r="P267" s="127"/>
      <c r="Q267" s="127"/>
      <c r="R267" s="127"/>
      <c r="S267" s="127"/>
      <c r="T267" s="127"/>
      <c r="U267" s="127"/>
      <c r="V267" s="127"/>
      <c r="W267" s="127"/>
      <c r="X267" s="127"/>
      <c r="Y267" s="127"/>
      <c r="Z267" s="127"/>
      <c r="AA267" s="127"/>
      <c r="AB267" s="127"/>
      <c r="AC267" s="127"/>
      <c r="AD267" s="127"/>
      <c r="AE267" s="127"/>
      <c r="AF267" s="127"/>
      <c r="AG267" s="127"/>
      <c r="AH267" s="127"/>
      <c r="AI267" s="127"/>
      <c r="AJ267" s="127"/>
      <c r="AK267" s="127"/>
      <c r="AL267" s="127"/>
      <c r="AM267" s="127"/>
      <c r="AN267" s="127"/>
      <c r="AO267" s="127"/>
      <c r="AP267" s="127"/>
      <c r="AQ267" s="127"/>
      <c r="AR267" s="127"/>
      <c r="AS267" s="127"/>
      <c r="AT267" s="127"/>
      <c r="AU267" s="127"/>
      <c r="AV267" s="127"/>
      <c r="AW267" s="127"/>
      <c r="AX267" s="127"/>
      <c r="AY267" s="127"/>
      <c r="AZ267" s="127"/>
      <c r="BA267" s="127"/>
      <c r="BB267" s="127"/>
      <c r="BC267" s="127"/>
      <c r="BD267" s="127"/>
      <c r="BE267" s="127"/>
      <c r="BF267" s="127"/>
      <c r="BG267" s="127"/>
      <c r="BH267" s="127"/>
      <c r="BI267" s="127"/>
      <c r="BJ267" s="127"/>
      <c r="BK267" s="127"/>
      <c r="BL267" s="127"/>
      <c r="BM267" s="127"/>
      <c r="BN267" s="127"/>
      <c r="BO267" s="127"/>
      <c r="BP267" s="148">
        <f t="shared" si="110"/>
        <v>46241</v>
      </c>
      <c r="BU267"/>
      <c r="CA267" s="10" t="s">
        <v>650</v>
      </c>
      <c r="CB267" s="205" t="s">
        <v>676</v>
      </c>
      <c r="CC267" s="43" t="s">
        <v>676</v>
      </c>
      <c r="CD267" s="12" t="s">
        <v>650</v>
      </c>
      <c r="CE267" s="21" t="s">
        <v>650</v>
      </c>
      <c r="CF267" s="12" t="s">
        <v>52</v>
      </c>
      <c r="CG267" s="10">
        <v>44781</v>
      </c>
      <c r="CH267" s="10">
        <v>46241</v>
      </c>
      <c r="CI267" s="2">
        <f t="shared" si="104"/>
        <v>44774</v>
      </c>
      <c r="CJ267" s="2">
        <f t="shared" si="105"/>
        <v>46235</v>
      </c>
      <c r="CK267" s="39" t="s">
        <v>0</v>
      </c>
      <c r="CL267" s="153" t="s">
        <v>678</v>
      </c>
      <c r="CM267" s="34" t="s">
        <v>17</v>
      </c>
      <c r="CN267" s="182" t="s">
        <v>10</v>
      </c>
      <c r="CO267" s="182"/>
      <c r="CP267" s="39" t="s">
        <v>10</v>
      </c>
      <c r="CQ267" s="32">
        <f>CS267-90</f>
        <v>44541</v>
      </c>
      <c r="CR267" s="32">
        <f t="shared" si="98"/>
        <v>44531</v>
      </c>
      <c r="CS267" s="32">
        <f t="shared" si="111"/>
        <v>44631</v>
      </c>
      <c r="CT267" s="32">
        <f t="shared" si="99"/>
        <v>44621</v>
      </c>
      <c r="CU267" s="32">
        <f>CW267-150</f>
        <v>44631</v>
      </c>
      <c r="CV267" s="32">
        <f t="shared" si="100"/>
        <v>44621</v>
      </c>
      <c r="CW267" s="32">
        <f t="shared" si="101"/>
        <v>44781</v>
      </c>
      <c r="CX267" s="19">
        <f t="shared" si="102"/>
        <v>44774</v>
      </c>
    </row>
    <row r="268" spans="1:102" ht="32.450000000000003" customHeight="1">
      <c r="A268" s="261" t="s">
        <v>679</v>
      </c>
      <c r="B268" s="266" t="s">
        <v>648</v>
      </c>
      <c r="C268" s="266" t="s">
        <v>667</v>
      </c>
      <c r="D268" s="282" t="s">
        <v>650</v>
      </c>
      <c r="E268" s="266" t="s">
        <v>668</v>
      </c>
      <c r="F268" s="266" t="s">
        <v>677</v>
      </c>
      <c r="G268" s="77" t="str">
        <f t="shared" ca="1" si="112"/>
        <v>À venir</v>
      </c>
      <c r="H268" s="126"/>
      <c r="I268" s="127"/>
      <c r="J268" s="127"/>
      <c r="K268" s="127"/>
      <c r="L268" s="127"/>
      <c r="M268" s="127"/>
      <c r="N268" s="127"/>
      <c r="O268" s="127"/>
      <c r="P268" s="127"/>
      <c r="Q268" s="127"/>
      <c r="R268" s="127"/>
      <c r="S268" s="127"/>
      <c r="T268" s="127"/>
      <c r="U268" s="127"/>
      <c r="V268" s="127"/>
      <c r="W268" s="127"/>
      <c r="X268" s="127"/>
      <c r="Y268" s="127"/>
      <c r="Z268" s="127"/>
      <c r="AA268" s="127"/>
      <c r="AB268" s="127"/>
      <c r="AC268" s="127"/>
      <c r="AD268" s="127"/>
      <c r="AE268" s="127"/>
      <c r="AF268" s="127"/>
      <c r="AG268" s="127"/>
      <c r="AH268" s="127"/>
      <c r="AI268" s="127"/>
      <c r="AJ268" s="127"/>
      <c r="AK268" s="127"/>
      <c r="AL268" s="127"/>
      <c r="AM268" s="127"/>
      <c r="AN268" s="127"/>
      <c r="AO268" s="127"/>
      <c r="AP268" s="127"/>
      <c r="AQ268" s="127"/>
      <c r="AR268" s="127"/>
      <c r="AS268" s="127"/>
      <c r="AT268" s="127"/>
      <c r="AU268" s="127"/>
      <c r="AV268" s="127"/>
      <c r="AW268" s="127"/>
      <c r="AX268" s="127"/>
      <c r="AY268" s="127"/>
      <c r="AZ268" s="127"/>
      <c r="BA268" s="127"/>
      <c r="BB268" s="127"/>
      <c r="BC268" s="127"/>
      <c r="BD268" s="127"/>
      <c r="BE268" s="127"/>
      <c r="BF268" s="127"/>
      <c r="BG268" s="127"/>
      <c r="BH268" s="127"/>
      <c r="BI268" s="127"/>
      <c r="BJ268" s="127"/>
      <c r="BK268" s="127"/>
      <c r="BL268" s="127"/>
      <c r="BM268" s="127"/>
      <c r="BN268" s="127"/>
      <c r="BO268" s="127"/>
      <c r="BP268" s="148">
        <f t="shared" si="110"/>
        <v>47695</v>
      </c>
      <c r="BT268" s="187"/>
      <c r="BU268"/>
      <c r="CA268" s="10" t="s">
        <v>650</v>
      </c>
      <c r="CB268" s="205" t="s">
        <v>676</v>
      </c>
      <c r="CC268" s="43" t="s">
        <v>679</v>
      </c>
      <c r="CD268" s="12" t="s">
        <v>650</v>
      </c>
      <c r="CE268" s="21" t="s">
        <v>650</v>
      </c>
      <c r="CF268" s="12" t="s">
        <v>52</v>
      </c>
      <c r="CG268" s="10">
        <v>46235</v>
      </c>
      <c r="CH268" s="10">
        <v>47695</v>
      </c>
      <c r="CI268" s="2">
        <f t="shared" si="104"/>
        <v>46235</v>
      </c>
      <c r="CJ268" s="2">
        <f t="shared" si="105"/>
        <v>47695</v>
      </c>
      <c r="CK268" s="39" t="s">
        <v>0</v>
      </c>
      <c r="CL268" s="154" t="s">
        <v>678</v>
      </c>
      <c r="CM268" s="34"/>
      <c r="CN268" s="182" t="s">
        <v>10</v>
      </c>
      <c r="CO268" s="182"/>
      <c r="CP268" s="39"/>
      <c r="CQ268" s="32">
        <f>CS268-120</f>
        <v>45965</v>
      </c>
      <c r="CR268" s="32">
        <f t="shared" si="98"/>
        <v>45962</v>
      </c>
      <c r="CS268" s="32">
        <f t="shared" si="111"/>
        <v>46085</v>
      </c>
      <c r="CT268" s="32">
        <f t="shared" si="99"/>
        <v>46082</v>
      </c>
      <c r="CU268" s="32">
        <f>CW268-150</f>
        <v>46085</v>
      </c>
      <c r="CV268" s="32">
        <f t="shared" si="100"/>
        <v>46082</v>
      </c>
      <c r="CW268" s="32">
        <f t="shared" si="101"/>
        <v>46235</v>
      </c>
      <c r="CX268" s="19">
        <f t="shared" si="102"/>
        <v>46235</v>
      </c>
    </row>
    <row r="269" spans="1:102" ht="32.450000000000003" customHeight="1">
      <c r="A269" s="261" t="s">
        <v>680</v>
      </c>
      <c r="B269" s="266" t="s">
        <v>648</v>
      </c>
      <c r="C269" s="266" t="s">
        <v>667</v>
      </c>
      <c r="D269" s="282" t="s">
        <v>650</v>
      </c>
      <c r="E269" s="266" t="s">
        <v>668</v>
      </c>
      <c r="F269" s="266" t="s">
        <v>681</v>
      </c>
      <c r="G269" s="77" t="str">
        <f t="shared" ca="1" si="112"/>
        <v>En cours</v>
      </c>
      <c r="H269" s="126"/>
      <c r="I269" s="127"/>
      <c r="J269" s="127"/>
      <c r="K269" s="127"/>
      <c r="L269" s="127"/>
      <c r="M269" s="127"/>
      <c r="N269" s="127"/>
      <c r="O269" s="127"/>
      <c r="P269" s="127"/>
      <c r="Q269" s="127"/>
      <c r="R269" s="127"/>
      <c r="S269" s="127"/>
      <c r="T269" s="127"/>
      <c r="U269" s="127"/>
      <c r="V269" s="127"/>
      <c r="W269" s="127"/>
      <c r="X269" s="127"/>
      <c r="Y269" s="127"/>
      <c r="Z269" s="127"/>
      <c r="AA269" s="127"/>
      <c r="AB269" s="127"/>
      <c r="AC269" s="127"/>
      <c r="AD269" s="127"/>
      <c r="AE269" s="127"/>
      <c r="AF269" s="127"/>
      <c r="AG269" s="127"/>
      <c r="AH269" s="127"/>
      <c r="AI269" s="127"/>
      <c r="AJ269" s="127"/>
      <c r="AK269" s="127"/>
      <c r="AL269" s="127"/>
      <c r="AM269" s="127"/>
      <c r="AN269" s="127"/>
      <c r="AO269" s="127"/>
      <c r="AP269" s="127"/>
      <c r="AQ269" s="127"/>
      <c r="AR269" s="127"/>
      <c r="AS269" s="127"/>
      <c r="AT269" s="127"/>
      <c r="AU269" s="127"/>
      <c r="AV269" s="127"/>
      <c r="AW269" s="127"/>
      <c r="AX269" s="127"/>
      <c r="AY269" s="127"/>
      <c r="AZ269" s="127"/>
      <c r="BA269" s="127"/>
      <c r="BB269" s="127"/>
      <c r="BC269" s="127"/>
      <c r="BD269" s="127"/>
      <c r="BE269" s="127"/>
      <c r="BF269" s="127"/>
      <c r="BG269" s="127"/>
      <c r="BH269" s="127"/>
      <c r="BI269" s="127"/>
      <c r="BJ269" s="127"/>
      <c r="BK269" s="127"/>
      <c r="BL269" s="127"/>
      <c r="BM269" s="127"/>
      <c r="BN269" s="127"/>
      <c r="BO269" s="127"/>
      <c r="BP269" s="148">
        <f t="shared" si="110"/>
        <v>46437</v>
      </c>
      <c r="BU269"/>
      <c r="CA269" s="10" t="s">
        <v>650</v>
      </c>
      <c r="CB269" s="205" t="s">
        <v>680</v>
      </c>
      <c r="CC269" s="43" t="s">
        <v>680</v>
      </c>
      <c r="CD269" s="12" t="s">
        <v>650</v>
      </c>
      <c r="CE269" s="21" t="s">
        <v>650</v>
      </c>
      <c r="CF269" s="12" t="s">
        <v>52</v>
      </c>
      <c r="CG269" s="10">
        <v>44977</v>
      </c>
      <c r="CH269" s="10">
        <v>46437</v>
      </c>
      <c r="CI269" s="2">
        <f t="shared" si="104"/>
        <v>44985</v>
      </c>
      <c r="CJ269" s="2">
        <f t="shared" si="105"/>
        <v>46446</v>
      </c>
      <c r="CK269" s="39" t="s">
        <v>0</v>
      </c>
      <c r="CL269" s="155" t="s">
        <v>682</v>
      </c>
      <c r="CM269" s="34"/>
      <c r="CN269" s="182" t="s">
        <v>10</v>
      </c>
      <c r="CO269" s="182"/>
      <c r="CP269" s="39" t="s">
        <v>11</v>
      </c>
      <c r="CQ269" s="32">
        <f>CS269-90</f>
        <v>44737</v>
      </c>
      <c r="CR269" s="32">
        <f t="shared" si="98"/>
        <v>44742</v>
      </c>
      <c r="CS269" s="32">
        <f t="shared" si="111"/>
        <v>44827</v>
      </c>
      <c r="CT269" s="32">
        <f t="shared" si="99"/>
        <v>44834</v>
      </c>
      <c r="CU269" s="32">
        <f>CW269-150</f>
        <v>44827</v>
      </c>
      <c r="CV269" s="32">
        <f t="shared" si="100"/>
        <v>44834</v>
      </c>
      <c r="CW269" s="32">
        <f t="shared" si="101"/>
        <v>44977</v>
      </c>
      <c r="CX269" s="19">
        <f t="shared" si="102"/>
        <v>44985</v>
      </c>
    </row>
    <row r="270" spans="1:102" ht="32.450000000000003" customHeight="1">
      <c r="A270" s="261" t="s">
        <v>70</v>
      </c>
      <c r="B270" s="266" t="s">
        <v>648</v>
      </c>
      <c r="C270" s="266" t="s">
        <v>667</v>
      </c>
      <c r="D270" s="282" t="s">
        <v>650</v>
      </c>
      <c r="E270" s="266" t="s">
        <v>668</v>
      </c>
      <c r="F270" s="266" t="s">
        <v>681</v>
      </c>
      <c r="G270" s="77" t="str">
        <f t="shared" ca="1" si="112"/>
        <v>À venir</v>
      </c>
      <c r="H270" s="126"/>
      <c r="I270" s="127"/>
      <c r="J270" s="127"/>
      <c r="K270" s="127"/>
      <c r="L270" s="127"/>
      <c r="M270" s="127"/>
      <c r="N270" s="127"/>
      <c r="O270" s="127"/>
      <c r="P270" s="127"/>
      <c r="Q270" s="127"/>
      <c r="R270" s="127"/>
      <c r="S270" s="127"/>
      <c r="T270" s="127"/>
      <c r="U270" s="127"/>
      <c r="V270" s="127"/>
      <c r="W270" s="127"/>
      <c r="X270" s="127"/>
      <c r="Y270" s="127"/>
      <c r="Z270" s="127"/>
      <c r="AA270" s="127"/>
      <c r="AB270" s="127"/>
      <c r="AC270" s="127"/>
      <c r="AD270" s="127"/>
      <c r="AE270" s="127"/>
      <c r="AF270" s="127"/>
      <c r="AG270" s="127"/>
      <c r="AH270" s="127"/>
      <c r="AI270" s="127"/>
      <c r="AJ270" s="127"/>
      <c r="AK270" s="127"/>
      <c r="AL270" s="127"/>
      <c r="AM270" s="127"/>
      <c r="AN270" s="127"/>
      <c r="AO270" s="127"/>
      <c r="AP270" s="127"/>
      <c r="AQ270" s="127"/>
      <c r="AR270" s="127"/>
      <c r="AS270" s="127"/>
      <c r="AT270" s="127"/>
      <c r="AU270" s="127"/>
      <c r="AV270" s="127"/>
      <c r="AW270" s="127"/>
      <c r="AX270" s="127"/>
      <c r="AY270" s="127"/>
      <c r="AZ270" s="127"/>
      <c r="BA270" s="127"/>
      <c r="BB270" s="127"/>
      <c r="BC270" s="127"/>
      <c r="BD270" s="127"/>
      <c r="BE270" s="127"/>
      <c r="BF270" s="127"/>
      <c r="BG270" s="127"/>
      <c r="BH270" s="127"/>
      <c r="BI270" s="127"/>
      <c r="BJ270" s="127"/>
      <c r="BK270" s="127"/>
      <c r="BL270" s="127"/>
      <c r="BM270" s="127"/>
      <c r="BN270" s="127"/>
      <c r="BO270" s="127"/>
      <c r="BP270" s="148">
        <f t="shared" si="110"/>
        <v>47898</v>
      </c>
      <c r="BT270" s="187"/>
      <c r="BU270"/>
      <c r="CA270" s="10" t="s">
        <v>650</v>
      </c>
      <c r="CB270" s="205" t="s">
        <v>680</v>
      </c>
      <c r="CC270" s="43" t="s">
        <v>80</v>
      </c>
      <c r="CD270" s="12" t="s">
        <v>650</v>
      </c>
      <c r="CE270" s="21"/>
      <c r="CF270" s="12" t="s">
        <v>52</v>
      </c>
      <c r="CG270" s="10">
        <f>CH269+1</f>
        <v>46438</v>
      </c>
      <c r="CH270" s="10">
        <v>47898</v>
      </c>
      <c r="CI270" s="2">
        <f t="shared" si="104"/>
        <v>46446</v>
      </c>
      <c r="CJ270" s="2">
        <f t="shared" si="105"/>
        <v>47907</v>
      </c>
      <c r="CK270" s="39"/>
      <c r="CL270" s="155"/>
      <c r="CM270" s="34"/>
      <c r="CN270" s="182"/>
      <c r="CO270" s="182"/>
      <c r="CP270" s="39"/>
      <c r="CQ270" s="32">
        <f>CS270-90</f>
        <v>46198</v>
      </c>
      <c r="CR270" s="32">
        <f t="shared" si="98"/>
        <v>46203</v>
      </c>
      <c r="CS270" s="32">
        <f t="shared" si="111"/>
        <v>46288</v>
      </c>
      <c r="CT270" s="32">
        <f t="shared" si="99"/>
        <v>46295</v>
      </c>
      <c r="CU270" s="32">
        <f>CW270-150</f>
        <v>46288</v>
      </c>
      <c r="CV270" s="32">
        <f t="shared" si="100"/>
        <v>46295</v>
      </c>
      <c r="CW270" s="32">
        <f t="shared" si="101"/>
        <v>46438</v>
      </c>
      <c r="CX270" s="19">
        <f t="shared" si="102"/>
        <v>46446</v>
      </c>
    </row>
    <row r="271" spans="1:102" ht="32.450000000000003" customHeight="1">
      <c r="A271" s="261" t="s">
        <v>683</v>
      </c>
      <c r="B271" s="266" t="s">
        <v>648</v>
      </c>
      <c r="C271" s="266" t="s">
        <v>667</v>
      </c>
      <c r="D271" s="282" t="s">
        <v>650</v>
      </c>
      <c r="E271" s="266" t="s">
        <v>668</v>
      </c>
      <c r="F271" s="266" t="s">
        <v>684</v>
      </c>
      <c r="G271" s="77" t="str">
        <f t="shared" ca="1" si="112"/>
        <v>En cours</v>
      </c>
      <c r="H271" s="126"/>
      <c r="I271" s="127"/>
      <c r="J271" s="127"/>
      <c r="K271" s="127"/>
      <c r="L271" s="127"/>
      <c r="M271" s="127"/>
      <c r="N271" s="127"/>
      <c r="O271" s="127"/>
      <c r="P271" s="127"/>
      <c r="Q271" s="127"/>
      <c r="R271" s="127"/>
      <c r="S271" s="127"/>
      <c r="T271" s="127"/>
      <c r="U271" s="127"/>
      <c r="V271" s="127"/>
      <c r="W271" s="127"/>
      <c r="X271" s="127"/>
      <c r="Y271" s="127"/>
      <c r="Z271" s="127"/>
      <c r="AA271" s="127"/>
      <c r="AB271" s="127"/>
      <c r="AC271" s="127"/>
      <c r="AD271" s="127"/>
      <c r="AE271" s="127"/>
      <c r="AF271" s="127"/>
      <c r="AG271" s="127"/>
      <c r="AH271" s="127"/>
      <c r="AI271" s="127"/>
      <c r="AJ271" s="127"/>
      <c r="AK271" s="127"/>
      <c r="AL271" s="127"/>
      <c r="AM271" s="127"/>
      <c r="AN271" s="127"/>
      <c r="AO271" s="127"/>
      <c r="AP271" s="127"/>
      <c r="AQ271" s="127"/>
      <c r="AR271" s="127"/>
      <c r="AS271" s="127"/>
      <c r="AT271" s="127"/>
      <c r="AU271" s="127"/>
      <c r="AV271" s="127"/>
      <c r="AW271" s="127"/>
      <c r="AX271" s="127"/>
      <c r="AY271" s="127"/>
      <c r="AZ271" s="127"/>
      <c r="BA271" s="127"/>
      <c r="BB271" s="127"/>
      <c r="BC271" s="127"/>
      <c r="BD271" s="127"/>
      <c r="BE271" s="127"/>
      <c r="BF271" s="127"/>
      <c r="BG271" s="127"/>
      <c r="BH271" s="127"/>
      <c r="BI271" s="127"/>
      <c r="BJ271" s="127"/>
      <c r="BK271" s="127"/>
      <c r="BL271" s="127"/>
      <c r="BM271" s="127"/>
      <c r="BN271" s="127"/>
      <c r="BO271" s="127"/>
      <c r="BP271" s="148">
        <f t="shared" si="110"/>
        <v>46903</v>
      </c>
      <c r="BU271"/>
      <c r="CA271" s="10" t="s">
        <v>650</v>
      </c>
      <c r="CB271" s="205" t="s">
        <v>683</v>
      </c>
      <c r="CC271" s="43" t="s">
        <v>683</v>
      </c>
      <c r="CD271" s="12" t="s">
        <v>650</v>
      </c>
      <c r="CE271" s="21" t="s">
        <v>650</v>
      </c>
      <c r="CF271" s="12"/>
      <c r="CG271" s="10">
        <v>45444</v>
      </c>
      <c r="CH271" s="10">
        <v>46903</v>
      </c>
      <c r="CI271" s="2">
        <f t="shared" si="104"/>
        <v>45444</v>
      </c>
      <c r="CJ271" s="2">
        <f t="shared" si="105"/>
        <v>46904</v>
      </c>
      <c r="CK271" s="39"/>
      <c r="CL271" s="155" t="s">
        <v>685</v>
      </c>
      <c r="CM271" s="34" t="s">
        <v>19</v>
      </c>
      <c r="CN271" s="182"/>
      <c r="CO271" s="182"/>
      <c r="CP271" s="39"/>
      <c r="CQ271" s="32">
        <f>CS271-90</f>
        <v>45244</v>
      </c>
      <c r="CR271" s="32">
        <f t="shared" si="98"/>
        <v>45231</v>
      </c>
      <c r="CS271" s="32">
        <f t="shared" si="111"/>
        <v>45334</v>
      </c>
      <c r="CT271" s="32">
        <f t="shared" si="99"/>
        <v>45323</v>
      </c>
      <c r="CU271" s="32">
        <v>45334</v>
      </c>
      <c r="CV271" s="32">
        <f t="shared" si="100"/>
        <v>45323</v>
      </c>
      <c r="CW271" s="32">
        <f t="shared" si="101"/>
        <v>45444</v>
      </c>
      <c r="CX271" s="19">
        <f t="shared" si="102"/>
        <v>45444</v>
      </c>
    </row>
    <row r="272" spans="1:102" ht="32.450000000000003" customHeight="1">
      <c r="A272" s="261" t="s">
        <v>70</v>
      </c>
      <c r="B272" s="266" t="s">
        <v>648</v>
      </c>
      <c r="C272" s="266" t="s">
        <v>667</v>
      </c>
      <c r="D272" s="282" t="s">
        <v>650</v>
      </c>
      <c r="E272" s="266" t="s">
        <v>668</v>
      </c>
      <c r="F272" s="266" t="s">
        <v>684</v>
      </c>
      <c r="G272" s="77" t="str">
        <f t="shared" ca="1" si="112"/>
        <v>À venir</v>
      </c>
      <c r="H272" s="126"/>
      <c r="I272" s="127"/>
      <c r="J272" s="127"/>
      <c r="K272" s="127"/>
      <c r="L272" s="127"/>
      <c r="M272" s="127"/>
      <c r="N272" s="127"/>
      <c r="O272" s="127"/>
      <c r="P272" s="127"/>
      <c r="Q272" s="127"/>
      <c r="R272" s="127"/>
      <c r="S272" s="127"/>
      <c r="T272" s="127"/>
      <c r="U272" s="127"/>
      <c r="V272" s="127"/>
      <c r="W272" s="127"/>
      <c r="X272" s="127"/>
      <c r="Y272" s="127"/>
      <c r="Z272" s="127"/>
      <c r="AA272" s="127"/>
      <c r="AB272" s="127"/>
      <c r="AC272" s="127"/>
      <c r="AD272" s="127"/>
      <c r="AE272" s="127"/>
      <c r="AF272" s="127"/>
      <c r="AG272" s="127"/>
      <c r="AH272" s="127"/>
      <c r="AI272" s="127"/>
      <c r="AJ272" s="127"/>
      <c r="AK272" s="127"/>
      <c r="AL272" s="127"/>
      <c r="AM272" s="127"/>
      <c r="AN272" s="127"/>
      <c r="AO272" s="127"/>
      <c r="AP272" s="127"/>
      <c r="AQ272" s="127"/>
      <c r="AR272" s="127"/>
      <c r="AS272" s="127"/>
      <c r="AT272" s="127"/>
      <c r="AU272" s="127"/>
      <c r="AV272" s="127"/>
      <c r="AW272" s="127"/>
      <c r="AX272" s="127"/>
      <c r="AY272" s="127"/>
      <c r="AZ272" s="127"/>
      <c r="BA272" s="127"/>
      <c r="BB272" s="127"/>
      <c r="BC272" s="127"/>
      <c r="BD272" s="127"/>
      <c r="BE272" s="127"/>
      <c r="BF272" s="127"/>
      <c r="BG272" s="127"/>
      <c r="BH272" s="127"/>
      <c r="BI272" s="127"/>
      <c r="BJ272" s="127"/>
      <c r="BK272" s="127"/>
      <c r="BL272" s="127"/>
      <c r="BM272" s="127"/>
      <c r="BN272" s="127"/>
      <c r="BO272" s="127"/>
      <c r="BP272" s="148">
        <f t="shared" si="110"/>
        <v>48364</v>
      </c>
      <c r="BT272" s="187"/>
      <c r="BU272"/>
      <c r="CA272" s="10" t="s">
        <v>650</v>
      </c>
      <c r="CB272" s="205" t="s">
        <v>683</v>
      </c>
      <c r="CC272" s="43" t="s">
        <v>80</v>
      </c>
      <c r="CD272" s="12" t="s">
        <v>650</v>
      </c>
      <c r="CE272" s="21"/>
      <c r="CF272" s="12"/>
      <c r="CG272" s="10">
        <f>CH271+1</f>
        <v>46904</v>
      </c>
      <c r="CH272" s="10">
        <f>CG272+1460</f>
        <v>48364</v>
      </c>
      <c r="CI272" s="2">
        <f t="shared" si="104"/>
        <v>46904</v>
      </c>
      <c r="CJ272" s="2">
        <f t="shared" si="105"/>
        <v>48365</v>
      </c>
      <c r="CK272" s="39"/>
      <c r="CL272" s="155" t="s">
        <v>685</v>
      </c>
      <c r="CM272" s="34" t="s">
        <v>19</v>
      </c>
      <c r="CN272" s="182"/>
      <c r="CO272" s="182"/>
      <c r="CP272" s="39"/>
      <c r="CQ272" s="32">
        <f>CS272-120</f>
        <v>46634</v>
      </c>
      <c r="CR272" s="32">
        <f t="shared" ref="CR272:CR277" si="113">IF(DAY(CQ272)&lt;=15,DATE(YEAR(CQ272),MONTH(CQ272),1),EOMONTH(CQ272,0))</f>
        <v>46631</v>
      </c>
      <c r="CS272" s="32">
        <f t="shared" si="111"/>
        <v>46754</v>
      </c>
      <c r="CT272" s="32">
        <f t="shared" ref="CT272:CT277" si="114">IF(DAY(CS272)&lt;=15,DATE(YEAR(CS272),MONTH(CS272),1),EOMONTH(CS272,0))</f>
        <v>46753</v>
      </c>
      <c r="CU272" s="32">
        <f>CW272-150</f>
        <v>46754</v>
      </c>
      <c r="CV272" s="32">
        <f t="shared" ref="CV272:CV277" si="115">IF(DAY(CU272)&lt;=15,DATE(YEAR(CU272),MONTH(CU272),1),EOMONTH(CU272,0))</f>
        <v>46753</v>
      </c>
      <c r="CW272" s="32">
        <f t="shared" ref="CW272:CW290" si="116">CG272</f>
        <v>46904</v>
      </c>
      <c r="CX272" s="19">
        <f t="shared" ref="CX272:CX290" si="117">IF(DAY(CW272)&lt;=15,DATE(YEAR(CW272),MONTH(CW272),1),EOMONTH(CW272,0))</f>
        <v>46904</v>
      </c>
    </row>
    <row r="273" spans="1:102" ht="32.450000000000003" customHeight="1">
      <c r="A273" s="261" t="s">
        <v>686</v>
      </c>
      <c r="B273" s="266" t="s">
        <v>648</v>
      </c>
      <c r="C273" s="266" t="s">
        <v>667</v>
      </c>
      <c r="D273" s="282" t="s">
        <v>650</v>
      </c>
      <c r="E273" s="266" t="s">
        <v>668</v>
      </c>
      <c r="F273" s="266" t="s">
        <v>687</v>
      </c>
      <c r="G273" s="77" t="str">
        <f t="shared" ca="1" si="112"/>
        <v>En cours</v>
      </c>
      <c r="H273" s="126"/>
      <c r="I273" s="127"/>
      <c r="J273" s="127"/>
      <c r="K273" s="127"/>
      <c r="L273" s="127"/>
      <c r="M273" s="127"/>
      <c r="N273" s="127"/>
      <c r="O273" s="127"/>
      <c r="P273" s="127"/>
      <c r="Q273" s="127"/>
      <c r="R273" s="127"/>
      <c r="S273" s="127"/>
      <c r="T273" s="127"/>
      <c r="U273" s="127"/>
      <c r="V273" s="127"/>
      <c r="W273" s="127"/>
      <c r="X273" s="127"/>
      <c r="Y273" s="127"/>
      <c r="Z273" s="127"/>
      <c r="AA273" s="127"/>
      <c r="AB273" s="127"/>
      <c r="AC273" s="127"/>
      <c r="AD273" s="127"/>
      <c r="AE273" s="127"/>
      <c r="AF273" s="127"/>
      <c r="AG273" s="127"/>
      <c r="AH273" s="127"/>
      <c r="AI273" s="127"/>
      <c r="AJ273" s="127"/>
      <c r="AK273" s="127"/>
      <c r="AL273" s="127"/>
      <c r="AM273" s="127"/>
      <c r="AN273" s="127"/>
      <c r="AO273" s="127"/>
      <c r="AP273" s="127"/>
      <c r="AQ273" s="127"/>
      <c r="AR273" s="127"/>
      <c r="AS273" s="127"/>
      <c r="AT273" s="127"/>
      <c r="AU273" s="127"/>
      <c r="AV273" s="127"/>
      <c r="AW273" s="127"/>
      <c r="AX273" s="127"/>
      <c r="AY273" s="127"/>
      <c r="AZ273" s="127"/>
      <c r="BA273" s="127"/>
      <c r="BB273" s="127"/>
      <c r="BC273" s="127"/>
      <c r="BD273" s="127"/>
      <c r="BE273" s="127"/>
      <c r="BF273" s="127"/>
      <c r="BG273" s="127"/>
      <c r="BH273" s="127"/>
      <c r="BI273" s="127"/>
      <c r="BJ273" s="127"/>
      <c r="BK273" s="127"/>
      <c r="BL273" s="127"/>
      <c r="BM273" s="127"/>
      <c r="BN273" s="127"/>
      <c r="BO273" s="127"/>
      <c r="BP273" s="148">
        <f t="shared" si="110"/>
        <v>46903</v>
      </c>
      <c r="BU273"/>
      <c r="CA273" s="10" t="s">
        <v>650</v>
      </c>
      <c r="CB273" s="220" t="s">
        <v>688</v>
      </c>
      <c r="CC273" s="150" t="s">
        <v>688</v>
      </c>
      <c r="CD273" s="12" t="s">
        <v>650</v>
      </c>
      <c r="CE273" s="21" t="s">
        <v>650</v>
      </c>
      <c r="CF273" s="12"/>
      <c r="CG273" s="10">
        <v>45444</v>
      </c>
      <c r="CH273" s="10">
        <v>46903</v>
      </c>
      <c r="CI273" s="2">
        <f t="shared" si="104"/>
        <v>45444</v>
      </c>
      <c r="CJ273" s="2">
        <f t="shared" si="105"/>
        <v>46904</v>
      </c>
      <c r="CK273" s="39"/>
      <c r="CL273" s="155" t="s">
        <v>685</v>
      </c>
      <c r="CM273" s="34" t="s">
        <v>19</v>
      </c>
      <c r="CN273" s="182"/>
      <c r="CO273" s="182"/>
      <c r="CP273" s="39"/>
      <c r="CQ273" s="32">
        <f>CS273-90</f>
        <v>45246</v>
      </c>
      <c r="CR273" s="32">
        <f t="shared" si="113"/>
        <v>45260</v>
      </c>
      <c r="CS273" s="32">
        <f t="shared" si="111"/>
        <v>45336</v>
      </c>
      <c r="CT273" s="32">
        <f t="shared" si="114"/>
        <v>45323</v>
      </c>
      <c r="CU273" s="32">
        <v>45336</v>
      </c>
      <c r="CV273" s="32">
        <f t="shared" si="115"/>
        <v>45323</v>
      </c>
      <c r="CW273" s="32">
        <f t="shared" si="116"/>
        <v>45444</v>
      </c>
      <c r="CX273" s="19">
        <f t="shared" si="117"/>
        <v>45444</v>
      </c>
    </row>
    <row r="274" spans="1:102" ht="32.450000000000003" customHeight="1">
      <c r="A274" s="261" t="s">
        <v>70</v>
      </c>
      <c r="B274" s="266" t="s">
        <v>648</v>
      </c>
      <c r="C274" s="266" t="s">
        <v>667</v>
      </c>
      <c r="D274" s="282" t="s">
        <v>650</v>
      </c>
      <c r="E274" s="266" t="s">
        <v>668</v>
      </c>
      <c r="F274" s="266" t="s">
        <v>687</v>
      </c>
      <c r="G274" s="77" t="str">
        <f t="shared" ca="1" si="112"/>
        <v>À venir</v>
      </c>
      <c r="H274" s="126"/>
      <c r="I274" s="127"/>
      <c r="J274" s="127"/>
      <c r="K274" s="127"/>
      <c r="L274" s="127"/>
      <c r="M274" s="127"/>
      <c r="N274" s="127"/>
      <c r="O274" s="127"/>
      <c r="P274" s="127"/>
      <c r="Q274" s="127"/>
      <c r="R274" s="127"/>
      <c r="S274" s="127"/>
      <c r="T274" s="127"/>
      <c r="U274" s="127"/>
      <c r="V274" s="127"/>
      <c r="W274" s="127"/>
      <c r="X274" s="127"/>
      <c r="Y274" s="127"/>
      <c r="Z274" s="127"/>
      <c r="AA274" s="127"/>
      <c r="AB274" s="127"/>
      <c r="AC274" s="127"/>
      <c r="AD274" s="127"/>
      <c r="AE274" s="127"/>
      <c r="AF274" s="127"/>
      <c r="AG274" s="127"/>
      <c r="AH274" s="127"/>
      <c r="AI274" s="127"/>
      <c r="AJ274" s="127"/>
      <c r="AK274" s="127"/>
      <c r="AL274" s="127"/>
      <c r="AM274" s="127"/>
      <c r="AN274" s="127"/>
      <c r="AO274" s="127"/>
      <c r="AP274" s="127"/>
      <c r="AQ274" s="127"/>
      <c r="AR274" s="127"/>
      <c r="AS274" s="127"/>
      <c r="AT274" s="127"/>
      <c r="AU274" s="127"/>
      <c r="AV274" s="127"/>
      <c r="AW274" s="127"/>
      <c r="AX274" s="127"/>
      <c r="AY274" s="127"/>
      <c r="AZ274" s="127"/>
      <c r="BA274" s="127"/>
      <c r="BB274" s="127"/>
      <c r="BC274" s="127"/>
      <c r="BD274" s="127"/>
      <c r="BE274" s="127"/>
      <c r="BF274" s="127"/>
      <c r="BG274" s="127"/>
      <c r="BH274" s="127"/>
      <c r="BI274" s="127"/>
      <c r="BJ274" s="127"/>
      <c r="BK274" s="127"/>
      <c r="BL274" s="127"/>
      <c r="BM274" s="127"/>
      <c r="BN274" s="127"/>
      <c r="BO274" s="127"/>
      <c r="BP274" s="148">
        <f t="shared" si="110"/>
        <v>48364</v>
      </c>
      <c r="BT274" s="187"/>
      <c r="BU274"/>
      <c r="CA274" s="10" t="s">
        <v>650</v>
      </c>
      <c r="CB274" s="220" t="s">
        <v>688</v>
      </c>
      <c r="CC274" s="43" t="s">
        <v>80</v>
      </c>
      <c r="CD274" s="12"/>
      <c r="CE274" s="21"/>
      <c r="CF274" s="12"/>
      <c r="CG274" s="10">
        <f>CH273+1</f>
        <v>46904</v>
      </c>
      <c r="CH274" s="10">
        <f>CG274+1460</f>
        <v>48364</v>
      </c>
      <c r="CI274" s="2">
        <f t="shared" si="104"/>
        <v>46904</v>
      </c>
      <c r="CJ274" s="2">
        <f t="shared" si="105"/>
        <v>48365</v>
      </c>
      <c r="CK274" s="39"/>
      <c r="CL274" s="155" t="s">
        <v>685</v>
      </c>
      <c r="CM274" s="34" t="s">
        <v>19</v>
      </c>
      <c r="CN274" s="182"/>
      <c r="CO274" s="182"/>
      <c r="CP274" s="39"/>
      <c r="CQ274" s="32">
        <f>CS274-120</f>
        <v>46634</v>
      </c>
      <c r="CR274" s="32">
        <f t="shared" si="113"/>
        <v>46631</v>
      </c>
      <c r="CS274" s="32">
        <f t="shared" si="111"/>
        <v>46754</v>
      </c>
      <c r="CT274" s="32">
        <f t="shared" si="114"/>
        <v>46753</v>
      </c>
      <c r="CU274" s="32">
        <f>CW274-150</f>
        <v>46754</v>
      </c>
      <c r="CV274" s="32">
        <f t="shared" si="115"/>
        <v>46753</v>
      </c>
      <c r="CW274" s="32">
        <f t="shared" si="116"/>
        <v>46904</v>
      </c>
      <c r="CX274" s="19">
        <f t="shared" si="117"/>
        <v>46904</v>
      </c>
    </row>
    <row r="275" spans="1:102" ht="32.450000000000003" customHeight="1">
      <c r="A275" s="261" t="s">
        <v>689</v>
      </c>
      <c r="B275" s="266" t="s">
        <v>648</v>
      </c>
      <c r="C275" s="266" t="s">
        <v>667</v>
      </c>
      <c r="D275" s="282" t="s">
        <v>650</v>
      </c>
      <c r="E275" s="266" t="s">
        <v>668</v>
      </c>
      <c r="F275" s="266" t="s">
        <v>690</v>
      </c>
      <c r="G275" s="77" t="str">
        <f t="shared" ca="1" si="112"/>
        <v>En cours</v>
      </c>
      <c r="H275" s="126"/>
      <c r="I275" s="127"/>
      <c r="J275" s="127"/>
      <c r="K275" s="127"/>
      <c r="L275" s="127"/>
      <c r="M275" s="127"/>
      <c r="N275" s="127"/>
      <c r="O275" s="127"/>
      <c r="P275" s="127"/>
      <c r="Q275" s="127"/>
      <c r="R275" s="127"/>
      <c r="S275" s="127"/>
      <c r="T275" s="127"/>
      <c r="U275" s="127"/>
      <c r="V275" s="127"/>
      <c r="W275" s="127"/>
      <c r="X275" s="127"/>
      <c r="Y275" s="127"/>
      <c r="Z275" s="127"/>
      <c r="AA275" s="127"/>
      <c r="AB275" s="127"/>
      <c r="AC275" s="127"/>
      <c r="AD275" s="127"/>
      <c r="AE275" s="127"/>
      <c r="AF275" s="127"/>
      <c r="AG275" s="127"/>
      <c r="AH275" s="127"/>
      <c r="AI275" s="127"/>
      <c r="AJ275" s="127"/>
      <c r="AK275" s="127"/>
      <c r="AL275" s="127"/>
      <c r="AM275" s="127"/>
      <c r="AN275" s="127"/>
      <c r="AO275" s="127"/>
      <c r="AP275" s="127"/>
      <c r="AQ275" s="127"/>
      <c r="AR275" s="127"/>
      <c r="AS275" s="127"/>
      <c r="AT275" s="127"/>
      <c r="AU275" s="127"/>
      <c r="AV275" s="127"/>
      <c r="AW275" s="127"/>
      <c r="AX275" s="127"/>
      <c r="AY275" s="127"/>
      <c r="AZ275" s="127"/>
      <c r="BA275" s="127"/>
      <c r="BB275" s="127"/>
      <c r="BC275" s="127"/>
      <c r="BD275" s="127"/>
      <c r="BE275" s="127"/>
      <c r="BF275" s="127"/>
      <c r="BG275" s="127"/>
      <c r="BH275" s="127"/>
      <c r="BI275" s="127"/>
      <c r="BJ275" s="127"/>
      <c r="BK275" s="127"/>
      <c r="BL275" s="127"/>
      <c r="BM275" s="127"/>
      <c r="BN275" s="127"/>
      <c r="BO275" s="127"/>
      <c r="BP275" s="148">
        <f t="shared" si="110"/>
        <v>46563</v>
      </c>
      <c r="BU275"/>
      <c r="CA275" s="10" t="s">
        <v>650</v>
      </c>
      <c r="CB275" s="220" t="s">
        <v>691</v>
      </c>
      <c r="CC275" s="150" t="s">
        <v>689</v>
      </c>
      <c r="CD275" s="12" t="s">
        <v>650</v>
      </c>
      <c r="CE275" s="21" t="s">
        <v>650</v>
      </c>
      <c r="CF275" s="12"/>
      <c r="CG275" s="10">
        <v>45103</v>
      </c>
      <c r="CH275" s="10">
        <v>46563</v>
      </c>
      <c r="CI275" s="2">
        <f t="shared" si="104"/>
        <v>45107</v>
      </c>
      <c r="CJ275" s="2">
        <f t="shared" si="105"/>
        <v>46568</v>
      </c>
      <c r="CK275" s="39"/>
      <c r="CL275" s="155" t="s">
        <v>685</v>
      </c>
      <c r="CM275" s="34" t="s">
        <v>19</v>
      </c>
      <c r="CN275" s="182"/>
      <c r="CO275" s="182"/>
      <c r="CP275" s="39"/>
      <c r="CQ275" s="32">
        <f>CS275-90</f>
        <v>45248</v>
      </c>
      <c r="CR275" s="32">
        <f t="shared" si="113"/>
        <v>45260</v>
      </c>
      <c r="CS275" s="32">
        <f t="shared" si="111"/>
        <v>45338</v>
      </c>
      <c r="CT275" s="32">
        <f t="shared" si="114"/>
        <v>45351</v>
      </c>
      <c r="CU275" s="32">
        <v>45338</v>
      </c>
      <c r="CV275" s="32">
        <f t="shared" si="115"/>
        <v>45351</v>
      </c>
      <c r="CW275" s="32">
        <f t="shared" si="116"/>
        <v>45103</v>
      </c>
      <c r="CX275" s="19">
        <f t="shared" si="117"/>
        <v>45107</v>
      </c>
    </row>
    <row r="276" spans="1:102" ht="32.450000000000003" customHeight="1">
      <c r="A276" s="261" t="s">
        <v>70</v>
      </c>
      <c r="B276" s="266" t="s">
        <v>648</v>
      </c>
      <c r="C276" s="266" t="s">
        <v>667</v>
      </c>
      <c r="D276" s="282" t="s">
        <v>650</v>
      </c>
      <c r="E276" s="266" t="s">
        <v>668</v>
      </c>
      <c r="F276" s="266" t="s">
        <v>690</v>
      </c>
      <c r="G276" s="77" t="str">
        <f t="shared" ca="1" si="112"/>
        <v>À venir</v>
      </c>
      <c r="H276" s="126"/>
      <c r="I276" s="127"/>
      <c r="J276" s="127"/>
      <c r="K276" s="127"/>
      <c r="L276" s="127"/>
      <c r="M276" s="127"/>
      <c r="N276" s="127"/>
      <c r="O276" s="127"/>
      <c r="P276" s="127"/>
      <c r="Q276" s="127"/>
      <c r="R276" s="127"/>
      <c r="S276" s="127"/>
      <c r="T276" s="127"/>
      <c r="U276" s="127"/>
      <c r="V276" s="127"/>
      <c r="W276" s="127"/>
      <c r="X276" s="127"/>
      <c r="Y276" s="127"/>
      <c r="Z276" s="127"/>
      <c r="AA276" s="127"/>
      <c r="AB276" s="127"/>
      <c r="AC276" s="127"/>
      <c r="AD276" s="127"/>
      <c r="AE276" s="127"/>
      <c r="AF276" s="127"/>
      <c r="AG276" s="127"/>
      <c r="AH276" s="127"/>
      <c r="AI276" s="127"/>
      <c r="AJ276" s="127"/>
      <c r="AK276" s="127"/>
      <c r="AL276" s="127"/>
      <c r="AM276" s="127"/>
      <c r="AN276" s="127"/>
      <c r="AO276" s="127"/>
      <c r="AP276" s="127"/>
      <c r="AQ276" s="127"/>
      <c r="AR276" s="127"/>
      <c r="AS276" s="127"/>
      <c r="AT276" s="127"/>
      <c r="AU276" s="127"/>
      <c r="AV276" s="127"/>
      <c r="AW276" s="127"/>
      <c r="AX276" s="127"/>
      <c r="AY276" s="127"/>
      <c r="AZ276" s="127"/>
      <c r="BA276" s="127"/>
      <c r="BB276" s="127"/>
      <c r="BC276" s="127"/>
      <c r="BD276" s="127"/>
      <c r="BE276" s="127"/>
      <c r="BF276" s="127"/>
      <c r="BG276" s="127"/>
      <c r="BH276" s="127"/>
      <c r="BI276" s="127"/>
      <c r="BJ276" s="127"/>
      <c r="BK276" s="127"/>
      <c r="BL276" s="127"/>
      <c r="BM276" s="127"/>
      <c r="BN276" s="127"/>
      <c r="BO276" s="127"/>
      <c r="BP276" s="148">
        <f t="shared" si="110"/>
        <v>48024</v>
      </c>
      <c r="BT276" s="187"/>
      <c r="BU276"/>
      <c r="CA276" s="10" t="s">
        <v>650</v>
      </c>
      <c r="CB276" s="220" t="s">
        <v>691</v>
      </c>
      <c r="CC276" s="43" t="s">
        <v>80</v>
      </c>
      <c r="CD276" s="12" t="s">
        <v>650</v>
      </c>
      <c r="CE276" s="21"/>
      <c r="CF276" s="12"/>
      <c r="CG276" s="10">
        <v>46564</v>
      </c>
      <c r="CH276" s="10">
        <v>48024</v>
      </c>
      <c r="CI276" s="2">
        <f t="shared" si="104"/>
        <v>46568</v>
      </c>
      <c r="CJ276" s="2">
        <f t="shared" si="105"/>
        <v>48029</v>
      </c>
      <c r="CK276" s="39"/>
      <c r="CL276" s="155"/>
      <c r="CM276" s="34"/>
      <c r="CN276" s="182"/>
      <c r="CO276" s="182"/>
      <c r="CP276" s="39"/>
      <c r="CQ276" s="32">
        <f>CS276-120</f>
        <v>46294</v>
      </c>
      <c r="CR276" s="32">
        <f t="shared" si="113"/>
        <v>46295</v>
      </c>
      <c r="CS276" s="32">
        <f t="shared" si="111"/>
        <v>46414</v>
      </c>
      <c r="CT276" s="32">
        <f t="shared" si="114"/>
        <v>46418</v>
      </c>
      <c r="CU276" s="32">
        <f>CW276-150</f>
        <v>46414</v>
      </c>
      <c r="CV276" s="32">
        <f t="shared" si="115"/>
        <v>46418</v>
      </c>
      <c r="CW276" s="32">
        <f t="shared" si="116"/>
        <v>46564</v>
      </c>
      <c r="CX276" s="19">
        <f t="shared" si="117"/>
        <v>46568</v>
      </c>
    </row>
    <row r="277" spans="1:102" ht="32.450000000000003" customHeight="1">
      <c r="A277" s="261" t="s">
        <v>692</v>
      </c>
      <c r="B277" s="266" t="s">
        <v>648</v>
      </c>
      <c r="C277" s="266" t="s">
        <v>667</v>
      </c>
      <c r="D277" s="282" t="s">
        <v>650</v>
      </c>
      <c r="E277" s="266" t="s">
        <v>668</v>
      </c>
      <c r="F277" s="266" t="s">
        <v>693</v>
      </c>
      <c r="G277" s="77" t="str">
        <f t="shared" ca="1" si="112"/>
        <v>En cours</v>
      </c>
      <c r="H277" s="126"/>
      <c r="I277" s="127"/>
      <c r="J277" s="127"/>
      <c r="K277" s="127"/>
      <c r="L277" s="127"/>
      <c r="M277" s="127"/>
      <c r="N277" s="127"/>
      <c r="O277" s="127"/>
      <c r="P277" s="127"/>
      <c r="Q277" s="127"/>
      <c r="R277" s="127"/>
      <c r="S277" s="127"/>
      <c r="T277" s="127"/>
      <c r="U277" s="127"/>
      <c r="V277" s="127"/>
      <c r="W277" s="127"/>
      <c r="X277" s="127"/>
      <c r="Y277" s="127"/>
      <c r="Z277" s="127"/>
      <c r="AA277" s="127"/>
      <c r="AB277" s="127"/>
      <c r="AC277" s="127"/>
      <c r="AD277" s="127"/>
      <c r="AE277" s="127"/>
      <c r="AF277" s="127"/>
      <c r="AG277" s="127"/>
      <c r="AH277" s="127"/>
      <c r="AI277" s="127"/>
      <c r="AJ277" s="127"/>
      <c r="AK277" s="127"/>
      <c r="AL277" s="127"/>
      <c r="AM277" s="127"/>
      <c r="AN277" s="127"/>
      <c r="AO277" s="127"/>
      <c r="AP277" s="127"/>
      <c r="AQ277" s="127"/>
      <c r="AR277" s="127"/>
      <c r="AS277" s="127"/>
      <c r="AT277" s="127"/>
      <c r="AU277" s="127"/>
      <c r="AV277" s="127"/>
      <c r="AW277" s="127"/>
      <c r="AX277" s="127"/>
      <c r="AY277" s="127"/>
      <c r="AZ277" s="127"/>
      <c r="BA277" s="127"/>
      <c r="BB277" s="127"/>
      <c r="BC277" s="127"/>
      <c r="BD277" s="127"/>
      <c r="BE277" s="127"/>
      <c r="BF277" s="127"/>
      <c r="BG277" s="127"/>
      <c r="BH277" s="127"/>
      <c r="BI277" s="127"/>
      <c r="BJ277" s="127"/>
      <c r="BK277" s="127"/>
      <c r="BL277" s="127"/>
      <c r="BM277" s="127"/>
      <c r="BN277" s="127"/>
      <c r="BO277" s="127"/>
      <c r="BP277" s="148">
        <f t="shared" si="110"/>
        <v>47207</v>
      </c>
      <c r="BU277"/>
      <c r="CA277" s="10" t="s">
        <v>650</v>
      </c>
      <c r="CB277" s="220" t="s">
        <v>694</v>
      </c>
      <c r="CC277" s="150" t="s">
        <v>692</v>
      </c>
      <c r="CD277" s="12" t="s">
        <v>650</v>
      </c>
      <c r="CE277" s="21" t="s">
        <v>650</v>
      </c>
      <c r="CF277" s="12" t="s">
        <v>65</v>
      </c>
      <c r="CG277" s="10">
        <v>45748</v>
      </c>
      <c r="CH277" s="10">
        <v>47207</v>
      </c>
      <c r="CI277" s="2">
        <f t="shared" si="104"/>
        <v>45748</v>
      </c>
      <c r="CJ277" s="2">
        <f t="shared" si="105"/>
        <v>47208</v>
      </c>
      <c r="CK277" s="39"/>
      <c r="CL277" s="155" t="s">
        <v>695</v>
      </c>
      <c r="CM277" s="34"/>
      <c r="CN277" s="182"/>
      <c r="CO277" s="182"/>
      <c r="CP277" s="39"/>
      <c r="CQ277" s="32">
        <f>CS277-90</f>
        <v>45269</v>
      </c>
      <c r="CR277" s="32">
        <f t="shared" si="113"/>
        <v>45261</v>
      </c>
      <c r="CS277" s="32">
        <f t="shared" si="111"/>
        <v>45359</v>
      </c>
      <c r="CT277" s="32">
        <f t="shared" si="114"/>
        <v>45352</v>
      </c>
      <c r="CU277" s="32">
        <v>45359</v>
      </c>
      <c r="CV277" s="32">
        <f t="shared" si="115"/>
        <v>45352</v>
      </c>
      <c r="CW277" s="32">
        <f t="shared" si="116"/>
        <v>45748</v>
      </c>
      <c r="CX277" s="19">
        <f t="shared" si="117"/>
        <v>45748</v>
      </c>
    </row>
    <row r="278" spans="1:102" ht="32.450000000000003" customHeight="1">
      <c r="A278" s="261" t="s">
        <v>696</v>
      </c>
      <c r="B278" s="266" t="s">
        <v>648</v>
      </c>
      <c r="C278" s="266" t="s">
        <v>659</v>
      </c>
      <c r="D278" s="282" t="s">
        <v>650</v>
      </c>
      <c r="E278" s="266" t="s">
        <v>668</v>
      </c>
      <c r="F278" s="266" t="s">
        <v>697</v>
      </c>
      <c r="G278" s="77" t="str">
        <f t="shared" ca="1" si="112"/>
        <v>En cours</v>
      </c>
      <c r="H278" s="126"/>
      <c r="I278" s="127"/>
      <c r="J278" s="127"/>
      <c r="K278" s="127"/>
      <c r="L278" s="127"/>
      <c r="M278" s="127"/>
      <c r="N278" s="127"/>
      <c r="O278" s="127"/>
      <c r="P278" s="127"/>
      <c r="Q278" s="127"/>
      <c r="R278" s="127"/>
      <c r="S278" s="127"/>
      <c r="T278" s="127"/>
      <c r="U278" s="127"/>
      <c r="V278" s="127"/>
      <c r="W278" s="127"/>
      <c r="X278" s="127"/>
      <c r="Y278" s="127"/>
      <c r="Z278" s="127"/>
      <c r="AA278" s="127"/>
      <c r="AB278" s="127"/>
      <c r="AC278" s="127"/>
      <c r="AD278" s="127"/>
      <c r="AE278" s="127"/>
      <c r="AF278" s="127"/>
      <c r="AG278" s="127"/>
      <c r="AH278" s="127"/>
      <c r="AI278" s="127"/>
      <c r="AJ278" s="127"/>
      <c r="AK278" s="127"/>
      <c r="AL278" s="127"/>
      <c r="AM278" s="127"/>
      <c r="AN278" s="127"/>
      <c r="AO278" s="127"/>
      <c r="AP278" s="127"/>
      <c r="AQ278" s="127"/>
      <c r="AR278" s="127"/>
      <c r="AS278" s="127"/>
      <c r="AT278" s="127"/>
      <c r="AU278" s="127"/>
      <c r="AV278" s="127"/>
      <c r="AW278" s="127"/>
      <c r="AX278" s="127"/>
      <c r="AY278" s="127"/>
      <c r="AZ278" s="127"/>
      <c r="BA278" s="127"/>
      <c r="BB278" s="127"/>
      <c r="BC278" s="127"/>
      <c r="BD278" s="127"/>
      <c r="BE278" s="127"/>
      <c r="BF278" s="127"/>
      <c r="BG278" s="127"/>
      <c r="BH278" s="127"/>
      <c r="BI278" s="127"/>
      <c r="BJ278" s="127"/>
      <c r="BK278" s="127"/>
      <c r="BL278" s="127"/>
      <c r="BM278" s="127"/>
      <c r="BN278" s="127"/>
      <c r="BO278" s="127"/>
      <c r="BP278" s="148">
        <f t="shared" si="110"/>
        <v>47514</v>
      </c>
      <c r="BU278"/>
      <c r="CA278" s="10" t="s">
        <v>650</v>
      </c>
      <c r="CB278" s="220" t="s">
        <v>698</v>
      </c>
      <c r="CC278" s="150" t="s">
        <v>696</v>
      </c>
      <c r="CD278" s="12" t="s">
        <v>650</v>
      </c>
      <c r="CE278" s="21" t="s">
        <v>650</v>
      </c>
      <c r="CF278" s="12"/>
      <c r="CG278" s="10">
        <v>46054</v>
      </c>
      <c r="CH278" s="10">
        <v>47514</v>
      </c>
      <c r="CI278" s="2">
        <f t="shared" si="104"/>
        <v>46054</v>
      </c>
      <c r="CJ278" s="2">
        <f t="shared" si="105"/>
        <v>47514</v>
      </c>
      <c r="CK278" s="39"/>
      <c r="CL278" s="155"/>
      <c r="CM278" s="34"/>
      <c r="CN278" s="182"/>
      <c r="CO278" s="182"/>
      <c r="CP278" s="39"/>
      <c r="CQ278" s="32"/>
      <c r="CR278" s="32"/>
      <c r="CS278" s="32"/>
      <c r="CT278" s="32"/>
      <c r="CU278" s="32"/>
      <c r="CV278" s="32"/>
      <c r="CW278" s="32">
        <f t="shared" si="116"/>
        <v>46054</v>
      </c>
      <c r="CX278" s="19">
        <f t="shared" si="117"/>
        <v>46054</v>
      </c>
    </row>
    <row r="279" spans="1:102" ht="31.5" customHeight="1">
      <c r="A279" s="261" t="s">
        <v>699</v>
      </c>
      <c r="B279" s="266" t="s">
        <v>648</v>
      </c>
      <c r="C279" s="266" t="s">
        <v>700</v>
      </c>
      <c r="D279" s="282" t="s">
        <v>650</v>
      </c>
      <c r="E279" s="266" t="s">
        <v>701</v>
      </c>
      <c r="F279" s="266" t="s">
        <v>702</v>
      </c>
      <c r="G279" s="77" t="str">
        <f t="shared" ca="1" si="112"/>
        <v>En cours</v>
      </c>
      <c r="H279" s="126"/>
      <c r="I279" s="127"/>
      <c r="J279" s="127"/>
      <c r="K279" s="127"/>
      <c r="L279" s="127"/>
      <c r="M279" s="127"/>
      <c r="N279" s="127"/>
      <c r="O279" s="127"/>
      <c r="P279" s="127"/>
      <c r="Q279" s="127"/>
      <c r="R279" s="127"/>
      <c r="S279" s="127"/>
      <c r="T279" s="127"/>
      <c r="U279" s="127"/>
      <c r="V279" s="127"/>
      <c r="W279" s="127"/>
      <c r="X279" s="127"/>
      <c r="Y279" s="127"/>
      <c r="Z279" s="127"/>
      <c r="AA279" s="127"/>
      <c r="AB279" s="127"/>
      <c r="AC279" s="127"/>
      <c r="AD279" s="127"/>
      <c r="AE279" s="127"/>
      <c r="AF279" s="127"/>
      <c r="AG279" s="127"/>
      <c r="AH279" s="127"/>
      <c r="AI279" s="127"/>
      <c r="AJ279" s="127"/>
      <c r="AK279" s="127"/>
      <c r="AL279" s="127"/>
      <c r="AM279" s="127"/>
      <c r="AN279" s="127"/>
      <c r="AO279" s="127"/>
      <c r="AP279" s="127"/>
      <c r="AQ279" s="127"/>
      <c r="AR279" s="127"/>
      <c r="AS279" s="127"/>
      <c r="AT279" s="127"/>
      <c r="AU279" s="127"/>
      <c r="AV279" s="127"/>
      <c r="AW279" s="127"/>
      <c r="AX279" s="127"/>
      <c r="AY279" s="127"/>
      <c r="AZ279" s="127"/>
      <c r="BA279" s="127"/>
      <c r="BB279" s="127"/>
      <c r="BC279" s="127"/>
      <c r="BD279" s="127"/>
      <c r="BE279" s="127"/>
      <c r="BF279" s="127"/>
      <c r="BG279" s="127"/>
      <c r="BH279" s="127"/>
      <c r="BI279" s="127"/>
      <c r="BJ279" s="127"/>
      <c r="BK279" s="127"/>
      <c r="BL279" s="127"/>
      <c r="BM279" s="127"/>
      <c r="BN279" s="127"/>
      <c r="BO279" s="127"/>
      <c r="BP279" s="148">
        <f t="shared" si="110"/>
        <v>47361</v>
      </c>
      <c r="BU279"/>
      <c r="CA279" s="10" t="s">
        <v>650</v>
      </c>
      <c r="CB279" s="205" t="s">
        <v>703</v>
      </c>
      <c r="CC279" s="43" t="s">
        <v>699</v>
      </c>
      <c r="CD279" s="12" t="s">
        <v>650</v>
      </c>
      <c r="CE279" s="21" t="s">
        <v>650</v>
      </c>
      <c r="CF279" s="12" t="s">
        <v>65</v>
      </c>
      <c r="CG279" s="10">
        <v>45901</v>
      </c>
      <c r="CH279" s="10">
        <v>47361</v>
      </c>
      <c r="CI279" s="2">
        <f t="shared" si="104"/>
        <v>45901</v>
      </c>
      <c r="CJ279" s="2">
        <f t="shared" si="105"/>
        <v>47361</v>
      </c>
      <c r="CK279" s="39" t="s">
        <v>2</v>
      </c>
      <c r="CL279" s="156" t="s">
        <v>704</v>
      </c>
      <c r="CM279" s="34" t="s">
        <v>17</v>
      </c>
      <c r="CN279" s="182" t="s">
        <v>13</v>
      </c>
      <c r="CO279" s="182"/>
      <c r="CP279" s="39"/>
      <c r="CQ279" s="32">
        <f>CS279-90</f>
        <v>45661</v>
      </c>
      <c r="CR279" s="32">
        <f t="shared" ref="CR279:CR290" si="118">IF(DAY(CQ279)&lt;=15,DATE(YEAR(CQ279),MONTH(CQ279),1),EOMONTH(CQ279,0))</f>
        <v>45658</v>
      </c>
      <c r="CS279" s="32">
        <f>CU279</f>
        <v>45751</v>
      </c>
      <c r="CT279" s="32">
        <f t="shared" ref="CT279:CT290" si="119">IF(DAY(CS279)&lt;=15,DATE(YEAR(CS279),MONTH(CS279),1),EOMONTH(CS279,0))</f>
        <v>45748</v>
      </c>
      <c r="CU279" s="32">
        <f>CW279-150</f>
        <v>45751</v>
      </c>
      <c r="CV279" s="32">
        <f t="shared" ref="CV279:CV290" si="120">IF(DAY(CU279)&lt;=15,DATE(YEAR(CU279),MONTH(CU279),1),EOMONTH(CU279,0))</f>
        <v>45748</v>
      </c>
      <c r="CW279" s="32">
        <f t="shared" si="116"/>
        <v>45901</v>
      </c>
      <c r="CX279" s="32">
        <f t="shared" si="117"/>
        <v>45901</v>
      </c>
    </row>
    <row r="280" spans="1:102" s="90" customFormat="1" ht="40.5" customHeight="1">
      <c r="A280" s="261" t="s">
        <v>705</v>
      </c>
      <c r="B280" s="266" t="s">
        <v>706</v>
      </c>
      <c r="C280" s="266" t="s">
        <v>707</v>
      </c>
      <c r="D280" s="285" t="s">
        <v>706</v>
      </c>
      <c r="E280" s="266" t="s">
        <v>708</v>
      </c>
      <c r="F280" s="266" t="s">
        <v>709</v>
      </c>
      <c r="G280" s="200" t="s">
        <v>710</v>
      </c>
      <c r="H280" s="126"/>
      <c r="I280" s="127"/>
      <c r="J280" s="127"/>
      <c r="K280" s="127"/>
      <c r="L280" s="127"/>
      <c r="M280" s="127"/>
      <c r="N280" s="127"/>
      <c r="O280" s="127"/>
      <c r="P280" s="127"/>
      <c r="Q280" s="127"/>
      <c r="R280" s="127"/>
      <c r="S280" s="127"/>
      <c r="T280" s="127"/>
      <c r="U280" s="127"/>
      <c r="V280" s="127"/>
      <c r="W280" s="127"/>
      <c r="X280" s="127"/>
      <c r="Y280" s="127"/>
      <c r="Z280" s="127"/>
      <c r="AA280" s="127"/>
      <c r="AB280" s="127"/>
      <c r="AC280" s="127"/>
      <c r="AD280" s="127"/>
      <c r="AE280" s="127"/>
      <c r="AF280" s="127"/>
      <c r="AG280" s="127"/>
      <c r="AH280" s="199"/>
      <c r="AI280" s="199"/>
      <c r="AJ280" s="199"/>
      <c r="AK280" s="199"/>
      <c r="AL280" s="199"/>
      <c r="AM280" s="199"/>
      <c r="AN280" s="127"/>
      <c r="AO280" s="127"/>
      <c r="AP280" s="127"/>
      <c r="AQ280" s="127"/>
      <c r="AR280" s="127"/>
      <c r="AS280" s="127"/>
      <c r="AT280" s="127"/>
      <c r="AU280" s="127"/>
      <c r="AV280" s="127"/>
      <c r="AW280" s="127"/>
      <c r="AX280" s="127"/>
      <c r="AY280" s="127"/>
      <c r="AZ280" s="127"/>
      <c r="BA280" s="127"/>
      <c r="BB280" s="127"/>
      <c r="BC280" s="127"/>
      <c r="BD280" s="127"/>
      <c r="BE280" s="127"/>
      <c r="BF280" s="127"/>
      <c r="BG280" s="127"/>
      <c r="BH280" s="127"/>
      <c r="BI280" s="127"/>
      <c r="BJ280" s="127"/>
      <c r="BK280" s="127"/>
      <c r="BL280" s="127"/>
      <c r="BM280" s="127"/>
      <c r="BN280" s="127"/>
      <c r="BO280" s="127"/>
      <c r="BP280" s="148">
        <f t="shared" si="110"/>
        <v>46752</v>
      </c>
      <c r="BT280"/>
      <c r="BU280"/>
      <c r="BZ280" s="104"/>
      <c r="CA280" s="174" t="s">
        <v>706</v>
      </c>
      <c r="CB280" s="208" t="s">
        <v>711</v>
      </c>
      <c r="CC280" s="115" t="s">
        <v>705</v>
      </c>
      <c r="CD280" s="95" t="s">
        <v>706</v>
      </c>
      <c r="CE280" s="21" t="s">
        <v>712</v>
      </c>
      <c r="CF280" s="95" t="s">
        <v>65</v>
      </c>
      <c r="CG280" s="96">
        <v>45104</v>
      </c>
      <c r="CH280" s="96">
        <v>46752</v>
      </c>
      <c r="CI280" s="96">
        <f t="shared" si="104"/>
        <v>45107</v>
      </c>
      <c r="CJ280" s="96">
        <f t="shared" si="105"/>
        <v>46752</v>
      </c>
      <c r="CK280" s="92" t="s">
        <v>0</v>
      </c>
      <c r="CL280" s="144" t="s">
        <v>713</v>
      </c>
      <c r="CM280" s="34" t="s">
        <v>19</v>
      </c>
      <c r="CN280" s="180" t="s">
        <v>10</v>
      </c>
      <c r="CO280" s="180"/>
      <c r="CP280" s="97"/>
      <c r="CQ280" s="120"/>
      <c r="CR280" s="120">
        <f t="shared" si="118"/>
        <v>1</v>
      </c>
      <c r="CS280" s="120"/>
      <c r="CT280" s="120">
        <f t="shared" si="119"/>
        <v>1</v>
      </c>
      <c r="CU280" s="120"/>
      <c r="CV280" s="120">
        <f t="shared" si="120"/>
        <v>1</v>
      </c>
      <c r="CW280" s="120">
        <f t="shared" si="116"/>
        <v>45104</v>
      </c>
      <c r="CX280" s="120">
        <f t="shared" si="117"/>
        <v>45107</v>
      </c>
    </row>
    <row r="281" spans="1:102" s="90" customFormat="1" ht="68.45" customHeight="1">
      <c r="A281" s="261" t="s">
        <v>714</v>
      </c>
      <c r="B281" s="266" t="s">
        <v>706</v>
      </c>
      <c r="C281" s="266" t="s">
        <v>707</v>
      </c>
      <c r="D281" s="285" t="s">
        <v>706</v>
      </c>
      <c r="E281" s="266" t="s">
        <v>708</v>
      </c>
      <c r="F281" s="266" t="s">
        <v>715</v>
      </c>
      <c r="G281" s="77" t="str">
        <f ca="1">IF(CH281&lt;TODAY(),"Terminé",(IF(CG281&gt;=TODAY(),"À venir","En cours")))</f>
        <v>À venir</v>
      </c>
      <c r="H281" s="88"/>
      <c r="I281" s="88"/>
      <c r="J281" s="88"/>
      <c r="K281" s="88"/>
      <c r="L281" s="88"/>
      <c r="M281" s="88"/>
      <c r="N281" s="88"/>
      <c r="O281" s="88"/>
      <c r="P281" s="88"/>
      <c r="Q281" s="88"/>
      <c r="R281" s="88"/>
      <c r="S281" s="88"/>
      <c r="T281" s="127"/>
      <c r="U281" s="127"/>
      <c r="V281" s="127"/>
      <c r="W281" s="127"/>
      <c r="X281" s="127"/>
      <c r="Y281" s="127"/>
      <c r="Z281" s="127"/>
      <c r="AA281" s="127"/>
      <c r="AB281" s="127"/>
      <c r="AC281" s="127"/>
      <c r="AD281" s="127"/>
      <c r="AE281" s="127"/>
      <c r="AF281" s="127"/>
      <c r="AG281" s="127"/>
      <c r="AH281" s="127"/>
      <c r="AI281" s="127"/>
      <c r="AJ281" s="198"/>
      <c r="AK281" s="198"/>
      <c r="AL281" s="198"/>
      <c r="AM281" s="127"/>
      <c r="AN281" s="127"/>
      <c r="AO281" s="127"/>
      <c r="AP281" s="127"/>
      <c r="AQ281" s="127"/>
      <c r="AR281" s="127"/>
      <c r="AS281" s="127"/>
      <c r="AT281" s="127"/>
      <c r="AU281" s="127"/>
      <c r="AV281" s="127"/>
      <c r="AW281" s="127"/>
      <c r="AX281" s="127"/>
      <c r="AY281" s="127"/>
      <c r="AZ281" s="127"/>
      <c r="BA281" s="127"/>
      <c r="BB281" s="127"/>
      <c r="BC281" s="127"/>
      <c r="BD281" s="127"/>
      <c r="BE281" s="127"/>
      <c r="BF281" s="127"/>
      <c r="BG281" s="127"/>
      <c r="BH281" s="127"/>
      <c r="BI281" s="127"/>
      <c r="BJ281" s="127"/>
      <c r="BK281" s="127"/>
      <c r="BL281" s="127"/>
      <c r="BM281" s="127"/>
      <c r="BN281" s="127"/>
      <c r="BO281" s="127"/>
      <c r="BP281" s="148">
        <f t="shared" si="110"/>
        <v>47848</v>
      </c>
      <c r="BT281" s="187"/>
      <c r="BU281"/>
      <c r="BZ281" s="104"/>
      <c r="CA281" s="174" t="s">
        <v>706</v>
      </c>
      <c r="CB281" s="208" t="s">
        <v>711</v>
      </c>
      <c r="CC281" s="115" t="s">
        <v>80</v>
      </c>
      <c r="CD281" s="95" t="s">
        <v>706</v>
      </c>
      <c r="CE281" s="21"/>
      <c r="CF281" s="95" t="s">
        <v>65</v>
      </c>
      <c r="CG281" s="96">
        <v>46753</v>
      </c>
      <c r="CH281" s="96">
        <v>47848</v>
      </c>
      <c r="CI281" s="96">
        <f t="shared" si="104"/>
        <v>46753</v>
      </c>
      <c r="CJ281" s="96">
        <f t="shared" si="105"/>
        <v>47848</v>
      </c>
      <c r="CK281" s="92"/>
      <c r="CL281" s="144"/>
      <c r="CM281" s="34"/>
      <c r="CN281" s="180"/>
      <c r="CO281" s="180"/>
      <c r="CP281" s="97"/>
      <c r="CQ281" s="120">
        <v>46147</v>
      </c>
      <c r="CR281" s="120">
        <f t="shared" si="118"/>
        <v>46143</v>
      </c>
      <c r="CS281" s="120">
        <v>46233</v>
      </c>
      <c r="CT281" s="120">
        <f t="shared" si="119"/>
        <v>46234</v>
      </c>
      <c r="CU281" s="120">
        <v>46235</v>
      </c>
      <c r="CV281" s="120">
        <f t="shared" si="120"/>
        <v>46235</v>
      </c>
      <c r="CW281" s="120">
        <f t="shared" si="116"/>
        <v>46753</v>
      </c>
      <c r="CX281" s="120">
        <f t="shared" si="117"/>
        <v>46753</v>
      </c>
    </row>
    <row r="282" spans="1:102" s="90" customFormat="1" ht="42.75" customHeight="1">
      <c r="A282" s="261" t="s">
        <v>716</v>
      </c>
      <c r="B282" s="266" t="s">
        <v>706</v>
      </c>
      <c r="C282" s="266" t="s">
        <v>707</v>
      </c>
      <c r="D282" s="285" t="s">
        <v>706</v>
      </c>
      <c r="E282" s="266" t="s">
        <v>708</v>
      </c>
      <c r="F282" s="266" t="s">
        <v>717</v>
      </c>
      <c r="G282" s="200" t="s">
        <v>710</v>
      </c>
      <c r="H282" s="77" t="s">
        <v>718</v>
      </c>
      <c r="I282" s="77" t="s">
        <v>718</v>
      </c>
      <c r="J282" s="77" t="s">
        <v>718</v>
      </c>
      <c r="K282" s="77" t="s">
        <v>718</v>
      </c>
      <c r="L282" s="77" t="s">
        <v>718</v>
      </c>
      <c r="M282" s="77" t="s">
        <v>718</v>
      </c>
      <c r="N282" s="77" t="s">
        <v>718</v>
      </c>
      <c r="O282" s="77" t="s">
        <v>718</v>
      </c>
      <c r="P282" s="77" t="s">
        <v>718</v>
      </c>
      <c r="Q282" s="77" t="s">
        <v>718</v>
      </c>
      <c r="R282" s="77" t="s">
        <v>718</v>
      </c>
      <c r="S282" s="77" t="s">
        <v>718</v>
      </c>
      <c r="T282" s="127"/>
      <c r="U282" s="127"/>
      <c r="V282" s="127"/>
      <c r="W282" s="127"/>
      <c r="X282" s="127"/>
      <c r="Y282" s="127"/>
      <c r="Z282" s="127"/>
      <c r="AA282" s="127"/>
      <c r="AB282" s="127"/>
      <c r="AC282" s="127"/>
      <c r="AD282" s="127"/>
      <c r="AE282" s="127"/>
      <c r="AF282" s="127"/>
      <c r="AG282" s="127"/>
      <c r="AH282" s="127"/>
      <c r="AI282" s="127"/>
      <c r="AJ282" s="127"/>
      <c r="AK282" s="127"/>
      <c r="AL282" s="127"/>
      <c r="AM282" s="127"/>
      <c r="AN282" s="127"/>
      <c r="AO282" s="127"/>
      <c r="AP282" s="127"/>
      <c r="AQ282" s="127"/>
      <c r="AR282" s="127"/>
      <c r="AS282" s="127"/>
      <c r="AT282" s="127"/>
      <c r="AU282" s="127"/>
      <c r="AV282" s="127"/>
      <c r="AW282" s="127"/>
      <c r="AX282" s="127"/>
      <c r="AY282" s="127"/>
      <c r="AZ282" s="127"/>
      <c r="BA282" s="127"/>
      <c r="BB282" s="127"/>
      <c r="BC282" s="127"/>
      <c r="BD282" s="127"/>
      <c r="BE282" s="127"/>
      <c r="BF282" s="127"/>
      <c r="BG282" s="127"/>
      <c r="BH282" s="127"/>
      <c r="BI282" s="127"/>
      <c r="BJ282" s="127"/>
      <c r="BK282" s="127"/>
      <c r="BL282" s="127"/>
      <c r="BM282" s="127"/>
      <c r="BN282" s="127"/>
      <c r="BO282" s="127"/>
      <c r="BP282" s="148">
        <f t="shared" si="110"/>
        <v>46752</v>
      </c>
      <c r="BT282"/>
      <c r="BU282"/>
      <c r="BZ282" s="104"/>
      <c r="CA282" s="174" t="s">
        <v>706</v>
      </c>
      <c r="CB282" s="208" t="s">
        <v>719</v>
      </c>
      <c r="CC282" s="115" t="s">
        <v>716</v>
      </c>
      <c r="CD282" s="95" t="s">
        <v>706</v>
      </c>
      <c r="CE282" s="21" t="s">
        <v>712</v>
      </c>
      <c r="CF282" s="95" t="s">
        <v>65</v>
      </c>
      <c r="CG282" s="96">
        <v>45097</v>
      </c>
      <c r="CH282" s="96">
        <v>46752</v>
      </c>
      <c r="CI282" s="96">
        <f t="shared" si="104"/>
        <v>45107</v>
      </c>
      <c r="CJ282" s="96">
        <f t="shared" si="105"/>
        <v>46752</v>
      </c>
      <c r="CK282" s="92" t="s">
        <v>0</v>
      </c>
      <c r="CL282" s="144" t="s">
        <v>720</v>
      </c>
      <c r="CM282" s="34" t="s">
        <v>19</v>
      </c>
      <c r="CN282" s="180" t="s">
        <v>10</v>
      </c>
      <c r="CO282" s="180"/>
      <c r="CP282" s="97"/>
      <c r="CQ282" s="120">
        <f>CS282-60</f>
        <v>44827</v>
      </c>
      <c r="CR282" s="120">
        <f t="shared" si="118"/>
        <v>44834</v>
      </c>
      <c r="CS282" s="120">
        <f>CU282</f>
        <v>44887</v>
      </c>
      <c r="CT282" s="120">
        <f t="shared" si="119"/>
        <v>44895</v>
      </c>
      <c r="CU282" s="120">
        <f>CW282-210</f>
        <v>44887</v>
      </c>
      <c r="CV282" s="120">
        <f t="shared" si="120"/>
        <v>44895</v>
      </c>
      <c r="CW282" s="120">
        <f t="shared" si="116"/>
        <v>45097</v>
      </c>
      <c r="CX282" s="120">
        <f t="shared" si="117"/>
        <v>45107</v>
      </c>
    </row>
    <row r="283" spans="1:102" s="90" customFormat="1" ht="66" customHeight="1">
      <c r="A283" s="261" t="s">
        <v>721</v>
      </c>
      <c r="B283" s="266" t="s">
        <v>706</v>
      </c>
      <c r="C283" s="266" t="s">
        <v>707</v>
      </c>
      <c r="D283" s="285" t="s">
        <v>706</v>
      </c>
      <c r="E283" s="266" t="s">
        <v>708</v>
      </c>
      <c r="F283" s="266" t="s">
        <v>722</v>
      </c>
      <c r="G283" s="77" t="str">
        <f ca="1">IF(CH283&lt;TODAY(),"Terminé",(IF(CG283&gt;=TODAY(),"À venir","En cours")))</f>
        <v>À venir</v>
      </c>
      <c r="H283" s="195"/>
      <c r="I283" s="195"/>
      <c r="J283" s="195"/>
      <c r="K283" s="195"/>
      <c r="L283" s="195"/>
      <c r="M283" s="195"/>
      <c r="N283" s="195"/>
      <c r="O283" s="195"/>
      <c r="P283" s="195"/>
      <c r="Q283" s="195"/>
      <c r="R283" s="195"/>
      <c r="S283" s="195"/>
      <c r="T283" s="127"/>
      <c r="U283" s="127"/>
      <c r="V283" s="127"/>
      <c r="W283" s="127"/>
      <c r="X283" s="127"/>
      <c r="Y283" s="127"/>
      <c r="Z283" s="127"/>
      <c r="AA283" s="127"/>
      <c r="AB283" s="127"/>
      <c r="AC283" s="127"/>
      <c r="AD283" s="127"/>
      <c r="AE283" s="127"/>
      <c r="AF283" s="127"/>
      <c r="AG283" s="127"/>
      <c r="AH283" s="127"/>
      <c r="AI283" s="127"/>
      <c r="AJ283" s="127"/>
      <c r="AK283" s="127"/>
      <c r="AL283" s="127"/>
      <c r="AM283" s="127"/>
      <c r="AN283" s="127"/>
      <c r="AO283" s="127"/>
      <c r="AP283" s="127"/>
      <c r="AQ283" s="127"/>
      <c r="AR283" s="127"/>
      <c r="AS283" s="127"/>
      <c r="AT283" s="127"/>
      <c r="AU283" s="127"/>
      <c r="AV283" s="127"/>
      <c r="AW283" s="127"/>
      <c r="AX283" s="127"/>
      <c r="AY283" s="127"/>
      <c r="AZ283" s="127"/>
      <c r="BA283" s="127"/>
      <c r="BB283" s="127"/>
      <c r="BC283" s="127"/>
      <c r="BD283" s="127"/>
      <c r="BE283" s="127"/>
      <c r="BF283" s="127"/>
      <c r="BG283" s="127"/>
      <c r="BH283" s="127"/>
      <c r="BI283" s="127"/>
      <c r="BJ283" s="127"/>
      <c r="BK283" s="127"/>
      <c r="BL283" s="127"/>
      <c r="BM283" s="127"/>
      <c r="BN283" s="127"/>
      <c r="BO283" s="127"/>
      <c r="BP283" s="148">
        <f t="shared" si="110"/>
        <v>47847</v>
      </c>
      <c r="BT283" s="187"/>
      <c r="BU283"/>
      <c r="BZ283" s="104"/>
      <c r="CA283" s="174" t="s">
        <v>706</v>
      </c>
      <c r="CB283" s="208" t="s">
        <v>719</v>
      </c>
      <c r="CC283" s="115" t="s">
        <v>80</v>
      </c>
      <c r="CD283" s="95" t="s">
        <v>706</v>
      </c>
      <c r="CE283" s="21"/>
      <c r="CF283" s="95" t="s">
        <v>65</v>
      </c>
      <c r="CG283" s="96">
        <v>46753</v>
      </c>
      <c r="CH283" s="96">
        <v>47847</v>
      </c>
      <c r="CI283" s="96">
        <f t="shared" ref="CI283:CI290" si="121">IF(DAY(CG283)&lt;=15,DATE(YEAR(CG283),MONTH(CG283),1),EOMONTH(CG283,0))</f>
        <v>46753</v>
      </c>
      <c r="CJ283" s="96">
        <f t="shared" si="105"/>
        <v>47848</v>
      </c>
      <c r="CK283" s="92" t="s">
        <v>0</v>
      </c>
      <c r="CL283" s="144" t="s">
        <v>720</v>
      </c>
      <c r="CM283" s="34" t="s">
        <v>19</v>
      </c>
      <c r="CN283" s="180" t="s">
        <v>10</v>
      </c>
      <c r="CO283" s="180"/>
      <c r="CP283" s="97"/>
      <c r="CQ283" s="120">
        <v>46147</v>
      </c>
      <c r="CR283" s="120">
        <f t="shared" si="118"/>
        <v>46143</v>
      </c>
      <c r="CS283" s="120">
        <v>46233</v>
      </c>
      <c r="CT283" s="120">
        <f t="shared" si="119"/>
        <v>46234</v>
      </c>
      <c r="CU283" s="120">
        <v>46235</v>
      </c>
      <c r="CV283" s="120">
        <f t="shared" si="120"/>
        <v>46235</v>
      </c>
      <c r="CW283" s="120">
        <f t="shared" si="116"/>
        <v>46753</v>
      </c>
      <c r="CX283" s="120">
        <f t="shared" si="117"/>
        <v>46753</v>
      </c>
    </row>
    <row r="284" spans="1:102" s="90" customFormat="1" ht="38.450000000000003" customHeight="1">
      <c r="A284" s="261" t="s">
        <v>723</v>
      </c>
      <c r="B284" s="266" t="s">
        <v>706</v>
      </c>
      <c r="C284" s="266" t="s">
        <v>724</v>
      </c>
      <c r="D284" s="285" t="s">
        <v>706</v>
      </c>
      <c r="E284" s="266" t="s">
        <v>725</v>
      </c>
      <c r="F284" s="266" t="s">
        <v>726</v>
      </c>
      <c r="G284" s="77" t="s">
        <v>718</v>
      </c>
      <c r="H284" s="126"/>
      <c r="I284" s="127"/>
      <c r="J284" s="127"/>
      <c r="K284" s="127"/>
      <c r="L284" s="127"/>
      <c r="M284" s="127"/>
      <c r="N284" s="127"/>
      <c r="O284" s="127"/>
      <c r="P284" s="127"/>
      <c r="Q284" s="127"/>
      <c r="R284" s="127"/>
      <c r="S284" s="127"/>
      <c r="T284" s="127"/>
      <c r="U284" s="127"/>
      <c r="V284" s="127"/>
      <c r="W284" s="127"/>
      <c r="X284" s="127"/>
      <c r="Y284" s="127"/>
      <c r="Z284" s="127"/>
      <c r="AA284" s="127"/>
      <c r="AB284" s="127"/>
      <c r="AC284" s="127"/>
      <c r="AD284" s="127"/>
      <c r="AE284" s="127"/>
      <c r="AF284" s="127"/>
      <c r="AG284" s="127"/>
      <c r="AH284" s="127"/>
      <c r="AI284" s="127"/>
      <c r="AJ284" s="127"/>
      <c r="AK284" s="127"/>
      <c r="AL284" s="127"/>
      <c r="AM284" s="127"/>
      <c r="AN284" s="127"/>
      <c r="AO284" s="127"/>
      <c r="AP284" s="127"/>
      <c r="AQ284" s="127"/>
      <c r="AR284" s="127"/>
      <c r="AS284" s="127"/>
      <c r="AT284" s="127"/>
      <c r="AU284" s="127"/>
      <c r="AV284" s="127"/>
      <c r="AW284" s="127"/>
      <c r="AX284" s="127"/>
      <c r="AY284" s="127"/>
      <c r="AZ284" s="127"/>
      <c r="BA284" s="127"/>
      <c r="BB284" s="127"/>
      <c r="BC284" s="127"/>
      <c r="BD284" s="127"/>
      <c r="BE284" s="127"/>
      <c r="BF284" s="127"/>
      <c r="BG284" s="127"/>
      <c r="BH284" s="127"/>
      <c r="BI284" s="127"/>
      <c r="BJ284" s="127"/>
      <c r="BK284" s="127"/>
      <c r="BL284" s="127"/>
      <c r="BM284" s="127"/>
      <c r="BN284" s="127"/>
      <c r="BO284" s="127"/>
      <c r="BP284" s="148">
        <f t="shared" si="110"/>
        <v>46419</v>
      </c>
      <c r="BT284"/>
      <c r="BU284"/>
      <c r="BZ284" s="104"/>
      <c r="CA284" s="174" t="s">
        <v>706</v>
      </c>
      <c r="CB284" s="208" t="s">
        <v>727</v>
      </c>
      <c r="CC284" s="115" t="s">
        <v>723</v>
      </c>
      <c r="CD284" s="95" t="s">
        <v>706</v>
      </c>
      <c r="CE284" s="21" t="s">
        <v>712</v>
      </c>
      <c r="CF284" s="95" t="s">
        <v>52</v>
      </c>
      <c r="CG284" s="96">
        <v>44959</v>
      </c>
      <c r="CH284" s="96">
        <f>CG284+1460</f>
        <v>46419</v>
      </c>
      <c r="CI284" s="96">
        <f t="shared" si="121"/>
        <v>44958</v>
      </c>
      <c r="CJ284" s="96">
        <f t="shared" ref="CJ284:CJ290" si="122">IF(DAY(CH284)&lt;=15,DATE(YEAR(CH284),MONTH(CH284),1),EOMONTH(CH284,0))</f>
        <v>46419</v>
      </c>
      <c r="CK284" s="92" t="s">
        <v>2</v>
      </c>
      <c r="CL284" s="144" t="s">
        <v>728</v>
      </c>
      <c r="CM284" s="34" t="s">
        <v>19</v>
      </c>
      <c r="CN284" s="180" t="s">
        <v>10</v>
      </c>
      <c r="CO284" s="180"/>
      <c r="CP284" s="97"/>
      <c r="CQ284" s="120">
        <f>CS284-60</f>
        <v>44689</v>
      </c>
      <c r="CR284" s="120">
        <f t="shared" si="118"/>
        <v>44682</v>
      </c>
      <c r="CS284" s="120">
        <f t="shared" ref="CS284:CS290" si="123">CU284</f>
        <v>44749</v>
      </c>
      <c r="CT284" s="120">
        <f t="shared" si="119"/>
        <v>44743</v>
      </c>
      <c r="CU284" s="120">
        <f>CW284-210</f>
        <v>44749</v>
      </c>
      <c r="CV284" s="120">
        <f t="shared" si="120"/>
        <v>44743</v>
      </c>
      <c r="CW284" s="120">
        <f t="shared" si="116"/>
        <v>44959</v>
      </c>
      <c r="CX284" s="120">
        <f t="shared" si="117"/>
        <v>44958</v>
      </c>
    </row>
    <row r="285" spans="1:102" s="90" customFormat="1" ht="38.450000000000003" customHeight="1">
      <c r="A285" s="261" t="s">
        <v>70</v>
      </c>
      <c r="B285" s="266" t="s">
        <v>706</v>
      </c>
      <c r="C285" s="266" t="s">
        <v>724</v>
      </c>
      <c r="D285" s="285" t="s">
        <v>706</v>
      </c>
      <c r="E285" s="266" t="s">
        <v>725</v>
      </c>
      <c r="F285" s="266" t="s">
        <v>726</v>
      </c>
      <c r="G285" s="77" t="str">
        <f t="shared" ref="G285:G290" ca="1" si="124">IF(CH285&lt;TODAY(),"Terminé",(IF(CG285&gt;=TODAY(),"À venir","En cours")))</f>
        <v>À venir</v>
      </c>
      <c r="H285" s="126"/>
      <c r="I285" s="127"/>
      <c r="J285" s="127"/>
      <c r="K285" s="127"/>
      <c r="L285" s="127"/>
      <c r="M285" s="127"/>
      <c r="N285" s="127"/>
      <c r="O285" s="127"/>
      <c r="P285" s="127"/>
      <c r="Q285" s="127"/>
      <c r="R285" s="127"/>
      <c r="S285" s="127"/>
      <c r="T285" s="127"/>
      <c r="U285" s="127"/>
      <c r="V285" s="127"/>
      <c r="W285" s="127"/>
      <c r="X285" s="127"/>
      <c r="Y285" s="127"/>
      <c r="Z285" s="127"/>
      <c r="AA285" s="127"/>
      <c r="AB285" s="127"/>
      <c r="AC285" s="127"/>
      <c r="AD285" s="127"/>
      <c r="AE285" s="127"/>
      <c r="AF285" s="127"/>
      <c r="AG285" s="127"/>
      <c r="AH285" s="127"/>
      <c r="AI285" s="127"/>
      <c r="AJ285" s="127"/>
      <c r="AK285" s="127"/>
      <c r="AL285" s="127"/>
      <c r="AM285" s="127"/>
      <c r="AN285" s="127"/>
      <c r="AO285" s="127"/>
      <c r="AP285" s="127"/>
      <c r="AQ285" s="127"/>
      <c r="AR285" s="127"/>
      <c r="AS285" s="127"/>
      <c r="AT285" s="127"/>
      <c r="AU285" s="127"/>
      <c r="AV285" s="127"/>
      <c r="AW285" s="127"/>
      <c r="AX285" s="127"/>
      <c r="AY285" s="127"/>
      <c r="AZ285" s="127"/>
      <c r="BA285" s="127"/>
      <c r="BB285" s="127"/>
      <c r="BC285" s="127"/>
      <c r="BD285" s="127"/>
      <c r="BE285" s="127"/>
      <c r="BF285" s="127"/>
      <c r="BG285" s="127"/>
      <c r="BH285" s="127"/>
      <c r="BI285" s="127"/>
      <c r="BJ285" s="127"/>
      <c r="BK285" s="127"/>
      <c r="BL285" s="127"/>
      <c r="BM285" s="127"/>
      <c r="BN285" s="127"/>
      <c r="BO285" s="127"/>
      <c r="BP285" s="148">
        <f t="shared" si="110"/>
        <v>47880</v>
      </c>
      <c r="BT285" s="187"/>
      <c r="BU285"/>
      <c r="BZ285" s="104"/>
      <c r="CA285" s="174" t="s">
        <v>706</v>
      </c>
      <c r="CB285" s="208" t="s">
        <v>727</v>
      </c>
      <c r="CC285" s="115" t="s">
        <v>80</v>
      </c>
      <c r="CD285" s="95" t="s">
        <v>706</v>
      </c>
      <c r="CE285" s="21"/>
      <c r="CF285" s="95"/>
      <c r="CG285" s="96">
        <f>CH284+1</f>
        <v>46420</v>
      </c>
      <c r="CH285" s="96">
        <f>CG285+1460</f>
        <v>47880</v>
      </c>
      <c r="CI285" s="96">
        <f t="shared" si="121"/>
        <v>46419</v>
      </c>
      <c r="CJ285" s="96">
        <f t="shared" si="122"/>
        <v>47880</v>
      </c>
      <c r="CK285" s="92"/>
      <c r="CL285" s="144"/>
      <c r="CM285" s="34"/>
      <c r="CN285" s="180"/>
      <c r="CO285" s="180"/>
      <c r="CP285" s="97"/>
      <c r="CQ285" s="120">
        <f>CS285-60</f>
        <v>46150</v>
      </c>
      <c r="CR285" s="120">
        <f t="shared" si="118"/>
        <v>46143</v>
      </c>
      <c r="CS285" s="120">
        <f t="shared" si="123"/>
        <v>46210</v>
      </c>
      <c r="CT285" s="120">
        <f t="shared" si="119"/>
        <v>46204</v>
      </c>
      <c r="CU285" s="120">
        <f>CW285-210</f>
        <v>46210</v>
      </c>
      <c r="CV285" s="120">
        <f t="shared" si="120"/>
        <v>46204</v>
      </c>
      <c r="CW285" s="120">
        <f t="shared" si="116"/>
        <v>46420</v>
      </c>
      <c r="CX285" s="120">
        <f t="shared" si="117"/>
        <v>46419</v>
      </c>
    </row>
    <row r="286" spans="1:102" s="90" customFormat="1" ht="45.95" customHeight="1">
      <c r="A286" s="261" t="s">
        <v>729</v>
      </c>
      <c r="B286" s="266" t="s">
        <v>706</v>
      </c>
      <c r="C286" s="266" t="s">
        <v>724</v>
      </c>
      <c r="D286" s="285" t="s">
        <v>706</v>
      </c>
      <c r="E286" s="266" t="s">
        <v>725</v>
      </c>
      <c r="F286" s="266" t="s">
        <v>730</v>
      </c>
      <c r="G286" s="77" t="str">
        <f t="shared" ca="1" si="124"/>
        <v>En cours</v>
      </c>
      <c r="H286" s="126"/>
      <c r="I286" s="127"/>
      <c r="J286" s="127"/>
      <c r="K286" s="127"/>
      <c r="L286" s="127"/>
      <c r="M286" s="127"/>
      <c r="N286" s="127"/>
      <c r="O286" s="127"/>
      <c r="P286" s="127"/>
      <c r="Q286" s="127"/>
      <c r="R286" s="127"/>
      <c r="S286" s="127"/>
      <c r="T286" s="127"/>
      <c r="U286" s="127"/>
      <c r="V286" s="127"/>
      <c r="W286" s="127"/>
      <c r="X286" s="127"/>
      <c r="Y286" s="127"/>
      <c r="Z286" s="127"/>
      <c r="AA286" s="127"/>
      <c r="AB286" s="127"/>
      <c r="AC286" s="127"/>
      <c r="AD286" s="127"/>
      <c r="AE286" s="127"/>
      <c r="AF286" s="127"/>
      <c r="AG286" s="127"/>
      <c r="AH286" s="127"/>
      <c r="AI286" s="127"/>
      <c r="AJ286" s="127"/>
      <c r="AK286" s="127"/>
      <c r="AL286" s="127"/>
      <c r="AM286" s="127"/>
      <c r="AN286" s="127"/>
      <c r="AO286" s="127"/>
      <c r="AP286" s="127"/>
      <c r="AQ286" s="127"/>
      <c r="AR286" s="127"/>
      <c r="AS286" s="127"/>
      <c r="AT286" s="127"/>
      <c r="AU286" s="127"/>
      <c r="AV286" s="127"/>
      <c r="AW286" s="127"/>
      <c r="AX286" s="127"/>
      <c r="AY286" s="127"/>
      <c r="AZ286" s="127"/>
      <c r="BA286" s="127"/>
      <c r="BB286" s="127"/>
      <c r="BC286" s="127"/>
      <c r="BD286" s="127"/>
      <c r="BE286" s="127"/>
      <c r="BF286" s="127"/>
      <c r="BG286" s="127"/>
      <c r="BH286" s="127"/>
      <c r="BI286" s="127"/>
      <c r="BJ286" s="127"/>
      <c r="BK286" s="127"/>
      <c r="BL286" s="127"/>
      <c r="BM286" s="127"/>
      <c r="BN286" s="127"/>
      <c r="BO286" s="127"/>
      <c r="BP286" s="148">
        <f t="shared" si="110"/>
        <v>46752</v>
      </c>
      <c r="BT286"/>
      <c r="BU286"/>
      <c r="BZ286" s="104"/>
      <c r="CA286" s="174" t="s">
        <v>706</v>
      </c>
      <c r="CB286" s="208" t="s">
        <v>731</v>
      </c>
      <c r="CC286" s="145" t="s">
        <v>729</v>
      </c>
      <c r="CD286" s="146" t="s">
        <v>706</v>
      </c>
      <c r="CE286" s="21" t="s">
        <v>732</v>
      </c>
      <c r="CF286" s="95" t="s">
        <v>65</v>
      </c>
      <c r="CG286" s="96">
        <v>45292</v>
      </c>
      <c r="CH286" s="96">
        <f>CG286+1460</f>
        <v>46752</v>
      </c>
      <c r="CI286" s="96">
        <f t="shared" si="121"/>
        <v>45292</v>
      </c>
      <c r="CJ286" s="96">
        <f t="shared" si="122"/>
        <v>46752</v>
      </c>
      <c r="CK286" s="92" t="s">
        <v>2</v>
      </c>
      <c r="CL286" s="144" t="s">
        <v>733</v>
      </c>
      <c r="CM286" s="34" t="s">
        <v>19</v>
      </c>
      <c r="CN286" s="180" t="s">
        <v>13</v>
      </c>
      <c r="CO286" s="180"/>
      <c r="CP286" s="97"/>
      <c r="CQ286" s="120">
        <f>CS286-60</f>
        <v>45022</v>
      </c>
      <c r="CR286" s="120">
        <f t="shared" si="118"/>
        <v>45017</v>
      </c>
      <c r="CS286" s="120">
        <f t="shared" si="123"/>
        <v>45082</v>
      </c>
      <c r="CT286" s="120">
        <f t="shared" si="119"/>
        <v>45078</v>
      </c>
      <c r="CU286" s="120">
        <f>CW286-210</f>
        <v>45082</v>
      </c>
      <c r="CV286" s="120">
        <f t="shared" si="120"/>
        <v>45078</v>
      </c>
      <c r="CW286" s="120">
        <f t="shared" si="116"/>
        <v>45292</v>
      </c>
      <c r="CX286" s="120">
        <f t="shared" si="117"/>
        <v>45292</v>
      </c>
    </row>
    <row r="287" spans="1:102" s="90" customFormat="1" ht="45.95" customHeight="1">
      <c r="A287" s="261" t="s">
        <v>70</v>
      </c>
      <c r="B287" s="266" t="s">
        <v>706</v>
      </c>
      <c r="C287" s="266" t="s">
        <v>724</v>
      </c>
      <c r="D287" s="285" t="s">
        <v>706</v>
      </c>
      <c r="E287" s="266" t="s">
        <v>725</v>
      </c>
      <c r="F287" s="266" t="s">
        <v>730</v>
      </c>
      <c r="G287" s="77" t="str">
        <f t="shared" ca="1" si="124"/>
        <v>À venir</v>
      </c>
      <c r="H287" s="126"/>
      <c r="I287" s="127"/>
      <c r="J287" s="127"/>
      <c r="K287" s="127"/>
      <c r="L287" s="127"/>
      <c r="M287" s="127"/>
      <c r="N287" s="127"/>
      <c r="O287" s="127"/>
      <c r="P287" s="127"/>
      <c r="Q287" s="127"/>
      <c r="R287" s="127"/>
      <c r="S287" s="127"/>
      <c r="T287" s="127"/>
      <c r="U287" s="127"/>
      <c r="V287" s="127"/>
      <c r="W287" s="127"/>
      <c r="X287" s="127"/>
      <c r="Y287" s="127"/>
      <c r="Z287" s="127"/>
      <c r="AA287" s="127"/>
      <c r="AB287" s="127"/>
      <c r="AC287" s="127"/>
      <c r="AD287" s="127"/>
      <c r="AE287" s="127"/>
      <c r="AF287" s="127"/>
      <c r="AG287" s="127"/>
      <c r="AH287" s="127"/>
      <c r="AI287" s="127"/>
      <c r="AJ287" s="127"/>
      <c r="AK287" s="127"/>
      <c r="AL287" s="127"/>
      <c r="AM287" s="127"/>
      <c r="AN287" s="127"/>
      <c r="AO287" s="127"/>
      <c r="AP287" s="127"/>
      <c r="AQ287" s="127"/>
      <c r="AR287" s="127"/>
      <c r="AS287" s="127"/>
      <c r="AT287" s="127"/>
      <c r="AU287" s="127"/>
      <c r="AV287" s="127"/>
      <c r="AW287" s="127"/>
      <c r="AX287" s="127"/>
      <c r="AY287" s="127"/>
      <c r="AZ287" s="127"/>
      <c r="BA287" s="127"/>
      <c r="BB287" s="127"/>
      <c r="BC287" s="127"/>
      <c r="BD287" s="127"/>
      <c r="BE287" s="127"/>
      <c r="BF287" s="127"/>
      <c r="BG287" s="127"/>
      <c r="BH287" s="127"/>
      <c r="BI287" s="127"/>
      <c r="BJ287" s="127"/>
      <c r="BK287" s="127"/>
      <c r="BL287" s="127"/>
      <c r="BM287" s="127"/>
      <c r="BN287" s="127"/>
      <c r="BO287" s="127"/>
      <c r="BP287" s="148">
        <f t="shared" si="110"/>
        <v>48213</v>
      </c>
      <c r="BT287" s="187"/>
      <c r="BU287"/>
      <c r="BZ287" s="104"/>
      <c r="CA287" s="174" t="s">
        <v>706</v>
      </c>
      <c r="CB287" s="208" t="s">
        <v>731</v>
      </c>
      <c r="CC287" s="115" t="s">
        <v>80</v>
      </c>
      <c r="CD287" s="95" t="s">
        <v>706</v>
      </c>
      <c r="CE287" s="21"/>
      <c r="CF287" s="95"/>
      <c r="CG287" s="96">
        <f>CH286+1</f>
        <v>46753</v>
      </c>
      <c r="CH287" s="96">
        <f>CG287+1460</f>
        <v>48213</v>
      </c>
      <c r="CI287" s="96">
        <f t="shared" si="121"/>
        <v>46753</v>
      </c>
      <c r="CJ287" s="96">
        <f t="shared" si="122"/>
        <v>48213</v>
      </c>
      <c r="CK287" s="92"/>
      <c r="CL287" s="144"/>
      <c r="CM287" s="34"/>
      <c r="CN287" s="180"/>
      <c r="CO287" s="180"/>
      <c r="CP287" s="97"/>
      <c r="CQ287" s="120">
        <f>CS287-60</f>
        <v>46483</v>
      </c>
      <c r="CR287" s="120">
        <f t="shared" si="118"/>
        <v>46478</v>
      </c>
      <c r="CS287" s="120">
        <f t="shared" si="123"/>
        <v>46543</v>
      </c>
      <c r="CT287" s="120">
        <f t="shared" si="119"/>
        <v>46539</v>
      </c>
      <c r="CU287" s="120">
        <f>CW287-210</f>
        <v>46543</v>
      </c>
      <c r="CV287" s="120">
        <f t="shared" si="120"/>
        <v>46539</v>
      </c>
      <c r="CW287" s="120">
        <f t="shared" si="116"/>
        <v>46753</v>
      </c>
      <c r="CX287" s="120">
        <f t="shared" si="117"/>
        <v>46753</v>
      </c>
    </row>
    <row r="288" spans="1:102" s="90" customFormat="1" ht="39.75" customHeight="1">
      <c r="A288" s="261" t="s">
        <v>734</v>
      </c>
      <c r="B288" s="266" t="s">
        <v>706</v>
      </c>
      <c r="C288" s="266" t="s">
        <v>724</v>
      </c>
      <c r="D288" s="285" t="s">
        <v>706</v>
      </c>
      <c r="E288" s="266" t="s">
        <v>732</v>
      </c>
      <c r="F288" s="266" t="s">
        <v>735</v>
      </c>
      <c r="G288" s="77" t="str">
        <f t="shared" ca="1" si="124"/>
        <v>En cours</v>
      </c>
      <c r="H288" s="126"/>
      <c r="I288" s="127"/>
      <c r="J288" s="127"/>
      <c r="K288" s="127"/>
      <c r="L288" s="127"/>
      <c r="M288" s="127"/>
      <c r="N288" s="127"/>
      <c r="O288" s="127"/>
      <c r="P288" s="127"/>
      <c r="Q288" s="127"/>
      <c r="R288" s="127"/>
      <c r="S288" s="127"/>
      <c r="T288" s="127"/>
      <c r="U288" s="127"/>
      <c r="V288" s="127"/>
      <c r="W288" s="127"/>
      <c r="X288" s="127"/>
      <c r="Y288" s="127"/>
      <c r="Z288" s="127"/>
      <c r="AA288" s="127"/>
      <c r="AB288" s="127"/>
      <c r="AC288" s="127"/>
      <c r="AD288" s="127"/>
      <c r="AE288" s="127"/>
      <c r="AF288" s="127"/>
      <c r="AG288" s="127"/>
      <c r="AH288" s="127"/>
      <c r="AI288" s="127"/>
      <c r="AJ288" s="127"/>
      <c r="AK288" s="127"/>
      <c r="AL288" s="127"/>
      <c r="AM288" s="127"/>
      <c r="AN288" s="127"/>
      <c r="AO288" s="127"/>
      <c r="AP288" s="127"/>
      <c r="AQ288" s="127"/>
      <c r="AR288" s="127"/>
      <c r="AS288" s="127"/>
      <c r="AT288" s="127"/>
      <c r="AU288" s="127"/>
      <c r="AV288" s="127"/>
      <c r="AW288" s="127"/>
      <c r="AX288" s="127"/>
      <c r="AY288" s="127"/>
      <c r="AZ288" s="127"/>
      <c r="BA288" s="127"/>
      <c r="BB288" s="127"/>
      <c r="BC288" s="127"/>
      <c r="BD288" s="127"/>
      <c r="BE288" s="127"/>
      <c r="BF288" s="127"/>
      <c r="BG288" s="127"/>
      <c r="BH288" s="127"/>
      <c r="BI288" s="127"/>
      <c r="BJ288" s="127"/>
      <c r="BK288" s="127"/>
      <c r="BL288" s="127"/>
      <c r="BM288" s="127"/>
      <c r="BN288" s="127"/>
      <c r="BO288" s="127"/>
      <c r="BP288" s="148">
        <f t="shared" si="110"/>
        <v>47238</v>
      </c>
      <c r="BT288"/>
      <c r="BU288"/>
      <c r="BV288" s="105"/>
      <c r="BW288" s="89"/>
      <c r="BX288" s="89"/>
      <c r="BY288" s="105"/>
      <c r="CA288" s="174" t="s">
        <v>706</v>
      </c>
      <c r="CB288" s="221" t="s">
        <v>736</v>
      </c>
      <c r="CC288" s="119" t="s">
        <v>734</v>
      </c>
      <c r="CD288" s="92" t="s">
        <v>732</v>
      </c>
      <c r="CE288" s="21" t="s">
        <v>732</v>
      </c>
      <c r="CF288" s="109"/>
      <c r="CG288" s="129">
        <v>45778</v>
      </c>
      <c r="CH288" s="129">
        <f>CG288+1460</f>
        <v>47238</v>
      </c>
      <c r="CI288" s="135">
        <f t="shared" si="121"/>
        <v>45778</v>
      </c>
      <c r="CJ288" s="135">
        <f t="shared" si="122"/>
        <v>47238</v>
      </c>
      <c r="CK288" s="97"/>
      <c r="CL288" s="93" t="s">
        <v>737</v>
      </c>
      <c r="CM288" s="93"/>
      <c r="CN288" s="180"/>
      <c r="CO288" s="180"/>
      <c r="CP288" s="97"/>
      <c r="CQ288" s="120">
        <f>CS288-90</f>
        <v>45538</v>
      </c>
      <c r="CR288" s="120">
        <f t="shared" si="118"/>
        <v>45536</v>
      </c>
      <c r="CS288" s="120">
        <f t="shared" si="123"/>
        <v>45628</v>
      </c>
      <c r="CT288" s="120">
        <f t="shared" si="119"/>
        <v>45627</v>
      </c>
      <c r="CU288" s="120">
        <f>CW288-150</f>
        <v>45628</v>
      </c>
      <c r="CV288" s="120">
        <f t="shared" si="120"/>
        <v>45627</v>
      </c>
      <c r="CW288" s="120">
        <f t="shared" si="116"/>
        <v>45778</v>
      </c>
      <c r="CX288" s="120">
        <f t="shared" si="117"/>
        <v>45778</v>
      </c>
    </row>
    <row r="289" spans="1:102" s="87" customFormat="1" ht="51" customHeight="1">
      <c r="A289" s="261" t="s">
        <v>744</v>
      </c>
      <c r="B289" s="266" t="s">
        <v>745</v>
      </c>
      <c r="C289" s="266" t="s">
        <v>746</v>
      </c>
      <c r="D289" s="277" t="s">
        <v>741</v>
      </c>
      <c r="E289" s="266" t="s">
        <v>739</v>
      </c>
      <c r="F289" s="266" t="s">
        <v>747</v>
      </c>
      <c r="G289" s="77" t="str">
        <f t="shared" ca="1" si="124"/>
        <v>En cours</v>
      </c>
      <c r="H289" s="126"/>
      <c r="I289" s="127"/>
      <c r="J289" s="127"/>
      <c r="K289" s="127"/>
      <c r="L289" s="127"/>
      <c r="M289" s="127"/>
      <c r="N289" s="127"/>
      <c r="O289" s="127"/>
      <c r="P289" s="127"/>
      <c r="Q289" s="127"/>
      <c r="R289" s="127"/>
      <c r="S289" s="127"/>
      <c r="T289" s="127"/>
      <c r="U289" s="127"/>
      <c r="V289" s="127"/>
      <c r="W289" s="127"/>
      <c r="X289" s="127"/>
      <c r="Y289" s="127"/>
      <c r="Z289" s="127"/>
      <c r="AA289" s="127"/>
      <c r="AB289" s="127"/>
      <c r="AC289" s="127"/>
      <c r="AD289" s="127"/>
      <c r="AE289" s="127"/>
      <c r="AF289" s="127"/>
      <c r="AG289" s="127"/>
      <c r="AH289" s="127"/>
      <c r="AI289" s="127"/>
      <c r="AJ289" s="127"/>
      <c r="AK289" s="127"/>
      <c r="AL289" s="127"/>
      <c r="AM289" s="127"/>
      <c r="AN289" s="127"/>
      <c r="AO289" s="127"/>
      <c r="AP289" s="127"/>
      <c r="AQ289" s="127"/>
      <c r="AR289" s="127"/>
      <c r="AS289" s="127"/>
      <c r="AT289" s="127"/>
      <c r="AU289" s="127"/>
      <c r="AV289" s="127"/>
      <c r="AW289" s="127"/>
      <c r="AX289" s="127"/>
      <c r="AY289" s="127"/>
      <c r="AZ289" s="127"/>
      <c r="BA289" s="127"/>
      <c r="BB289" s="127"/>
      <c r="BC289" s="127"/>
      <c r="BD289" s="127"/>
      <c r="BE289" s="127"/>
      <c r="BF289" s="127"/>
      <c r="BG289" s="127"/>
      <c r="BH289" s="127"/>
      <c r="BI289" s="127"/>
      <c r="BJ289" s="127"/>
      <c r="BK289" s="127"/>
      <c r="BL289" s="127"/>
      <c r="BM289" s="127"/>
      <c r="BN289" s="127"/>
      <c r="BO289" s="127"/>
      <c r="BP289" s="148">
        <f t="shared" si="110"/>
        <v>46588</v>
      </c>
      <c r="BT289"/>
      <c r="BU289"/>
      <c r="BY289" s="187"/>
      <c r="BZ289"/>
      <c r="CA289" s="95" t="s">
        <v>741</v>
      </c>
      <c r="CB289" s="212" t="s">
        <v>738</v>
      </c>
      <c r="CC289" s="128" t="s">
        <v>744</v>
      </c>
      <c r="CD289" s="103" t="s">
        <v>741</v>
      </c>
      <c r="CE289" s="21" t="s">
        <v>748</v>
      </c>
      <c r="CF289" s="95" t="s">
        <v>52</v>
      </c>
      <c r="CG289" s="96">
        <v>45159</v>
      </c>
      <c r="CH289" s="116">
        <v>46588</v>
      </c>
      <c r="CI289" s="96">
        <f t="shared" si="121"/>
        <v>45169</v>
      </c>
      <c r="CJ289" s="96">
        <f t="shared" si="122"/>
        <v>46599</v>
      </c>
      <c r="CK289" s="97" t="s">
        <v>742</v>
      </c>
      <c r="CL289" s="130" t="s">
        <v>749</v>
      </c>
      <c r="CM289" s="93"/>
      <c r="CN289" s="184" t="s">
        <v>10</v>
      </c>
      <c r="CO289" s="184"/>
      <c r="CP289" s="93"/>
      <c r="CQ289" s="98">
        <f t="shared" ref="CQ289:CQ290" si="125">CS289-60</f>
        <v>44889</v>
      </c>
      <c r="CR289" s="98">
        <f t="shared" si="118"/>
        <v>44895</v>
      </c>
      <c r="CS289" s="98">
        <f t="shared" si="123"/>
        <v>44949</v>
      </c>
      <c r="CT289" s="98">
        <f t="shared" si="119"/>
        <v>44957</v>
      </c>
      <c r="CU289" s="98">
        <f t="shared" ref="CU289:CU290" si="126">CW289-210</f>
        <v>44949</v>
      </c>
      <c r="CV289" s="98">
        <f t="shared" si="120"/>
        <v>44957</v>
      </c>
      <c r="CW289" s="98">
        <f t="shared" si="116"/>
        <v>45159</v>
      </c>
      <c r="CX289" s="98">
        <f t="shared" si="117"/>
        <v>45169</v>
      </c>
    </row>
    <row r="290" spans="1:102" s="87" customFormat="1" ht="70.5" customHeight="1">
      <c r="A290" s="261" t="s">
        <v>70</v>
      </c>
      <c r="B290" s="266" t="s">
        <v>745</v>
      </c>
      <c r="C290" s="266" t="s">
        <v>746</v>
      </c>
      <c r="D290" s="277" t="s">
        <v>741</v>
      </c>
      <c r="E290" s="266" t="s">
        <v>739</v>
      </c>
      <c r="F290" s="266" t="s">
        <v>747</v>
      </c>
      <c r="G290" s="77" t="str">
        <f t="shared" ca="1" si="124"/>
        <v>À venir</v>
      </c>
      <c r="H290" s="126"/>
      <c r="I290" s="127"/>
      <c r="J290" s="127"/>
      <c r="K290" s="127"/>
      <c r="L290" s="127"/>
      <c r="M290" s="127"/>
      <c r="N290" s="127"/>
      <c r="O290" s="127"/>
      <c r="P290" s="127"/>
      <c r="Q290" s="127"/>
      <c r="R290" s="127"/>
      <c r="S290" s="127"/>
      <c r="T290" s="127"/>
      <c r="U290" s="127"/>
      <c r="V290" s="127"/>
      <c r="W290" s="127"/>
      <c r="X290" s="127"/>
      <c r="Y290" s="127"/>
      <c r="Z290" s="127"/>
      <c r="AA290" s="127"/>
      <c r="AB290" s="127"/>
      <c r="AC290" s="127"/>
      <c r="AD290" s="127"/>
      <c r="AE290" s="127"/>
      <c r="AF290" s="127"/>
      <c r="AG290" s="127"/>
      <c r="AH290" s="127"/>
      <c r="AI290" s="127"/>
      <c r="AJ290" s="127"/>
      <c r="AK290" s="127"/>
      <c r="AL290" s="127"/>
      <c r="AM290" s="127"/>
      <c r="AN290" s="127"/>
      <c r="AO290" s="127"/>
      <c r="AP290" s="127"/>
      <c r="AQ290" s="127"/>
      <c r="AR290" s="127"/>
      <c r="AS290" s="127"/>
      <c r="AT290" s="127"/>
      <c r="AU290" s="127"/>
      <c r="AV290" s="127"/>
      <c r="AW290" s="127"/>
      <c r="AX290" s="127"/>
      <c r="AY290" s="127"/>
      <c r="AZ290" s="127"/>
      <c r="BA290" s="127"/>
      <c r="BB290" s="127"/>
      <c r="BC290" s="127"/>
      <c r="BD290" s="127"/>
      <c r="BE290" s="127"/>
      <c r="BF290" s="127"/>
      <c r="BG290" s="127"/>
      <c r="BH290" s="127"/>
      <c r="BI290" s="127"/>
      <c r="BJ290" s="127"/>
      <c r="BK290" s="127"/>
      <c r="BL290" s="127"/>
      <c r="BM290" s="127"/>
      <c r="BN290" s="127"/>
      <c r="BO290" s="127"/>
      <c r="BP290" s="148">
        <f t="shared" si="110"/>
        <v>48080</v>
      </c>
      <c r="BT290" s="187"/>
      <c r="BU290"/>
      <c r="BY290" s="187"/>
      <c r="BZ290"/>
      <c r="CA290" s="95" t="s">
        <v>741</v>
      </c>
      <c r="CB290" s="212" t="s">
        <v>738</v>
      </c>
      <c r="CC290" s="128" t="s">
        <v>80</v>
      </c>
      <c r="CD290" s="103" t="s">
        <v>741</v>
      </c>
      <c r="CE290" s="21"/>
      <c r="CF290" s="95" t="s">
        <v>52</v>
      </c>
      <c r="CG290" s="96">
        <f>CH289+1</f>
        <v>46589</v>
      </c>
      <c r="CH290" s="116">
        <v>48080</v>
      </c>
      <c r="CI290" s="96">
        <f t="shared" si="121"/>
        <v>46599</v>
      </c>
      <c r="CJ290" s="96">
        <f t="shared" si="122"/>
        <v>48091</v>
      </c>
      <c r="CK290" s="97" t="s">
        <v>742</v>
      </c>
      <c r="CL290" s="130" t="s">
        <v>749</v>
      </c>
      <c r="CM290" s="93"/>
      <c r="CN290" s="184"/>
      <c r="CO290" s="184"/>
      <c r="CP290" s="93"/>
      <c r="CQ290" s="98">
        <f t="shared" si="125"/>
        <v>46319</v>
      </c>
      <c r="CR290" s="98">
        <f t="shared" si="118"/>
        <v>46326</v>
      </c>
      <c r="CS290" s="98">
        <f t="shared" si="123"/>
        <v>46379</v>
      </c>
      <c r="CT290" s="98">
        <f t="shared" si="119"/>
        <v>46387</v>
      </c>
      <c r="CU290" s="98">
        <f t="shared" si="126"/>
        <v>46379</v>
      </c>
      <c r="CV290" s="98">
        <f t="shared" si="120"/>
        <v>46387</v>
      </c>
      <c r="CW290" s="98">
        <f t="shared" si="116"/>
        <v>46589</v>
      </c>
      <c r="CX290" s="98">
        <f t="shared" si="117"/>
        <v>46599</v>
      </c>
    </row>
    <row r="291" spans="1:102" s="90" customFormat="1" ht="36.75" customHeight="1">
      <c r="A291" s="261" t="s">
        <v>776</v>
      </c>
      <c r="B291" s="266" t="s">
        <v>745</v>
      </c>
      <c r="C291" s="266" t="s">
        <v>777</v>
      </c>
      <c r="D291" s="277" t="s">
        <v>741</v>
      </c>
      <c r="E291" s="266" t="s">
        <v>778</v>
      </c>
      <c r="F291" s="266" t="s">
        <v>779</v>
      </c>
      <c r="G291" s="77" t="str">
        <f ca="1">IF(CH291&lt;TODAY(),"Terminé",(IF(CG291&gt;=TODAY(),"À venir","En cours")))</f>
        <v>En cours</v>
      </c>
      <c r="H291" s="126"/>
      <c r="I291" s="127"/>
      <c r="J291" s="127"/>
      <c r="K291" s="127"/>
      <c r="L291" s="127"/>
      <c r="M291" s="127"/>
      <c r="N291" s="127"/>
      <c r="O291" s="127"/>
      <c r="P291" s="127"/>
      <c r="Q291" s="127"/>
      <c r="R291" s="127"/>
      <c r="S291" s="127"/>
      <c r="T291" s="127"/>
      <c r="U291" s="127"/>
      <c r="V291" s="127"/>
      <c r="W291" s="127"/>
      <c r="X291" s="127"/>
      <c r="Y291" s="127"/>
      <c r="Z291" s="127"/>
      <c r="AA291" s="127"/>
      <c r="AB291" s="127"/>
      <c r="AC291" s="127"/>
      <c r="AD291" s="127"/>
      <c r="AE291" s="127"/>
      <c r="AF291" s="127"/>
      <c r="AG291" s="127"/>
      <c r="AH291" s="127"/>
      <c r="AI291" s="127"/>
      <c r="AJ291" s="127"/>
      <c r="AK291" s="127"/>
      <c r="AL291" s="127"/>
      <c r="AM291" s="127"/>
      <c r="AN291" s="127"/>
      <c r="AO291" s="127"/>
      <c r="AP291" s="127"/>
      <c r="AQ291" s="127"/>
      <c r="AR291" s="127"/>
      <c r="AS291" s="127"/>
      <c r="AT291" s="127"/>
      <c r="AU291" s="127"/>
      <c r="AV291" s="127"/>
      <c r="AW291" s="127"/>
      <c r="AX291" s="127"/>
      <c r="AY291" s="127"/>
      <c r="AZ291" s="127"/>
      <c r="BA291" s="127"/>
      <c r="BB291" s="127"/>
      <c r="BC291" s="127"/>
      <c r="BD291" s="127"/>
      <c r="BE291" s="127"/>
      <c r="BF291" s="127"/>
      <c r="BG291" s="127"/>
      <c r="BH291" s="127"/>
      <c r="BI291" s="127"/>
      <c r="BJ291" s="127"/>
      <c r="BK291" s="127"/>
      <c r="BL291" s="127"/>
      <c r="BM291" s="127"/>
      <c r="BN291" s="127"/>
      <c r="BO291" s="127"/>
      <c r="BP291" s="148">
        <f t="shared" ref="BP291:BP328" si="127">CH291</f>
        <v>46601</v>
      </c>
      <c r="BT291"/>
      <c r="BU291"/>
      <c r="BY291" s="187"/>
      <c r="BZ291"/>
      <c r="CA291" s="95" t="s">
        <v>741</v>
      </c>
      <c r="CB291" s="212" t="s">
        <v>776</v>
      </c>
      <c r="CC291" s="128" t="s">
        <v>776</v>
      </c>
      <c r="CD291" s="103" t="s">
        <v>741</v>
      </c>
      <c r="CE291" s="21" t="s">
        <v>748</v>
      </c>
      <c r="CF291" s="95" t="s">
        <v>65</v>
      </c>
      <c r="CG291" s="96">
        <v>45141</v>
      </c>
      <c r="CH291" s="116">
        <v>46601</v>
      </c>
      <c r="CI291" s="96">
        <f t="shared" ref="CI291:CI306" si="128">IF(DAY(CG291)&lt;=15,DATE(YEAR(CG291),MONTH(CG291),1),EOMONTH(CG291,0))</f>
        <v>45139</v>
      </c>
      <c r="CJ291" s="96">
        <f t="shared" ref="CJ291:CJ306" si="129">IF(DAY(CH291)&lt;=15,DATE(YEAR(CH291),MONTH(CH291),1),EOMONTH(CH291,0))</f>
        <v>46600</v>
      </c>
      <c r="CK291" s="97" t="s">
        <v>742</v>
      </c>
      <c r="CL291" s="133" t="s">
        <v>780</v>
      </c>
      <c r="CM291" s="93"/>
      <c r="CN291" s="184" t="s">
        <v>10</v>
      </c>
      <c r="CO291" s="184" t="s">
        <v>11</v>
      </c>
      <c r="CP291" s="93"/>
      <c r="CQ291" s="98">
        <f>CS291-90</f>
        <v>44841</v>
      </c>
      <c r="CR291" s="98">
        <f t="shared" ref="CR291:CR328" si="130">IF(DAY(CQ291)&lt;=15,DATE(YEAR(CQ291),MONTH(CQ291),1),EOMONTH(CQ291,0))</f>
        <v>44835</v>
      </c>
      <c r="CS291" s="98">
        <f t="shared" ref="CS291:CS315" si="131">CU291</f>
        <v>44931</v>
      </c>
      <c r="CT291" s="98">
        <f t="shared" ref="CT291:CT328" si="132">IF(DAY(CS291)&lt;=15,DATE(YEAR(CS291),MONTH(CS291),1),EOMONTH(CS291,0))</f>
        <v>44927</v>
      </c>
      <c r="CU291" s="98">
        <f>CW291-210</f>
        <v>44931</v>
      </c>
      <c r="CV291" s="98">
        <f t="shared" ref="CV291:CV328" si="133">IF(DAY(CU291)&lt;=15,DATE(YEAR(CU291),MONTH(CU291),1),EOMONTH(CU291,0))</f>
        <v>44927</v>
      </c>
      <c r="CW291" s="98">
        <f t="shared" ref="CW291:CW319" si="134">CG291</f>
        <v>45141</v>
      </c>
      <c r="CX291" s="98">
        <f t="shared" ref="CX291:CX328" si="135">IF(DAY(CW291)&lt;=15,DATE(YEAR(CW291),MONTH(CW291),1),EOMONTH(CW291,0))</f>
        <v>45139</v>
      </c>
    </row>
    <row r="292" spans="1:102" s="90" customFormat="1" ht="36.75" customHeight="1">
      <c r="A292" s="262" t="s">
        <v>70</v>
      </c>
      <c r="B292" s="267" t="s">
        <v>745</v>
      </c>
      <c r="C292" s="266" t="s">
        <v>781</v>
      </c>
      <c r="D292" s="277" t="s">
        <v>741</v>
      </c>
      <c r="E292" s="267" t="s">
        <v>778</v>
      </c>
      <c r="F292" s="267" t="s">
        <v>779</v>
      </c>
      <c r="G292" s="77" t="str">
        <f ca="1">IF(CH292&lt;TODAY(),"Terminé",(IF(CG292&gt;=TODAY(),"À venir","En cours")))</f>
        <v>À venir</v>
      </c>
      <c r="H292" s="126"/>
      <c r="I292" s="127"/>
      <c r="J292" s="127"/>
      <c r="K292" s="127"/>
      <c r="L292" s="127"/>
      <c r="M292" s="127"/>
      <c r="N292" s="127"/>
      <c r="O292" s="127"/>
      <c r="P292" s="127"/>
      <c r="Q292" s="127"/>
      <c r="R292" s="127"/>
      <c r="S292" s="127"/>
      <c r="T292" s="127"/>
      <c r="U292" s="127"/>
      <c r="V292" s="127"/>
      <c r="W292" s="127"/>
      <c r="X292" s="127"/>
      <c r="Y292" s="127"/>
      <c r="Z292" s="127"/>
      <c r="AA292" s="127"/>
      <c r="AB292" s="127"/>
      <c r="AC292" s="127"/>
      <c r="AD292" s="127"/>
      <c r="AE292" s="127"/>
      <c r="AF292" s="127"/>
      <c r="AG292" s="127"/>
      <c r="AH292" s="127"/>
      <c r="AI292" s="127"/>
      <c r="AJ292" s="127"/>
      <c r="AK292" s="127"/>
      <c r="AL292" s="127"/>
      <c r="AM292" s="127"/>
      <c r="AN292" s="127"/>
      <c r="AO292" s="127"/>
      <c r="AP292" s="127"/>
      <c r="AQ292" s="127"/>
      <c r="AR292" s="127"/>
      <c r="AS292" s="127"/>
      <c r="AT292" s="127"/>
      <c r="AU292" s="127"/>
      <c r="AV292" s="127"/>
      <c r="AW292" s="127"/>
      <c r="AX292" s="127"/>
      <c r="AY292" s="127"/>
      <c r="AZ292" s="127"/>
      <c r="BA292" s="127"/>
      <c r="BB292" s="127"/>
      <c r="BC292" s="127"/>
      <c r="BD292" s="127"/>
      <c r="BE292" s="127"/>
      <c r="BF292" s="127"/>
      <c r="BG292" s="127"/>
      <c r="BH292" s="127"/>
      <c r="BI292" s="127"/>
      <c r="BJ292" s="127"/>
      <c r="BK292" s="127"/>
      <c r="BL292" s="127"/>
      <c r="BM292" s="127"/>
      <c r="BN292" s="127"/>
      <c r="BO292" s="127"/>
      <c r="BP292" s="148">
        <f t="shared" si="127"/>
        <v>47790</v>
      </c>
      <c r="BT292" s="187"/>
      <c r="BU292"/>
      <c r="BY292" s="187"/>
      <c r="BZ292"/>
      <c r="CA292" s="95" t="s">
        <v>741</v>
      </c>
      <c r="CB292" s="212" t="s">
        <v>776</v>
      </c>
      <c r="CC292" s="128" t="s">
        <v>782</v>
      </c>
      <c r="CD292" s="103" t="s">
        <v>741</v>
      </c>
      <c r="CE292" s="21"/>
      <c r="CF292" s="95"/>
      <c r="CG292" s="96">
        <v>46328</v>
      </c>
      <c r="CH292" s="116">
        <v>47790</v>
      </c>
      <c r="CI292" s="96">
        <f t="shared" si="128"/>
        <v>46327</v>
      </c>
      <c r="CJ292" s="96">
        <f t="shared" si="129"/>
        <v>47788</v>
      </c>
      <c r="CK292" s="97"/>
      <c r="CL292" s="133"/>
      <c r="CM292" s="93"/>
      <c r="CN292" s="184"/>
      <c r="CO292" s="184"/>
      <c r="CP292" s="93"/>
      <c r="CQ292" s="98">
        <f>CS292-90</f>
        <v>46099</v>
      </c>
      <c r="CR292" s="98">
        <f t="shared" si="130"/>
        <v>46112</v>
      </c>
      <c r="CS292" s="98">
        <f t="shared" si="131"/>
        <v>46189</v>
      </c>
      <c r="CT292" s="98">
        <f t="shared" si="132"/>
        <v>46203</v>
      </c>
      <c r="CU292" s="98">
        <v>46189</v>
      </c>
      <c r="CV292" s="98">
        <f t="shared" si="133"/>
        <v>46203</v>
      </c>
      <c r="CW292" s="98">
        <f t="shared" si="134"/>
        <v>46328</v>
      </c>
      <c r="CX292" s="98">
        <f t="shared" si="135"/>
        <v>46327</v>
      </c>
    </row>
    <row r="293" spans="1:102" s="90" customFormat="1" ht="36.75" customHeight="1">
      <c r="A293" s="262" t="s">
        <v>783</v>
      </c>
      <c r="B293" s="267" t="s">
        <v>745</v>
      </c>
      <c r="C293" s="266" t="s">
        <v>781</v>
      </c>
      <c r="D293" s="277" t="s">
        <v>741</v>
      </c>
      <c r="E293" s="266" t="s">
        <v>778</v>
      </c>
      <c r="F293" s="266" t="s">
        <v>784</v>
      </c>
      <c r="G293" s="77" t="str">
        <f ca="1">IF(CH293&lt;TODAY(),"Terminé",(IF(CG293&gt;=TODAY(),"À venir","En cours")))</f>
        <v>En cours</v>
      </c>
      <c r="H293" s="126"/>
      <c r="I293" s="127"/>
      <c r="J293" s="127"/>
      <c r="K293" s="127"/>
      <c r="L293" s="127"/>
      <c r="M293" s="127"/>
      <c r="N293" s="127"/>
      <c r="O293" s="127"/>
      <c r="P293" s="127"/>
      <c r="Q293" s="127"/>
      <c r="R293" s="127"/>
      <c r="S293" s="127"/>
      <c r="T293" s="127"/>
      <c r="U293" s="127"/>
      <c r="V293" s="127"/>
      <c r="W293" s="127"/>
      <c r="X293" s="127"/>
      <c r="Y293" s="127"/>
      <c r="Z293" s="127"/>
      <c r="AA293" s="127"/>
      <c r="AB293" s="127"/>
      <c r="AC293" s="127"/>
      <c r="AD293" s="127"/>
      <c r="AE293" s="127"/>
      <c r="AF293" s="127"/>
      <c r="AG293" s="127"/>
      <c r="AH293" s="127"/>
      <c r="AI293" s="127"/>
      <c r="AJ293" s="127"/>
      <c r="AK293" s="127"/>
      <c r="AL293" s="127"/>
      <c r="AM293" s="127"/>
      <c r="AN293" s="127"/>
      <c r="AO293" s="127"/>
      <c r="AP293" s="127"/>
      <c r="AQ293" s="127"/>
      <c r="AR293" s="127"/>
      <c r="AS293" s="127"/>
      <c r="AT293" s="127"/>
      <c r="AU293" s="127"/>
      <c r="AV293" s="127"/>
      <c r="AW293" s="127"/>
      <c r="AX293" s="127"/>
      <c r="AY293" s="127"/>
      <c r="AZ293" s="127"/>
      <c r="BA293" s="127"/>
      <c r="BB293" s="127"/>
      <c r="BC293" s="127"/>
      <c r="BD293" s="127"/>
      <c r="BE293" s="127"/>
      <c r="BF293" s="127"/>
      <c r="BG293" s="127"/>
      <c r="BH293" s="127"/>
      <c r="BI293" s="127"/>
      <c r="BJ293" s="127"/>
      <c r="BK293" s="127"/>
      <c r="BL293" s="127"/>
      <c r="BM293" s="127"/>
      <c r="BN293" s="127"/>
      <c r="BO293" s="127"/>
      <c r="BP293" s="148">
        <f t="shared" si="127"/>
        <v>47361</v>
      </c>
      <c r="BT293"/>
      <c r="BU293"/>
      <c r="BY293" s="187"/>
      <c r="BZ293"/>
      <c r="CA293" s="95" t="s">
        <v>741</v>
      </c>
      <c r="CB293" s="212" t="s">
        <v>776</v>
      </c>
      <c r="CC293" s="128" t="s">
        <v>783</v>
      </c>
      <c r="CD293" s="103" t="s">
        <v>741</v>
      </c>
      <c r="CE293" s="21" t="s">
        <v>748</v>
      </c>
      <c r="CF293" s="95" t="s">
        <v>65</v>
      </c>
      <c r="CG293" s="96">
        <v>45901</v>
      </c>
      <c r="CH293" s="116">
        <v>47361</v>
      </c>
      <c r="CI293" s="96">
        <f t="shared" si="128"/>
        <v>45901</v>
      </c>
      <c r="CJ293" s="96">
        <f t="shared" si="129"/>
        <v>47361</v>
      </c>
      <c r="CK293" s="97" t="s">
        <v>742</v>
      </c>
      <c r="CL293" s="133" t="s">
        <v>784</v>
      </c>
      <c r="CM293" s="93"/>
      <c r="CN293" s="184"/>
      <c r="CO293" s="184"/>
      <c r="CP293" s="93"/>
      <c r="CQ293" s="98">
        <f>CS293-90</f>
        <v>45601</v>
      </c>
      <c r="CR293" s="98">
        <f t="shared" si="130"/>
        <v>45597</v>
      </c>
      <c r="CS293" s="98">
        <f t="shared" si="131"/>
        <v>45691</v>
      </c>
      <c r="CT293" s="98">
        <f t="shared" si="132"/>
        <v>45689</v>
      </c>
      <c r="CU293" s="98">
        <f t="shared" ref="CU293:CU300" si="136">CW293-210</f>
        <v>45691</v>
      </c>
      <c r="CV293" s="98">
        <f t="shared" si="133"/>
        <v>45689</v>
      </c>
      <c r="CW293" s="98">
        <f t="shared" si="134"/>
        <v>45901</v>
      </c>
      <c r="CX293" s="98">
        <f t="shared" si="135"/>
        <v>45901</v>
      </c>
    </row>
    <row r="294" spans="1:102" s="87" customFormat="1" ht="34.5" customHeight="1">
      <c r="A294" s="261" t="s">
        <v>785</v>
      </c>
      <c r="B294" s="266" t="s">
        <v>745</v>
      </c>
      <c r="C294" s="266" t="s">
        <v>781</v>
      </c>
      <c r="D294" s="277" t="s">
        <v>741</v>
      </c>
      <c r="E294" s="266" t="s">
        <v>778</v>
      </c>
      <c r="F294" s="266" t="s">
        <v>786</v>
      </c>
      <c r="G294" s="77" t="str">
        <f ca="1">IF(CH294&lt;TODAY(),"Terminé",(IF(CG294&gt;=TODAY(),"A venir","En cours")))</f>
        <v>En cours</v>
      </c>
      <c r="H294" s="126"/>
      <c r="I294" s="127"/>
      <c r="J294" s="127"/>
      <c r="K294" s="127"/>
      <c r="L294" s="127"/>
      <c r="M294" s="127"/>
      <c r="N294" s="127"/>
      <c r="O294" s="127"/>
      <c r="P294" s="127"/>
      <c r="Q294" s="127"/>
      <c r="R294" s="127"/>
      <c r="S294" s="127"/>
      <c r="T294" s="127"/>
      <c r="U294" s="127"/>
      <c r="V294" s="127"/>
      <c r="W294" s="127"/>
      <c r="X294" s="127"/>
      <c r="Y294" s="127"/>
      <c r="Z294" s="127"/>
      <c r="AA294" s="127"/>
      <c r="AB294" s="127"/>
      <c r="AC294" s="127"/>
      <c r="AD294" s="127"/>
      <c r="AE294" s="127"/>
      <c r="AF294" s="127"/>
      <c r="AG294" s="127"/>
      <c r="AH294" s="127"/>
      <c r="AI294" s="127"/>
      <c r="AJ294" s="127"/>
      <c r="AK294" s="127"/>
      <c r="AL294" s="127"/>
      <c r="AM294" s="127"/>
      <c r="AN294" s="127"/>
      <c r="AO294" s="127"/>
      <c r="AP294" s="127"/>
      <c r="AQ294" s="127"/>
      <c r="AR294" s="127"/>
      <c r="AS294" s="127"/>
      <c r="AT294" s="127"/>
      <c r="AU294" s="127"/>
      <c r="AV294" s="127"/>
      <c r="AW294" s="127"/>
      <c r="AX294" s="127"/>
      <c r="AY294" s="127"/>
      <c r="AZ294" s="127"/>
      <c r="BA294" s="127"/>
      <c r="BB294" s="127"/>
      <c r="BC294" s="127"/>
      <c r="BD294" s="127"/>
      <c r="BE294" s="127"/>
      <c r="BF294" s="127"/>
      <c r="BG294" s="127"/>
      <c r="BH294" s="127"/>
      <c r="BI294" s="127"/>
      <c r="BJ294" s="127"/>
      <c r="BK294" s="127"/>
      <c r="BL294" s="127"/>
      <c r="BM294" s="127"/>
      <c r="BN294" s="127"/>
      <c r="BO294" s="127"/>
      <c r="BP294" s="148">
        <f t="shared" si="127"/>
        <v>46895</v>
      </c>
      <c r="BT294"/>
      <c r="BU294"/>
      <c r="BY294" s="187"/>
      <c r="BZ294"/>
      <c r="CA294" s="95" t="s">
        <v>741</v>
      </c>
      <c r="CB294" s="213" t="s">
        <v>785</v>
      </c>
      <c r="CC294" s="91" t="s">
        <v>785</v>
      </c>
      <c r="CD294" s="95" t="s">
        <v>265</v>
      </c>
      <c r="CE294" s="21" t="s">
        <v>748</v>
      </c>
      <c r="CF294" s="95" t="s">
        <v>65</v>
      </c>
      <c r="CG294" s="96">
        <v>45839</v>
      </c>
      <c r="CH294" s="96">
        <v>46895</v>
      </c>
      <c r="CI294" s="96">
        <f t="shared" si="128"/>
        <v>45839</v>
      </c>
      <c r="CJ294" s="96">
        <f t="shared" si="129"/>
        <v>46904</v>
      </c>
      <c r="CK294" s="92"/>
      <c r="CL294" s="92" t="s">
        <v>787</v>
      </c>
      <c r="CM294" s="93"/>
      <c r="CN294" s="184"/>
      <c r="CO294" s="180"/>
      <c r="CP294" s="97"/>
      <c r="CQ294" s="98">
        <f t="shared" ref="CQ294:CQ299" si="137">CS294-60</f>
        <v>45569</v>
      </c>
      <c r="CR294" s="98">
        <f t="shared" si="130"/>
        <v>45566</v>
      </c>
      <c r="CS294" s="98">
        <f t="shared" si="131"/>
        <v>45629</v>
      </c>
      <c r="CT294" s="98">
        <f t="shared" si="132"/>
        <v>45627</v>
      </c>
      <c r="CU294" s="98">
        <f t="shared" si="136"/>
        <v>45629</v>
      </c>
      <c r="CV294" s="98">
        <f t="shared" si="133"/>
        <v>45627</v>
      </c>
      <c r="CW294" s="98">
        <f t="shared" si="134"/>
        <v>45839</v>
      </c>
      <c r="CX294" s="98">
        <f t="shared" si="135"/>
        <v>45839</v>
      </c>
    </row>
    <row r="295" spans="1:102" s="87" customFormat="1" ht="34.5" customHeight="1">
      <c r="A295" s="261" t="s">
        <v>70</v>
      </c>
      <c r="B295" s="266" t="s">
        <v>745</v>
      </c>
      <c r="C295" s="266" t="s">
        <v>781</v>
      </c>
      <c r="D295" s="277" t="s">
        <v>741</v>
      </c>
      <c r="E295" s="266" t="s">
        <v>778</v>
      </c>
      <c r="F295" s="266" t="s">
        <v>786</v>
      </c>
      <c r="G295" s="77" t="str">
        <f t="shared" ref="G295:G329" ca="1" si="138">IF(CH295&lt;TODAY(),"Terminé",(IF(CG295&gt;=TODAY(),"À venir","En cours")))</f>
        <v>À venir</v>
      </c>
      <c r="H295" s="126"/>
      <c r="I295" s="127"/>
      <c r="J295" s="127"/>
      <c r="K295" s="127"/>
      <c r="L295" s="127"/>
      <c r="M295" s="127"/>
      <c r="N295" s="127"/>
      <c r="O295" s="127"/>
      <c r="P295" s="127"/>
      <c r="Q295" s="127"/>
      <c r="R295" s="127"/>
      <c r="S295" s="127"/>
      <c r="T295" s="127"/>
      <c r="U295" s="127"/>
      <c r="V295" s="127"/>
      <c r="W295" s="127"/>
      <c r="X295" s="127"/>
      <c r="Y295" s="127"/>
      <c r="Z295" s="127"/>
      <c r="AA295" s="127"/>
      <c r="AB295" s="127"/>
      <c r="AC295" s="127"/>
      <c r="AD295" s="127"/>
      <c r="AE295" s="127"/>
      <c r="AF295" s="127"/>
      <c r="AG295" s="127"/>
      <c r="AH295" s="127"/>
      <c r="AI295" s="127"/>
      <c r="AJ295" s="127"/>
      <c r="AK295" s="127"/>
      <c r="AL295" s="127"/>
      <c r="AM295" s="127"/>
      <c r="AN295" s="127"/>
      <c r="AO295" s="127"/>
      <c r="AP295" s="127"/>
      <c r="AQ295" s="127"/>
      <c r="AR295" s="127"/>
      <c r="AS295" s="127"/>
      <c r="AT295" s="127"/>
      <c r="AU295" s="127"/>
      <c r="AV295" s="127"/>
      <c r="AW295" s="127"/>
      <c r="AX295" s="127"/>
      <c r="AY295" s="127"/>
      <c r="AZ295" s="127"/>
      <c r="BA295" s="127"/>
      <c r="BB295" s="127"/>
      <c r="BC295" s="127"/>
      <c r="BD295" s="127"/>
      <c r="BE295" s="127"/>
      <c r="BF295" s="127"/>
      <c r="BG295" s="127"/>
      <c r="BH295" s="127"/>
      <c r="BI295" s="127"/>
      <c r="BJ295" s="127"/>
      <c r="BK295" s="127"/>
      <c r="BL295" s="127"/>
      <c r="BM295" s="127"/>
      <c r="BN295" s="127"/>
      <c r="BO295" s="127"/>
      <c r="BP295" s="148">
        <f t="shared" si="127"/>
        <v>48356</v>
      </c>
      <c r="BT295" s="187"/>
      <c r="BU295"/>
      <c r="BY295" s="187"/>
      <c r="BZ295"/>
      <c r="CA295" s="95" t="s">
        <v>741</v>
      </c>
      <c r="CB295" s="213" t="s">
        <v>785</v>
      </c>
      <c r="CC295" s="128" t="s">
        <v>80</v>
      </c>
      <c r="CD295" s="95" t="s">
        <v>265</v>
      </c>
      <c r="CE295" s="21"/>
      <c r="CF295" s="95" t="s">
        <v>65</v>
      </c>
      <c r="CG295" s="96">
        <f>CH294+1</f>
        <v>46896</v>
      </c>
      <c r="CH295" s="96">
        <v>48356</v>
      </c>
      <c r="CI295" s="96">
        <f t="shared" si="128"/>
        <v>46904</v>
      </c>
      <c r="CJ295" s="96">
        <f t="shared" si="129"/>
        <v>48365</v>
      </c>
      <c r="CK295" s="92"/>
      <c r="CL295" s="92" t="s">
        <v>787</v>
      </c>
      <c r="CM295" s="93"/>
      <c r="CN295" s="184"/>
      <c r="CO295" s="180"/>
      <c r="CP295" s="97"/>
      <c r="CQ295" s="98">
        <f t="shared" si="137"/>
        <v>46626</v>
      </c>
      <c r="CR295" s="98">
        <f t="shared" si="130"/>
        <v>46630</v>
      </c>
      <c r="CS295" s="98">
        <f t="shared" si="131"/>
        <v>46686</v>
      </c>
      <c r="CT295" s="98">
        <f t="shared" si="132"/>
        <v>46691</v>
      </c>
      <c r="CU295" s="98">
        <f t="shared" si="136"/>
        <v>46686</v>
      </c>
      <c r="CV295" s="98">
        <f t="shared" si="133"/>
        <v>46691</v>
      </c>
      <c r="CW295" s="98">
        <f t="shared" si="134"/>
        <v>46896</v>
      </c>
      <c r="CX295" s="98">
        <f t="shared" si="135"/>
        <v>46904</v>
      </c>
    </row>
    <row r="296" spans="1:102" s="87" customFormat="1" ht="42.95" customHeight="1">
      <c r="A296" s="261" t="s">
        <v>862</v>
      </c>
      <c r="B296" s="266" t="s">
        <v>745</v>
      </c>
      <c r="C296" s="266" t="s">
        <v>777</v>
      </c>
      <c r="D296" s="284" t="s">
        <v>863</v>
      </c>
      <c r="E296" s="267" t="s">
        <v>864</v>
      </c>
      <c r="F296" s="266" t="s">
        <v>865</v>
      </c>
      <c r="G296" s="77" t="str">
        <f t="shared" ref="G296:G303" ca="1" si="139">IF(CH296&lt;TODAY(),"Terminé",(IF(CG296&gt;=TODAY(),"À venir","En cours")))</f>
        <v>En cours</v>
      </c>
      <c r="H296" s="126"/>
      <c r="I296" s="127"/>
      <c r="J296" s="127"/>
      <c r="K296" s="127"/>
      <c r="L296" s="127"/>
      <c r="M296" s="127"/>
      <c r="N296" s="127"/>
      <c r="O296" s="127"/>
      <c r="P296" s="127"/>
      <c r="Q296" s="127"/>
      <c r="R296" s="127"/>
      <c r="S296" s="127"/>
      <c r="T296" s="127"/>
      <c r="U296" s="127"/>
      <c r="V296" s="127"/>
      <c r="W296" s="127"/>
      <c r="X296" s="127"/>
      <c r="Y296" s="127"/>
      <c r="Z296" s="127"/>
      <c r="AA296" s="127"/>
      <c r="AB296" s="127"/>
      <c r="AC296" s="127"/>
      <c r="AD296" s="127"/>
      <c r="AE296" s="127"/>
      <c r="AF296" s="127"/>
      <c r="AG296" s="127"/>
      <c r="AH296" s="127"/>
      <c r="AI296" s="127"/>
      <c r="AJ296" s="127"/>
      <c r="AK296" s="126"/>
      <c r="AL296" s="127"/>
      <c r="AM296" s="127"/>
      <c r="AN296" s="127"/>
      <c r="AO296" s="127"/>
      <c r="AP296" s="127"/>
      <c r="AQ296" s="127"/>
      <c r="AR296" s="127"/>
      <c r="AS296" s="127"/>
      <c r="AT296" s="127"/>
      <c r="AU296" s="127"/>
      <c r="AV296" s="127"/>
      <c r="AW296" s="127"/>
      <c r="AX296" s="127"/>
      <c r="AY296" s="127"/>
      <c r="AZ296" s="127"/>
      <c r="BA296" s="127"/>
      <c r="BB296" s="127"/>
      <c r="BC296" s="127"/>
      <c r="BD296" s="127"/>
      <c r="BE296" s="127"/>
      <c r="BF296" s="127"/>
      <c r="BG296" s="127"/>
      <c r="BH296" s="127"/>
      <c r="BI296" s="127"/>
      <c r="BJ296" s="127"/>
      <c r="BK296" s="127"/>
      <c r="BL296" s="127"/>
      <c r="BM296" s="127"/>
      <c r="BN296" s="127"/>
      <c r="BO296" s="127"/>
      <c r="BP296" s="148">
        <f t="shared" ref="BP296:BP303" si="140">CH296</f>
        <v>46633</v>
      </c>
      <c r="BT296"/>
      <c r="BU296"/>
      <c r="BY296" s="106"/>
      <c r="BZ296" s="85"/>
      <c r="CA296" s="95" t="s">
        <v>863</v>
      </c>
      <c r="CB296" s="222" t="s">
        <v>866</v>
      </c>
      <c r="CC296" s="128" t="s">
        <v>862</v>
      </c>
      <c r="CD296" s="97" t="s">
        <v>867</v>
      </c>
      <c r="CE296" s="21" t="s">
        <v>748</v>
      </c>
      <c r="CF296" s="92" t="s">
        <v>65</v>
      </c>
      <c r="CG296" s="129">
        <v>45173</v>
      </c>
      <c r="CH296" s="129">
        <v>46633</v>
      </c>
      <c r="CI296" s="129">
        <f t="shared" ref="CI296:CJ303" si="141">IF(DAY(CG296)&lt;=15,DATE(YEAR(CG296),MONTH(CG296),1),EOMONTH(CG296,0))</f>
        <v>45170</v>
      </c>
      <c r="CJ296" s="129">
        <f t="shared" si="141"/>
        <v>46631</v>
      </c>
      <c r="CK296" s="92" t="s">
        <v>2</v>
      </c>
      <c r="CL296" s="130" t="s">
        <v>868</v>
      </c>
      <c r="CM296" s="93"/>
      <c r="CN296" s="97" t="s">
        <v>15</v>
      </c>
      <c r="CO296" s="97"/>
      <c r="CP296" s="97" t="s">
        <v>10</v>
      </c>
      <c r="CQ296" s="98">
        <f t="shared" si="137"/>
        <v>44903</v>
      </c>
      <c r="CR296" s="98">
        <f t="shared" ref="CR296:CR303" si="142">IF(DAY(CQ296)&lt;=15,DATE(YEAR(CQ296),MONTH(CQ296),1),EOMONTH(CQ296,0))</f>
        <v>44896</v>
      </c>
      <c r="CS296" s="98">
        <f t="shared" ref="CS296:CS303" si="143">CU296</f>
        <v>44963</v>
      </c>
      <c r="CT296" s="98">
        <f t="shared" ref="CT296:CT303" si="144">IF(DAY(CS296)&lt;=15,DATE(YEAR(CS296),MONTH(CS296),1),EOMONTH(CS296,0))</f>
        <v>44958</v>
      </c>
      <c r="CU296" s="98">
        <f t="shared" si="136"/>
        <v>44963</v>
      </c>
      <c r="CV296" s="98">
        <f t="shared" ref="CV296:CV303" si="145">IF(DAY(CU296)&lt;=15,DATE(YEAR(CU296),MONTH(CU296),1),EOMONTH(CU296,0))</f>
        <v>44958</v>
      </c>
      <c r="CW296" s="98">
        <f t="shared" ref="CW296:CW303" si="146">CG296</f>
        <v>45173</v>
      </c>
      <c r="CX296" s="98">
        <f t="shared" ref="CX296:CX303" si="147">IF(DAY(CW296)&lt;=15,DATE(YEAR(CW296),MONTH(CW296),1),EOMONTH(CW296,0))</f>
        <v>45170</v>
      </c>
    </row>
    <row r="297" spans="1:102" s="87" customFormat="1" ht="42.95" customHeight="1">
      <c r="A297" s="261" t="s">
        <v>70</v>
      </c>
      <c r="B297" s="266" t="s">
        <v>745</v>
      </c>
      <c r="C297" s="266" t="s">
        <v>777</v>
      </c>
      <c r="D297" s="284" t="s">
        <v>863</v>
      </c>
      <c r="E297" s="267" t="s">
        <v>864</v>
      </c>
      <c r="F297" s="266" t="s">
        <v>865</v>
      </c>
      <c r="G297" s="77" t="str">
        <f t="shared" ca="1" si="139"/>
        <v>À venir</v>
      </c>
      <c r="H297" s="126"/>
      <c r="I297" s="127"/>
      <c r="J297" s="127"/>
      <c r="K297" s="127"/>
      <c r="L297" s="127"/>
      <c r="M297" s="127"/>
      <c r="N297" s="127"/>
      <c r="O297" s="127"/>
      <c r="P297" s="127"/>
      <c r="Q297" s="127"/>
      <c r="R297" s="127"/>
      <c r="S297" s="127"/>
      <c r="T297" s="127"/>
      <c r="U297" s="127"/>
      <c r="V297" s="127"/>
      <c r="W297" s="127"/>
      <c r="X297" s="127"/>
      <c r="Y297" s="127"/>
      <c r="Z297" s="127"/>
      <c r="AA297" s="127"/>
      <c r="AB297" s="127"/>
      <c r="AC297" s="127"/>
      <c r="AD297" s="127"/>
      <c r="AE297" s="127"/>
      <c r="AF297" s="127"/>
      <c r="AG297" s="127"/>
      <c r="AH297" s="127"/>
      <c r="AI297" s="127"/>
      <c r="AJ297" s="127"/>
      <c r="AK297" s="126"/>
      <c r="AL297" s="127"/>
      <c r="AM297" s="127"/>
      <c r="AN297" s="127"/>
      <c r="AO297" s="127"/>
      <c r="AP297" s="127"/>
      <c r="AQ297" s="127"/>
      <c r="AR297" s="127"/>
      <c r="AS297" s="127"/>
      <c r="AT297" s="127"/>
      <c r="AU297" s="127"/>
      <c r="AV297" s="127"/>
      <c r="AW297" s="127"/>
      <c r="AX297" s="127"/>
      <c r="AY297" s="127"/>
      <c r="AZ297" s="127"/>
      <c r="BA297" s="127"/>
      <c r="BB297" s="127"/>
      <c r="BC297" s="127"/>
      <c r="BD297" s="127"/>
      <c r="BE297" s="127"/>
      <c r="BF297" s="127"/>
      <c r="BG297" s="127"/>
      <c r="BH297" s="127"/>
      <c r="BI297" s="127"/>
      <c r="BJ297" s="127"/>
      <c r="BK297" s="127"/>
      <c r="BL297" s="127"/>
      <c r="BM297" s="127"/>
      <c r="BN297" s="127"/>
      <c r="BO297" s="127"/>
      <c r="BP297" s="148">
        <f t="shared" si="140"/>
        <v>48094</v>
      </c>
      <c r="BT297" s="187"/>
      <c r="BU297"/>
      <c r="BY297" s="106"/>
      <c r="BZ297" s="85"/>
      <c r="CA297" s="95" t="s">
        <v>863</v>
      </c>
      <c r="CB297" s="222" t="s">
        <v>866</v>
      </c>
      <c r="CC297" s="128" t="s">
        <v>80</v>
      </c>
      <c r="CD297" s="97" t="s">
        <v>867</v>
      </c>
      <c r="CE297" s="21"/>
      <c r="CF297" s="92" t="s">
        <v>65</v>
      </c>
      <c r="CG297" s="129">
        <f>CH296+1</f>
        <v>46634</v>
      </c>
      <c r="CH297" s="129">
        <v>48094</v>
      </c>
      <c r="CI297" s="129">
        <f t="shared" si="141"/>
        <v>46631</v>
      </c>
      <c r="CJ297" s="129">
        <f t="shared" si="141"/>
        <v>48092</v>
      </c>
      <c r="CK297" s="92" t="s">
        <v>2</v>
      </c>
      <c r="CL297" s="130" t="s">
        <v>868</v>
      </c>
      <c r="CM297" s="93"/>
      <c r="CN297" s="97" t="s">
        <v>15</v>
      </c>
      <c r="CO297" s="97"/>
      <c r="CP297" s="97" t="s">
        <v>10</v>
      </c>
      <c r="CQ297" s="98">
        <f t="shared" si="137"/>
        <v>46364</v>
      </c>
      <c r="CR297" s="98">
        <f t="shared" si="142"/>
        <v>46357</v>
      </c>
      <c r="CS297" s="98">
        <f t="shared" si="143"/>
        <v>46424</v>
      </c>
      <c r="CT297" s="98">
        <f t="shared" si="144"/>
        <v>46419</v>
      </c>
      <c r="CU297" s="98">
        <f t="shared" si="136"/>
        <v>46424</v>
      </c>
      <c r="CV297" s="98">
        <f t="shared" si="145"/>
        <v>46419</v>
      </c>
      <c r="CW297" s="98">
        <f t="shared" si="146"/>
        <v>46634</v>
      </c>
      <c r="CX297" s="98">
        <f t="shared" si="147"/>
        <v>46631</v>
      </c>
    </row>
    <row r="298" spans="1:102" s="87" customFormat="1" ht="42.95" customHeight="1">
      <c r="A298" s="261" t="s">
        <v>869</v>
      </c>
      <c r="B298" s="266" t="s">
        <v>745</v>
      </c>
      <c r="C298" s="266" t="s">
        <v>777</v>
      </c>
      <c r="D298" s="284" t="s">
        <v>863</v>
      </c>
      <c r="E298" s="267" t="s">
        <v>864</v>
      </c>
      <c r="F298" s="266" t="s">
        <v>870</v>
      </c>
      <c r="G298" s="77" t="str">
        <f t="shared" ca="1" si="139"/>
        <v>En cours</v>
      </c>
      <c r="H298" s="126"/>
      <c r="I298" s="127"/>
      <c r="J298" s="127"/>
      <c r="K298" s="127"/>
      <c r="L298" s="127"/>
      <c r="M298" s="127"/>
      <c r="N298" s="127"/>
      <c r="O298" s="127"/>
      <c r="P298" s="127"/>
      <c r="Q298" s="127"/>
      <c r="R298" s="127"/>
      <c r="S298" s="127"/>
      <c r="T298" s="127"/>
      <c r="U298" s="127"/>
      <c r="V298" s="127"/>
      <c r="W298" s="127"/>
      <c r="X298" s="127"/>
      <c r="Y298" s="127"/>
      <c r="Z298" s="127"/>
      <c r="AA298" s="127"/>
      <c r="AB298" s="127"/>
      <c r="AC298" s="127"/>
      <c r="AD298" s="127"/>
      <c r="AE298" s="127"/>
      <c r="AF298" s="127"/>
      <c r="AG298" s="127"/>
      <c r="AH298" s="127"/>
      <c r="AI298" s="127"/>
      <c r="AJ298" s="127"/>
      <c r="AK298" s="126"/>
      <c r="AL298" s="127"/>
      <c r="AM298" s="127"/>
      <c r="AN298" s="127"/>
      <c r="AO298" s="127"/>
      <c r="AP298" s="127"/>
      <c r="AQ298" s="127"/>
      <c r="AR298" s="127"/>
      <c r="AS298" s="127"/>
      <c r="AT298" s="127"/>
      <c r="AU298" s="127"/>
      <c r="AV298" s="127"/>
      <c r="AW298" s="127"/>
      <c r="AX298" s="127"/>
      <c r="AY298" s="127"/>
      <c r="AZ298" s="127"/>
      <c r="BA298" s="127"/>
      <c r="BB298" s="127"/>
      <c r="BC298" s="127"/>
      <c r="BD298" s="127"/>
      <c r="BE298" s="127"/>
      <c r="BF298" s="127"/>
      <c r="BG298" s="127"/>
      <c r="BH298" s="127"/>
      <c r="BI298" s="127"/>
      <c r="BJ298" s="127"/>
      <c r="BK298" s="127"/>
      <c r="BL298" s="127"/>
      <c r="BM298" s="127"/>
      <c r="BN298" s="127"/>
      <c r="BO298" s="127"/>
      <c r="BP298" s="148">
        <f t="shared" si="140"/>
        <v>46255</v>
      </c>
      <c r="BT298"/>
      <c r="BU298"/>
      <c r="BY298" s="106"/>
      <c r="BZ298" s="85"/>
      <c r="CA298" s="95" t="s">
        <v>863</v>
      </c>
      <c r="CB298" s="222" t="s">
        <v>869</v>
      </c>
      <c r="CC298" s="128" t="s">
        <v>869</v>
      </c>
      <c r="CD298" s="97" t="s">
        <v>867</v>
      </c>
      <c r="CE298" s="21" t="s">
        <v>748</v>
      </c>
      <c r="CF298" s="92" t="s">
        <v>65</v>
      </c>
      <c r="CG298" s="129">
        <v>44795</v>
      </c>
      <c r="CH298" s="129">
        <f>CG298+1460</f>
        <v>46255</v>
      </c>
      <c r="CI298" s="129">
        <f t="shared" si="141"/>
        <v>44804</v>
      </c>
      <c r="CJ298" s="129">
        <f t="shared" si="141"/>
        <v>46265</v>
      </c>
      <c r="CK298" s="92" t="s">
        <v>2</v>
      </c>
      <c r="CL298" s="130" t="s">
        <v>871</v>
      </c>
      <c r="CM298" s="93"/>
      <c r="CN298" s="97" t="s">
        <v>15</v>
      </c>
      <c r="CO298" s="97"/>
      <c r="CP298" s="97"/>
      <c r="CQ298" s="98">
        <f t="shared" si="137"/>
        <v>44525</v>
      </c>
      <c r="CR298" s="98">
        <f t="shared" si="142"/>
        <v>44530</v>
      </c>
      <c r="CS298" s="98">
        <f t="shared" si="143"/>
        <v>44585</v>
      </c>
      <c r="CT298" s="98">
        <f t="shared" si="144"/>
        <v>44592</v>
      </c>
      <c r="CU298" s="98">
        <f t="shared" si="136"/>
        <v>44585</v>
      </c>
      <c r="CV298" s="98">
        <f t="shared" si="145"/>
        <v>44592</v>
      </c>
      <c r="CW298" s="98">
        <f t="shared" si="146"/>
        <v>44795</v>
      </c>
      <c r="CX298" s="98">
        <f t="shared" si="147"/>
        <v>44804</v>
      </c>
    </row>
    <row r="299" spans="1:102" s="87" customFormat="1" ht="42.95" customHeight="1">
      <c r="A299" s="261" t="s">
        <v>872</v>
      </c>
      <c r="B299" s="266" t="s">
        <v>745</v>
      </c>
      <c r="C299" s="266" t="s">
        <v>777</v>
      </c>
      <c r="D299" s="284" t="s">
        <v>863</v>
      </c>
      <c r="E299" s="267" t="s">
        <v>864</v>
      </c>
      <c r="F299" s="266" t="s">
        <v>873</v>
      </c>
      <c r="G299" s="77" t="str">
        <f t="shared" ca="1" si="139"/>
        <v>En cours</v>
      </c>
      <c r="H299" s="126"/>
      <c r="I299" s="127"/>
      <c r="J299" s="127"/>
      <c r="K299" s="127"/>
      <c r="L299" s="127"/>
      <c r="M299" s="127"/>
      <c r="N299" s="127"/>
      <c r="O299" s="127"/>
      <c r="P299" s="127"/>
      <c r="Q299" s="127"/>
      <c r="R299" s="127"/>
      <c r="S299" s="127"/>
      <c r="T299" s="127"/>
      <c r="U299" s="127"/>
      <c r="V299" s="127"/>
      <c r="W299" s="127"/>
      <c r="X299" s="127"/>
      <c r="Y299" s="127"/>
      <c r="Z299" s="127"/>
      <c r="AA299" s="127"/>
      <c r="AB299" s="127"/>
      <c r="AC299" s="127"/>
      <c r="AD299" s="127"/>
      <c r="AE299" s="127"/>
      <c r="AF299" s="127"/>
      <c r="AG299" s="127"/>
      <c r="AH299" s="127"/>
      <c r="AI299" s="127"/>
      <c r="AJ299" s="127"/>
      <c r="AK299" s="126"/>
      <c r="AL299" s="127"/>
      <c r="AM299" s="127"/>
      <c r="AN299" s="127"/>
      <c r="AO299" s="127"/>
      <c r="AP299" s="127"/>
      <c r="AQ299" s="127"/>
      <c r="AR299" s="127"/>
      <c r="AS299" s="127"/>
      <c r="AT299" s="127"/>
      <c r="AU299" s="127"/>
      <c r="AV299" s="127"/>
      <c r="AW299" s="127"/>
      <c r="AX299" s="127"/>
      <c r="AY299" s="127"/>
      <c r="AZ299" s="127"/>
      <c r="BA299" s="127"/>
      <c r="BB299" s="127"/>
      <c r="BC299" s="127"/>
      <c r="BD299" s="127"/>
      <c r="BE299" s="127"/>
      <c r="BF299" s="127"/>
      <c r="BG299" s="127"/>
      <c r="BH299" s="127"/>
      <c r="BI299" s="127"/>
      <c r="BJ299" s="127"/>
      <c r="BK299" s="127"/>
      <c r="BL299" s="127"/>
      <c r="BM299" s="127"/>
      <c r="BN299" s="127"/>
      <c r="BO299" s="127"/>
      <c r="BP299" s="148">
        <f t="shared" si="140"/>
        <v>46346</v>
      </c>
      <c r="BT299"/>
      <c r="BU299"/>
      <c r="BY299" s="106"/>
      <c r="BZ299" s="85"/>
      <c r="CA299" s="95" t="s">
        <v>863</v>
      </c>
      <c r="CB299" s="222" t="s">
        <v>872</v>
      </c>
      <c r="CC299" s="128" t="s">
        <v>872</v>
      </c>
      <c r="CD299" s="97" t="s">
        <v>867</v>
      </c>
      <c r="CE299" s="21" t="s">
        <v>748</v>
      </c>
      <c r="CF299" s="92" t="s">
        <v>65</v>
      </c>
      <c r="CG299" s="129">
        <v>44886</v>
      </c>
      <c r="CH299" s="129">
        <v>46346</v>
      </c>
      <c r="CI299" s="129">
        <f t="shared" si="141"/>
        <v>44895</v>
      </c>
      <c r="CJ299" s="129">
        <f t="shared" si="141"/>
        <v>46356</v>
      </c>
      <c r="CK299" s="92" t="s">
        <v>2</v>
      </c>
      <c r="CL299" s="130" t="s">
        <v>873</v>
      </c>
      <c r="CM299" s="93"/>
      <c r="CN299" s="97" t="s">
        <v>15</v>
      </c>
      <c r="CO299" s="97"/>
      <c r="CP299" s="97"/>
      <c r="CQ299" s="98">
        <f t="shared" si="137"/>
        <v>44616</v>
      </c>
      <c r="CR299" s="98">
        <f t="shared" si="142"/>
        <v>44620</v>
      </c>
      <c r="CS299" s="98">
        <f t="shared" si="143"/>
        <v>44676</v>
      </c>
      <c r="CT299" s="98">
        <f t="shared" si="144"/>
        <v>44681</v>
      </c>
      <c r="CU299" s="98">
        <f t="shared" si="136"/>
        <v>44676</v>
      </c>
      <c r="CV299" s="98">
        <f t="shared" si="145"/>
        <v>44681</v>
      </c>
      <c r="CW299" s="98">
        <f t="shared" si="146"/>
        <v>44886</v>
      </c>
      <c r="CX299" s="98">
        <f t="shared" si="147"/>
        <v>44895</v>
      </c>
    </row>
    <row r="300" spans="1:102" s="87" customFormat="1" ht="42.95" customHeight="1">
      <c r="A300" s="261" t="s">
        <v>70</v>
      </c>
      <c r="B300" s="266" t="s">
        <v>745</v>
      </c>
      <c r="C300" s="266" t="s">
        <v>777</v>
      </c>
      <c r="D300" s="284" t="s">
        <v>863</v>
      </c>
      <c r="E300" s="267" t="s">
        <v>864</v>
      </c>
      <c r="F300" s="266" t="s">
        <v>874</v>
      </c>
      <c r="G300" s="77" t="str">
        <f t="shared" ca="1" si="139"/>
        <v>À venir</v>
      </c>
      <c r="H300" s="126"/>
      <c r="I300" s="127"/>
      <c r="J300" s="127"/>
      <c r="K300" s="127"/>
      <c r="L300" s="127"/>
      <c r="M300" s="127"/>
      <c r="N300" s="127"/>
      <c r="O300" s="127"/>
      <c r="P300" s="127"/>
      <c r="Q300" s="127"/>
      <c r="R300" s="127"/>
      <c r="S300" s="127"/>
      <c r="T300" s="127"/>
      <c r="U300" s="127"/>
      <c r="V300" s="127"/>
      <c r="W300" s="127"/>
      <c r="X300" s="127"/>
      <c r="Y300" s="127"/>
      <c r="Z300" s="127"/>
      <c r="AA300" s="127"/>
      <c r="AB300" s="127"/>
      <c r="AC300" s="127"/>
      <c r="AD300" s="127"/>
      <c r="AE300" s="127"/>
      <c r="AF300" s="127"/>
      <c r="AG300" s="127"/>
      <c r="AH300" s="127"/>
      <c r="AI300" s="127"/>
      <c r="AJ300" s="127"/>
      <c r="AK300" s="126"/>
      <c r="AL300" s="127"/>
      <c r="AM300" s="127"/>
      <c r="AN300" s="127"/>
      <c r="AO300" s="127"/>
      <c r="AP300" s="127"/>
      <c r="AQ300" s="127"/>
      <c r="AR300" s="127"/>
      <c r="AS300" s="127"/>
      <c r="AT300" s="127"/>
      <c r="AU300" s="127"/>
      <c r="AV300" s="127"/>
      <c r="AW300" s="127"/>
      <c r="AX300" s="127"/>
      <c r="AY300" s="127"/>
      <c r="AZ300" s="127"/>
      <c r="BA300" s="127"/>
      <c r="BB300" s="127"/>
      <c r="BC300" s="127"/>
      <c r="BD300" s="127"/>
      <c r="BE300" s="127"/>
      <c r="BF300" s="127"/>
      <c r="BG300" s="127"/>
      <c r="BH300" s="127"/>
      <c r="BI300" s="127"/>
      <c r="BJ300" s="127"/>
      <c r="BK300" s="127"/>
      <c r="BL300" s="127"/>
      <c r="BM300" s="127"/>
      <c r="BN300" s="127"/>
      <c r="BO300" s="127"/>
      <c r="BP300" s="148">
        <f t="shared" si="140"/>
        <v>47907</v>
      </c>
      <c r="BT300" s="187"/>
      <c r="BU300"/>
      <c r="BY300" s="106"/>
      <c r="BZ300" s="85"/>
      <c r="CA300" s="95" t="s">
        <v>863</v>
      </c>
      <c r="CB300" s="222" t="s">
        <v>872</v>
      </c>
      <c r="CC300" s="128" t="s">
        <v>80</v>
      </c>
      <c r="CD300" s="97" t="s">
        <v>867</v>
      </c>
      <c r="CE300" s="21"/>
      <c r="CF300" s="92" t="s">
        <v>65</v>
      </c>
      <c r="CG300" s="129">
        <v>46447</v>
      </c>
      <c r="CH300" s="129">
        <f>CG300+1460</f>
        <v>47907</v>
      </c>
      <c r="CI300" s="129">
        <f t="shared" si="141"/>
        <v>46447</v>
      </c>
      <c r="CJ300" s="129">
        <f t="shared" si="141"/>
        <v>47907</v>
      </c>
      <c r="CK300" s="92" t="s">
        <v>2</v>
      </c>
      <c r="CL300" s="92" t="s">
        <v>873</v>
      </c>
      <c r="CM300" s="93"/>
      <c r="CN300" s="97" t="s">
        <v>15</v>
      </c>
      <c r="CO300" s="97"/>
      <c r="CP300" s="97"/>
      <c r="CQ300" s="98">
        <f>CS300-120</f>
        <v>46117</v>
      </c>
      <c r="CR300" s="98">
        <f t="shared" si="142"/>
        <v>46113</v>
      </c>
      <c r="CS300" s="98">
        <f t="shared" si="143"/>
        <v>46237</v>
      </c>
      <c r="CT300" s="98">
        <f t="shared" si="144"/>
        <v>46235</v>
      </c>
      <c r="CU300" s="98">
        <f t="shared" si="136"/>
        <v>46237</v>
      </c>
      <c r="CV300" s="98">
        <f t="shared" si="145"/>
        <v>46235</v>
      </c>
      <c r="CW300" s="98">
        <f t="shared" si="146"/>
        <v>46447</v>
      </c>
      <c r="CX300" s="98">
        <f t="shared" si="147"/>
        <v>46447</v>
      </c>
    </row>
    <row r="301" spans="1:102" s="90" customFormat="1" ht="30.95" customHeight="1">
      <c r="A301" s="262" t="s">
        <v>984</v>
      </c>
      <c r="B301" s="267" t="s">
        <v>745</v>
      </c>
      <c r="C301" s="266" t="s">
        <v>746</v>
      </c>
      <c r="D301" s="284" t="s">
        <v>882</v>
      </c>
      <c r="E301" s="267" t="s">
        <v>701</v>
      </c>
      <c r="F301" s="267" t="s">
        <v>985</v>
      </c>
      <c r="G301" s="77" t="str">
        <f t="shared" ca="1" si="139"/>
        <v>En cours</v>
      </c>
      <c r="H301" s="126"/>
      <c r="I301" s="127"/>
      <c r="J301" s="127"/>
      <c r="K301" s="127"/>
      <c r="L301" s="127"/>
      <c r="M301" s="127"/>
      <c r="N301" s="127"/>
      <c r="O301" s="127"/>
      <c r="P301" s="127"/>
      <c r="Q301" s="127"/>
      <c r="R301" s="127"/>
      <c r="S301" s="127"/>
      <c r="T301" s="127"/>
      <c r="U301" s="127"/>
      <c r="V301" s="127"/>
      <c r="W301" s="127"/>
      <c r="X301" s="127"/>
      <c r="Y301" s="127"/>
      <c r="Z301" s="127"/>
      <c r="AA301" s="127"/>
      <c r="AB301" s="127"/>
      <c r="AC301" s="127"/>
      <c r="AD301" s="127"/>
      <c r="AE301" s="127"/>
      <c r="AF301" s="127"/>
      <c r="AG301" s="127"/>
      <c r="AH301" s="127"/>
      <c r="AI301" s="127"/>
      <c r="AJ301" s="127"/>
      <c r="AK301" s="127"/>
      <c r="AL301" s="127"/>
      <c r="AM301" s="127"/>
      <c r="AN301" s="127"/>
      <c r="AO301" s="127"/>
      <c r="AP301" s="127"/>
      <c r="AQ301" s="127"/>
      <c r="AR301" s="127"/>
      <c r="AS301" s="127"/>
      <c r="AT301" s="127"/>
      <c r="AU301" s="127"/>
      <c r="AV301" s="127"/>
      <c r="AW301" s="127"/>
      <c r="AX301" s="127"/>
      <c r="AY301" s="127"/>
      <c r="AZ301" s="127"/>
      <c r="BA301" s="127"/>
      <c r="BB301" s="127"/>
      <c r="BC301" s="127"/>
      <c r="BD301" s="127"/>
      <c r="BE301" s="127"/>
      <c r="BF301" s="127"/>
      <c r="BG301" s="127"/>
      <c r="BH301" s="127"/>
      <c r="BI301" s="127"/>
      <c r="BJ301" s="127"/>
      <c r="BK301" s="127"/>
      <c r="BL301" s="127"/>
      <c r="BM301" s="127"/>
      <c r="BN301" s="127"/>
      <c r="BO301" s="127"/>
      <c r="BP301" s="148">
        <f t="shared" si="140"/>
        <v>46650</v>
      </c>
      <c r="BR301" s="89"/>
      <c r="BS301" s="89"/>
      <c r="BT301"/>
      <c r="BU301"/>
      <c r="BZ301" s="89"/>
      <c r="CA301" s="174" t="s">
        <v>882</v>
      </c>
      <c r="CB301" s="208" t="s">
        <v>984</v>
      </c>
      <c r="CC301" s="119" t="s">
        <v>984</v>
      </c>
      <c r="CD301" s="103" t="s">
        <v>887</v>
      </c>
      <c r="CE301" s="21" t="s">
        <v>215</v>
      </c>
      <c r="CF301" s="103" t="s">
        <v>65</v>
      </c>
      <c r="CG301" s="116">
        <v>45190</v>
      </c>
      <c r="CH301" s="116">
        <v>46650</v>
      </c>
      <c r="CI301" s="114">
        <f t="shared" si="141"/>
        <v>45199</v>
      </c>
      <c r="CJ301" s="114">
        <f t="shared" si="141"/>
        <v>46660</v>
      </c>
      <c r="CK301" s="92" t="s">
        <v>4</v>
      </c>
      <c r="CL301" s="158" t="s">
        <v>986</v>
      </c>
      <c r="CM301" s="93"/>
      <c r="CN301" s="180" t="s">
        <v>15</v>
      </c>
      <c r="CO301" s="180" t="s">
        <v>11</v>
      </c>
      <c r="CP301" s="97"/>
      <c r="CQ301" s="120">
        <f>CS301-90</f>
        <v>44860</v>
      </c>
      <c r="CR301" s="120">
        <f t="shared" si="142"/>
        <v>44865</v>
      </c>
      <c r="CS301" s="120">
        <f t="shared" si="143"/>
        <v>44950</v>
      </c>
      <c r="CT301" s="120">
        <f t="shared" si="144"/>
        <v>44957</v>
      </c>
      <c r="CU301" s="120">
        <f>CW301-240</f>
        <v>44950</v>
      </c>
      <c r="CV301" s="120">
        <f t="shared" si="145"/>
        <v>44957</v>
      </c>
      <c r="CW301" s="120">
        <f t="shared" si="146"/>
        <v>45190</v>
      </c>
      <c r="CX301" s="120">
        <f t="shared" si="147"/>
        <v>45199</v>
      </c>
    </row>
    <row r="302" spans="1:102" s="90" customFormat="1" ht="30.95" customHeight="1">
      <c r="A302" s="262" t="s">
        <v>70</v>
      </c>
      <c r="B302" s="267" t="s">
        <v>745</v>
      </c>
      <c r="C302" s="266" t="s">
        <v>746</v>
      </c>
      <c r="D302" s="284" t="s">
        <v>882</v>
      </c>
      <c r="E302" s="267" t="s">
        <v>949</v>
      </c>
      <c r="F302" s="267" t="s">
        <v>985</v>
      </c>
      <c r="G302" s="77" t="str">
        <f t="shared" ca="1" si="139"/>
        <v>À venir</v>
      </c>
      <c r="H302" s="126"/>
      <c r="I302" s="127"/>
      <c r="J302" s="127"/>
      <c r="K302" s="127"/>
      <c r="L302" s="127"/>
      <c r="M302" s="127"/>
      <c r="N302" s="127"/>
      <c r="O302" s="127"/>
      <c r="P302" s="127"/>
      <c r="Q302" s="127"/>
      <c r="R302" s="127"/>
      <c r="S302" s="127"/>
      <c r="T302" s="127"/>
      <c r="U302" s="127"/>
      <c r="V302" s="127"/>
      <c r="W302" s="127"/>
      <c r="X302" s="127"/>
      <c r="Y302" s="127"/>
      <c r="Z302" s="127"/>
      <c r="AA302" s="127"/>
      <c r="AB302" s="127"/>
      <c r="AC302" s="127"/>
      <c r="AD302" s="127"/>
      <c r="AE302" s="127"/>
      <c r="AF302" s="127"/>
      <c r="AG302" s="127"/>
      <c r="AH302" s="127"/>
      <c r="AI302" s="127"/>
      <c r="AJ302" s="127"/>
      <c r="AK302" s="127"/>
      <c r="AL302" s="127"/>
      <c r="AM302" s="127"/>
      <c r="AN302" s="127"/>
      <c r="AO302" s="127"/>
      <c r="AP302" s="127"/>
      <c r="AQ302" s="127"/>
      <c r="AR302" s="127"/>
      <c r="AS302" s="127"/>
      <c r="AT302" s="127"/>
      <c r="AU302" s="127"/>
      <c r="AV302" s="127"/>
      <c r="AW302" s="127"/>
      <c r="AX302" s="127"/>
      <c r="AY302" s="127"/>
      <c r="AZ302" s="127"/>
      <c r="BA302" s="127"/>
      <c r="BB302" s="127"/>
      <c r="BC302" s="127"/>
      <c r="BD302" s="127"/>
      <c r="BE302" s="127"/>
      <c r="BF302" s="127"/>
      <c r="BG302" s="127"/>
      <c r="BH302" s="127"/>
      <c r="BI302" s="127"/>
      <c r="BJ302" s="127"/>
      <c r="BK302" s="127"/>
      <c r="BL302" s="127"/>
      <c r="BM302" s="127"/>
      <c r="BN302" s="127"/>
      <c r="BO302" s="127"/>
      <c r="BP302" s="148">
        <f t="shared" si="140"/>
        <v>48111</v>
      </c>
      <c r="BR302" s="89"/>
      <c r="BS302" s="89"/>
      <c r="BT302" s="187"/>
      <c r="BU302"/>
      <c r="BZ302" s="89"/>
      <c r="CA302" s="174" t="s">
        <v>882</v>
      </c>
      <c r="CB302" s="208" t="s">
        <v>984</v>
      </c>
      <c r="CC302" s="119" t="s">
        <v>80</v>
      </c>
      <c r="CD302" s="103" t="s">
        <v>887</v>
      </c>
      <c r="CE302" s="21"/>
      <c r="CF302" s="103" t="s">
        <v>65</v>
      </c>
      <c r="CG302" s="116">
        <f>CH301+1</f>
        <v>46651</v>
      </c>
      <c r="CH302" s="116">
        <f>CG302+1460</f>
        <v>48111</v>
      </c>
      <c r="CI302" s="114">
        <f t="shared" si="141"/>
        <v>46660</v>
      </c>
      <c r="CJ302" s="114">
        <f t="shared" si="141"/>
        <v>48121</v>
      </c>
      <c r="CK302" s="92"/>
      <c r="CL302" s="158"/>
      <c r="CM302" s="93"/>
      <c r="CN302" s="180"/>
      <c r="CO302" s="180"/>
      <c r="CP302" s="97"/>
      <c r="CQ302" s="120">
        <f>CS302-90</f>
        <v>46321</v>
      </c>
      <c r="CR302" s="120">
        <f t="shared" si="142"/>
        <v>46326</v>
      </c>
      <c r="CS302" s="120">
        <f t="shared" si="143"/>
        <v>46411</v>
      </c>
      <c r="CT302" s="120">
        <f t="shared" si="144"/>
        <v>46418</v>
      </c>
      <c r="CU302" s="120">
        <f>CW302-240</f>
        <v>46411</v>
      </c>
      <c r="CV302" s="120">
        <f t="shared" si="145"/>
        <v>46418</v>
      </c>
      <c r="CW302" s="120">
        <f t="shared" si="146"/>
        <v>46651</v>
      </c>
      <c r="CX302" s="120">
        <f t="shared" si="147"/>
        <v>46660</v>
      </c>
    </row>
    <row r="303" spans="1:102" s="20" customFormat="1" ht="27.95" customHeight="1">
      <c r="A303" s="261" t="s">
        <v>1126</v>
      </c>
      <c r="B303" s="266" t="s">
        <v>745</v>
      </c>
      <c r="C303" s="266" t="s">
        <v>746</v>
      </c>
      <c r="D303" s="284" t="s">
        <v>1075</v>
      </c>
      <c r="E303" s="266" t="s">
        <v>1127</v>
      </c>
      <c r="F303" s="266" t="s">
        <v>1128</v>
      </c>
      <c r="G303" s="77" t="str">
        <f t="shared" ca="1" si="139"/>
        <v>À venir</v>
      </c>
      <c r="H303" s="126"/>
      <c r="I303" s="127"/>
      <c r="J303" s="127"/>
      <c r="K303" s="127"/>
      <c r="L303" s="127"/>
      <c r="M303" s="127"/>
      <c r="N303" s="127"/>
      <c r="O303" s="127"/>
      <c r="P303" s="127"/>
      <c r="Q303" s="127"/>
      <c r="R303" s="127"/>
      <c r="S303" s="127"/>
      <c r="T303" s="127"/>
      <c r="U303" s="127"/>
      <c r="V303" s="127"/>
      <c r="W303" s="127"/>
      <c r="X303" s="127"/>
      <c r="Y303" s="127"/>
      <c r="Z303" s="127"/>
      <c r="AA303" s="127"/>
      <c r="AB303" s="127"/>
      <c r="AC303" s="127"/>
      <c r="AD303" s="127"/>
      <c r="AE303" s="127"/>
      <c r="AF303" s="127"/>
      <c r="AG303" s="127"/>
      <c r="AH303" s="127"/>
      <c r="AI303" s="127"/>
      <c r="AJ303" s="127"/>
      <c r="AK303" s="127"/>
      <c r="AL303" s="127"/>
      <c r="AM303" s="127"/>
      <c r="AN303" s="127"/>
      <c r="AO303" s="127"/>
      <c r="AP303" s="127"/>
      <c r="AQ303" s="127"/>
      <c r="AR303" s="127"/>
      <c r="AS303" s="127"/>
      <c r="AT303" s="127"/>
      <c r="AU303" s="127"/>
      <c r="AV303" s="127"/>
      <c r="AW303" s="127"/>
      <c r="AX303" s="127"/>
      <c r="AY303" s="127"/>
      <c r="AZ303" s="127"/>
      <c r="BA303" s="127"/>
      <c r="BB303" s="127"/>
      <c r="BC303" s="127"/>
      <c r="BD303" s="127"/>
      <c r="BE303" s="127"/>
      <c r="BF303" s="127"/>
      <c r="BG303" s="127"/>
      <c r="BH303" s="127"/>
      <c r="BI303" s="127"/>
      <c r="BJ303" s="127"/>
      <c r="BK303" s="127"/>
      <c r="BL303" s="127"/>
      <c r="BM303" s="127"/>
      <c r="BN303" s="127"/>
      <c r="BO303" s="127"/>
      <c r="BP303" s="148">
        <f t="shared" si="140"/>
        <v>47664</v>
      </c>
      <c r="BT303" s="187"/>
      <c r="BU303"/>
      <c r="BZ303" s="189"/>
      <c r="CA303" s="21" t="s">
        <v>1075</v>
      </c>
      <c r="CB303" s="205" t="s">
        <v>1129</v>
      </c>
      <c r="CC303" s="47" t="s">
        <v>1126</v>
      </c>
      <c r="CD303" s="39"/>
      <c r="CE303" s="21" t="s">
        <v>748</v>
      </c>
      <c r="CF303" s="12"/>
      <c r="CG303" s="29">
        <v>46204</v>
      </c>
      <c r="CH303" s="29">
        <f>CG303+1460</f>
        <v>47664</v>
      </c>
      <c r="CI303" s="29">
        <f t="shared" si="141"/>
        <v>46204</v>
      </c>
      <c r="CJ303" s="29">
        <f t="shared" si="141"/>
        <v>47664</v>
      </c>
      <c r="CK303" s="39"/>
      <c r="CL303" s="38" t="s">
        <v>1125</v>
      </c>
      <c r="CM303" s="34"/>
      <c r="CN303" s="181"/>
      <c r="CO303" s="182"/>
      <c r="CP303" s="39"/>
      <c r="CQ303" s="27">
        <f>CS303-180</f>
        <v>45814</v>
      </c>
      <c r="CR303" s="27">
        <f t="shared" si="142"/>
        <v>45809</v>
      </c>
      <c r="CS303" s="27">
        <f t="shared" si="143"/>
        <v>45994</v>
      </c>
      <c r="CT303" s="27">
        <f t="shared" si="144"/>
        <v>45992</v>
      </c>
      <c r="CU303" s="27">
        <f>CW303-210</f>
        <v>45994</v>
      </c>
      <c r="CV303" s="27">
        <f t="shared" si="145"/>
        <v>45992</v>
      </c>
      <c r="CW303" s="27">
        <f t="shared" si="146"/>
        <v>46204</v>
      </c>
      <c r="CX303" s="27">
        <f t="shared" si="147"/>
        <v>46204</v>
      </c>
    </row>
    <row r="304" spans="1:102" s="22" customFormat="1" ht="33" customHeight="1">
      <c r="A304" s="261" t="s">
        <v>788</v>
      </c>
      <c r="B304" s="266" t="s">
        <v>789</v>
      </c>
      <c r="C304" s="266" t="s">
        <v>790</v>
      </c>
      <c r="D304" s="286" t="s">
        <v>791</v>
      </c>
      <c r="E304" s="266" t="s">
        <v>792</v>
      </c>
      <c r="F304" s="276" t="s">
        <v>793</v>
      </c>
      <c r="G304" s="77" t="str">
        <f t="shared" ca="1" si="138"/>
        <v>En cours</v>
      </c>
      <c r="H304" s="126"/>
      <c r="I304" s="127"/>
      <c r="J304" s="127"/>
      <c r="K304" s="127"/>
      <c r="L304" s="127"/>
      <c r="M304" s="127"/>
      <c r="N304" s="127"/>
      <c r="O304" s="127"/>
      <c r="P304" s="127"/>
      <c r="Q304" s="127"/>
      <c r="R304" s="127"/>
      <c r="S304" s="127"/>
      <c r="T304" s="127"/>
      <c r="U304" s="127"/>
      <c r="V304" s="127"/>
      <c r="W304" s="127"/>
      <c r="X304" s="127"/>
      <c r="Y304" s="127"/>
      <c r="Z304" s="127"/>
      <c r="AA304" s="127"/>
      <c r="AB304" s="127"/>
      <c r="AC304" s="127"/>
      <c r="AD304" s="127"/>
      <c r="AE304" s="127"/>
      <c r="AF304" s="127"/>
      <c r="AG304" s="127"/>
      <c r="AH304" s="127"/>
      <c r="AI304" s="127"/>
      <c r="AJ304" s="127"/>
      <c r="AK304" s="127"/>
      <c r="AL304" s="127"/>
      <c r="AM304" s="127"/>
      <c r="AN304" s="127"/>
      <c r="AO304" s="127"/>
      <c r="AP304" s="127"/>
      <c r="AQ304" s="127"/>
      <c r="AR304" s="127"/>
      <c r="AS304" s="127"/>
      <c r="AT304" s="127"/>
      <c r="AU304" s="127"/>
      <c r="AV304" s="127"/>
      <c r="AW304" s="127"/>
      <c r="AX304" s="127"/>
      <c r="AY304" s="127"/>
      <c r="AZ304" s="127"/>
      <c r="BA304" s="127"/>
      <c r="BB304" s="127"/>
      <c r="BC304" s="127"/>
      <c r="BD304" s="127"/>
      <c r="BE304" s="127"/>
      <c r="BF304" s="127"/>
      <c r="BG304" s="127"/>
      <c r="BH304" s="127"/>
      <c r="BI304" s="127"/>
      <c r="BJ304" s="127"/>
      <c r="BK304" s="127"/>
      <c r="BL304" s="127"/>
      <c r="BM304" s="127"/>
      <c r="BN304" s="127"/>
      <c r="BO304" s="127"/>
      <c r="BP304" s="148">
        <f t="shared" si="127"/>
        <v>46526</v>
      </c>
      <c r="BT304"/>
      <c r="BU304"/>
      <c r="CA304" s="12" t="s">
        <v>791</v>
      </c>
      <c r="CB304" s="205" t="s">
        <v>794</v>
      </c>
      <c r="CC304" s="43" t="s">
        <v>788</v>
      </c>
      <c r="CD304" s="12" t="s">
        <v>791</v>
      </c>
      <c r="CE304" s="21" t="s">
        <v>795</v>
      </c>
      <c r="CF304" s="12" t="s">
        <v>65</v>
      </c>
      <c r="CG304" s="29">
        <v>45066</v>
      </c>
      <c r="CH304" s="10">
        <v>46526</v>
      </c>
      <c r="CI304" s="2">
        <f t="shared" si="128"/>
        <v>45077</v>
      </c>
      <c r="CJ304" s="10">
        <f t="shared" si="129"/>
        <v>46538</v>
      </c>
      <c r="CK304" s="34" t="s">
        <v>0</v>
      </c>
      <c r="CL304" s="39" t="s">
        <v>796</v>
      </c>
      <c r="CM304" s="34" t="s">
        <v>19</v>
      </c>
      <c r="CN304" s="181" t="s">
        <v>10</v>
      </c>
      <c r="CO304" s="185"/>
      <c r="CP304" s="39"/>
      <c r="CQ304" s="31">
        <f>CS304-60</f>
        <v>44796</v>
      </c>
      <c r="CR304" s="31">
        <f t="shared" si="130"/>
        <v>44804</v>
      </c>
      <c r="CS304" s="31">
        <f t="shared" si="131"/>
        <v>44856</v>
      </c>
      <c r="CT304" s="31">
        <f t="shared" si="132"/>
        <v>44865</v>
      </c>
      <c r="CU304" s="31">
        <f>CW304-210</f>
        <v>44856</v>
      </c>
      <c r="CV304" s="31">
        <f t="shared" si="133"/>
        <v>44865</v>
      </c>
      <c r="CW304" s="31">
        <f t="shared" si="134"/>
        <v>45066</v>
      </c>
      <c r="CX304" s="31">
        <f t="shared" si="135"/>
        <v>45077</v>
      </c>
    </row>
    <row r="305" spans="1:102" s="22" customFormat="1" ht="33" customHeight="1">
      <c r="A305" s="262" t="s">
        <v>70</v>
      </c>
      <c r="B305" s="266" t="s">
        <v>789</v>
      </c>
      <c r="C305" s="266" t="s">
        <v>790</v>
      </c>
      <c r="D305" s="286" t="s">
        <v>791</v>
      </c>
      <c r="E305" s="266" t="s">
        <v>792</v>
      </c>
      <c r="F305" s="276" t="s">
        <v>793</v>
      </c>
      <c r="G305" s="77" t="str">
        <f t="shared" ca="1" si="138"/>
        <v>À venir</v>
      </c>
      <c r="H305" s="126"/>
      <c r="I305" s="127"/>
      <c r="J305" s="127"/>
      <c r="K305" s="127"/>
      <c r="L305" s="127"/>
      <c r="M305" s="127"/>
      <c r="N305" s="127"/>
      <c r="O305" s="127"/>
      <c r="P305" s="127"/>
      <c r="Q305" s="127"/>
      <c r="R305" s="127"/>
      <c r="S305" s="127"/>
      <c r="T305" s="127"/>
      <c r="U305" s="127"/>
      <c r="V305" s="127"/>
      <c r="W305" s="127"/>
      <c r="X305" s="127"/>
      <c r="Y305" s="127"/>
      <c r="Z305" s="127"/>
      <c r="AA305" s="127"/>
      <c r="AB305" s="127"/>
      <c r="AC305" s="127"/>
      <c r="AD305" s="127"/>
      <c r="AE305" s="127"/>
      <c r="AF305" s="127"/>
      <c r="AG305" s="127"/>
      <c r="AH305" s="127"/>
      <c r="AI305" s="127"/>
      <c r="AJ305" s="127"/>
      <c r="AK305" s="127"/>
      <c r="AL305" s="127"/>
      <c r="AM305" s="127"/>
      <c r="AN305" s="127"/>
      <c r="AO305" s="127"/>
      <c r="AP305" s="127"/>
      <c r="AQ305" s="127"/>
      <c r="AR305" s="127"/>
      <c r="AS305" s="127"/>
      <c r="AT305" s="127"/>
      <c r="AU305" s="127"/>
      <c r="AV305" s="127"/>
      <c r="AW305" s="127"/>
      <c r="AX305" s="127"/>
      <c r="AY305" s="127"/>
      <c r="AZ305" s="127"/>
      <c r="BA305" s="127"/>
      <c r="BB305" s="127"/>
      <c r="BC305" s="127"/>
      <c r="BD305" s="127"/>
      <c r="BE305" s="127"/>
      <c r="BF305" s="127"/>
      <c r="BG305" s="127"/>
      <c r="BH305" s="127"/>
      <c r="BI305" s="127"/>
      <c r="BJ305" s="127"/>
      <c r="BK305" s="127"/>
      <c r="BL305" s="127"/>
      <c r="BM305" s="127"/>
      <c r="BN305" s="127"/>
      <c r="BO305" s="127"/>
      <c r="BP305" s="148">
        <f t="shared" si="127"/>
        <v>47987</v>
      </c>
      <c r="BT305" s="187"/>
      <c r="BU305"/>
      <c r="CA305" s="12" t="s">
        <v>791</v>
      </c>
      <c r="CB305" s="219" t="s">
        <v>788</v>
      </c>
      <c r="CC305" s="43" t="s">
        <v>80</v>
      </c>
      <c r="CD305" s="12" t="s">
        <v>791</v>
      </c>
      <c r="CE305" s="21"/>
      <c r="CF305" s="12"/>
      <c r="CG305" s="29">
        <f>CH304+1</f>
        <v>46527</v>
      </c>
      <c r="CH305" s="10">
        <f>CG305+1460</f>
        <v>47987</v>
      </c>
      <c r="CI305" s="2">
        <f t="shared" si="128"/>
        <v>46538</v>
      </c>
      <c r="CJ305" s="10">
        <f t="shared" si="129"/>
        <v>47999</v>
      </c>
      <c r="CK305" s="34"/>
      <c r="CL305" s="39"/>
      <c r="CM305" s="34"/>
      <c r="CN305" s="181"/>
      <c r="CO305" s="185"/>
      <c r="CP305" s="39"/>
      <c r="CQ305" s="31">
        <v>46023</v>
      </c>
      <c r="CR305" s="31">
        <f t="shared" si="130"/>
        <v>46023</v>
      </c>
      <c r="CS305" s="31">
        <f t="shared" si="131"/>
        <v>46266</v>
      </c>
      <c r="CT305" s="31">
        <f t="shared" si="132"/>
        <v>46266</v>
      </c>
      <c r="CU305" s="31">
        <v>46266</v>
      </c>
      <c r="CV305" s="31">
        <f t="shared" si="133"/>
        <v>46266</v>
      </c>
      <c r="CW305" s="31">
        <f t="shared" si="134"/>
        <v>46527</v>
      </c>
      <c r="CX305" s="31">
        <f t="shared" si="135"/>
        <v>46538</v>
      </c>
    </row>
    <row r="306" spans="1:102" s="22" customFormat="1" ht="33" customHeight="1">
      <c r="A306" s="261" t="s">
        <v>797</v>
      </c>
      <c r="B306" s="266" t="s">
        <v>789</v>
      </c>
      <c r="C306" s="266" t="s">
        <v>798</v>
      </c>
      <c r="D306" s="286" t="s">
        <v>791</v>
      </c>
      <c r="E306" s="266" t="s">
        <v>799</v>
      </c>
      <c r="F306" s="276" t="s">
        <v>800</v>
      </c>
      <c r="G306" s="77" t="str">
        <f t="shared" ca="1" si="138"/>
        <v>En cours</v>
      </c>
      <c r="H306" s="126"/>
      <c r="I306" s="127"/>
      <c r="J306" s="127"/>
      <c r="K306" s="127"/>
      <c r="L306" s="127"/>
      <c r="M306" s="127"/>
      <c r="N306" s="127"/>
      <c r="O306" s="127"/>
      <c r="P306" s="127"/>
      <c r="Q306" s="127"/>
      <c r="R306" s="127"/>
      <c r="S306" s="127"/>
      <c r="T306" s="127"/>
      <c r="U306" s="127"/>
      <c r="V306" s="127"/>
      <c r="W306" s="127"/>
      <c r="X306" s="127"/>
      <c r="Y306" s="127"/>
      <c r="Z306" s="127"/>
      <c r="AA306" s="127"/>
      <c r="AB306" s="127"/>
      <c r="AC306" s="127"/>
      <c r="AD306" s="127"/>
      <c r="AE306" s="127"/>
      <c r="AF306" s="127"/>
      <c r="AG306" s="127"/>
      <c r="AH306" s="127"/>
      <c r="AI306" s="127"/>
      <c r="AJ306" s="127"/>
      <c r="AK306" s="127"/>
      <c r="AL306" s="127"/>
      <c r="AM306" s="127"/>
      <c r="AN306" s="127"/>
      <c r="AO306" s="127"/>
      <c r="AP306" s="127"/>
      <c r="AQ306" s="127"/>
      <c r="AR306" s="127"/>
      <c r="AS306" s="127"/>
      <c r="AT306" s="127"/>
      <c r="AU306" s="127"/>
      <c r="AV306" s="127"/>
      <c r="AW306" s="127"/>
      <c r="AX306" s="127"/>
      <c r="AY306" s="127"/>
      <c r="AZ306" s="127"/>
      <c r="BA306" s="127"/>
      <c r="BB306" s="127"/>
      <c r="BC306" s="127"/>
      <c r="BD306" s="127"/>
      <c r="BE306" s="127"/>
      <c r="BF306" s="127"/>
      <c r="BG306" s="127"/>
      <c r="BH306" s="127"/>
      <c r="BI306" s="127"/>
      <c r="BJ306" s="127"/>
      <c r="BK306" s="127"/>
      <c r="BL306" s="127"/>
      <c r="BM306" s="127"/>
      <c r="BN306" s="127"/>
      <c r="BO306" s="127"/>
      <c r="BP306" s="148">
        <f t="shared" si="127"/>
        <v>47483</v>
      </c>
      <c r="BT306"/>
      <c r="BU306"/>
      <c r="CA306" s="12" t="s">
        <v>791</v>
      </c>
      <c r="CB306" s="205" t="s">
        <v>801</v>
      </c>
      <c r="CC306" s="43" t="s">
        <v>797</v>
      </c>
      <c r="CD306" s="12" t="s">
        <v>791</v>
      </c>
      <c r="CE306" s="21" t="s">
        <v>795</v>
      </c>
      <c r="CF306" s="12" t="s">
        <v>65</v>
      </c>
      <c r="CG306" s="29">
        <v>46023</v>
      </c>
      <c r="CH306" s="2">
        <v>47483</v>
      </c>
      <c r="CI306" s="2">
        <f t="shared" si="128"/>
        <v>46023</v>
      </c>
      <c r="CJ306" s="10">
        <f t="shared" si="129"/>
        <v>47483</v>
      </c>
      <c r="CK306" s="34" t="s">
        <v>2</v>
      </c>
      <c r="CL306" s="39" t="s">
        <v>802</v>
      </c>
      <c r="CM306" s="39" t="s">
        <v>19</v>
      </c>
      <c r="CN306" s="181" t="s">
        <v>13</v>
      </c>
      <c r="CO306" s="185"/>
      <c r="CP306" s="39"/>
      <c r="CQ306" s="28">
        <f>CS306-152</f>
        <v>45631</v>
      </c>
      <c r="CR306" s="28">
        <f t="shared" si="130"/>
        <v>45627</v>
      </c>
      <c r="CS306" s="28">
        <f t="shared" si="131"/>
        <v>45783</v>
      </c>
      <c r="CT306" s="28">
        <f t="shared" si="132"/>
        <v>45778</v>
      </c>
      <c r="CU306" s="28">
        <f>CW306-240</f>
        <v>45783</v>
      </c>
      <c r="CV306" s="28">
        <f t="shared" si="133"/>
        <v>45778</v>
      </c>
      <c r="CW306" s="28">
        <f t="shared" si="134"/>
        <v>46023</v>
      </c>
      <c r="CX306" s="28">
        <f t="shared" si="135"/>
        <v>46023</v>
      </c>
    </row>
    <row r="307" spans="1:102" s="22" customFormat="1" ht="33" customHeight="1">
      <c r="A307" s="261" t="s">
        <v>803</v>
      </c>
      <c r="B307" s="266" t="s">
        <v>789</v>
      </c>
      <c r="C307" s="266" t="s">
        <v>798</v>
      </c>
      <c r="D307" s="286" t="s">
        <v>791</v>
      </c>
      <c r="E307" s="266" t="s">
        <v>799</v>
      </c>
      <c r="F307" s="276" t="s">
        <v>800</v>
      </c>
      <c r="G307" s="77" t="str">
        <f t="shared" ca="1" si="138"/>
        <v>À venir</v>
      </c>
      <c r="H307" s="126"/>
      <c r="I307" s="127"/>
      <c r="J307" s="127"/>
      <c r="K307" s="127"/>
      <c r="L307" s="127"/>
      <c r="M307" s="127"/>
      <c r="N307" s="127"/>
      <c r="O307" s="127"/>
      <c r="P307" s="127"/>
      <c r="Q307" s="127"/>
      <c r="R307" s="127"/>
      <c r="S307" s="127"/>
      <c r="T307" s="127"/>
      <c r="U307" s="127"/>
      <c r="V307" s="127"/>
      <c r="W307" s="127"/>
      <c r="X307" s="127"/>
      <c r="Y307" s="127"/>
      <c r="Z307" s="127"/>
      <c r="AA307" s="127"/>
      <c r="AB307" s="127"/>
      <c r="AC307" s="127"/>
      <c r="AD307" s="127"/>
      <c r="AE307" s="127"/>
      <c r="AF307" s="127"/>
      <c r="AG307" s="127"/>
      <c r="AH307" s="127"/>
      <c r="AI307" s="127"/>
      <c r="AJ307" s="127"/>
      <c r="AK307" s="127"/>
      <c r="AL307" s="127"/>
      <c r="AM307" s="127"/>
      <c r="AN307" s="127"/>
      <c r="AO307" s="127"/>
      <c r="AP307" s="127"/>
      <c r="AQ307" s="127"/>
      <c r="AR307" s="127"/>
      <c r="AS307" s="127"/>
      <c r="AT307" s="127"/>
      <c r="AU307" s="127"/>
      <c r="AV307" s="127"/>
      <c r="AW307" s="127"/>
      <c r="AX307" s="127"/>
      <c r="AY307" s="127"/>
      <c r="AZ307" s="127"/>
      <c r="BA307" s="127"/>
      <c r="BB307" s="127"/>
      <c r="BC307" s="127"/>
      <c r="BD307" s="127"/>
      <c r="BE307" s="127"/>
      <c r="BF307" s="127"/>
      <c r="BG307" s="127"/>
      <c r="BH307" s="127"/>
      <c r="BI307" s="127"/>
      <c r="BJ307" s="127"/>
      <c r="BK307" s="127"/>
      <c r="BL307" s="127"/>
      <c r="BM307" s="127"/>
      <c r="BN307" s="127"/>
      <c r="BO307" s="127"/>
      <c r="BP307" s="148">
        <f t="shared" si="127"/>
        <v>49078</v>
      </c>
      <c r="BT307" s="187"/>
      <c r="BU307"/>
      <c r="CA307" s="12" t="s">
        <v>791</v>
      </c>
      <c r="CB307" s="205" t="s">
        <v>803</v>
      </c>
      <c r="CC307" s="205" t="s">
        <v>803</v>
      </c>
      <c r="CD307" s="12" t="s">
        <v>791</v>
      </c>
      <c r="CE307" s="21" t="s">
        <v>795</v>
      </c>
      <c r="CF307" s="12"/>
      <c r="CG307" s="10">
        <v>46204</v>
      </c>
      <c r="CH307" s="10">
        <v>49078</v>
      </c>
      <c r="CI307" s="2">
        <f t="shared" ref="CI307:CI331" si="148">IF(DAY(CG307)&lt;=15,DATE(YEAR(CG307),MONTH(CG307),1),EOMONTH(CG307,0))</f>
        <v>46204</v>
      </c>
      <c r="CJ307" s="10">
        <v>49078</v>
      </c>
      <c r="CK307" s="34"/>
      <c r="CL307" s="39"/>
      <c r="CM307" s="39"/>
      <c r="CN307" s="181"/>
      <c r="CO307" s="185"/>
      <c r="CP307" s="39"/>
      <c r="CQ307" s="28">
        <f>CS307-152</f>
        <v>45961</v>
      </c>
      <c r="CR307" s="28">
        <f t="shared" si="130"/>
        <v>45961</v>
      </c>
      <c r="CS307" s="28">
        <f t="shared" si="131"/>
        <v>46113</v>
      </c>
      <c r="CT307" s="28">
        <f t="shared" si="132"/>
        <v>46113</v>
      </c>
      <c r="CU307" s="28">
        <v>46113</v>
      </c>
      <c r="CV307" s="28">
        <f t="shared" si="133"/>
        <v>46113</v>
      </c>
      <c r="CW307" s="28">
        <f t="shared" si="134"/>
        <v>46204</v>
      </c>
      <c r="CX307" s="28">
        <f t="shared" si="135"/>
        <v>46204</v>
      </c>
    </row>
    <row r="308" spans="1:102" s="22" customFormat="1" ht="33" customHeight="1">
      <c r="A308" s="262" t="s">
        <v>804</v>
      </c>
      <c r="B308" s="266" t="s">
        <v>789</v>
      </c>
      <c r="C308" s="266" t="s">
        <v>798</v>
      </c>
      <c r="D308" s="286" t="s">
        <v>791</v>
      </c>
      <c r="E308" s="266" t="s">
        <v>799</v>
      </c>
      <c r="F308" s="276" t="s">
        <v>805</v>
      </c>
      <c r="G308" s="77" t="str">
        <f t="shared" ca="1" si="138"/>
        <v>En cours</v>
      </c>
      <c r="H308" s="126"/>
      <c r="I308" s="127"/>
      <c r="J308" s="127"/>
      <c r="K308" s="127"/>
      <c r="L308" s="127"/>
      <c r="M308" s="127"/>
      <c r="N308" s="127"/>
      <c r="O308" s="127"/>
      <c r="P308" s="127"/>
      <c r="Q308" s="127"/>
      <c r="R308" s="127"/>
      <c r="S308" s="127"/>
      <c r="T308" s="127"/>
      <c r="U308" s="127"/>
      <c r="V308" s="127"/>
      <c r="W308" s="127"/>
      <c r="X308" s="127"/>
      <c r="Y308" s="127"/>
      <c r="Z308" s="127"/>
      <c r="AA308" s="127"/>
      <c r="AB308" s="127"/>
      <c r="AC308" s="127"/>
      <c r="AD308" s="127"/>
      <c r="AE308" s="127"/>
      <c r="AF308" s="127"/>
      <c r="AG308" s="127"/>
      <c r="AH308" s="127"/>
      <c r="AI308" s="127"/>
      <c r="AJ308" s="127"/>
      <c r="AK308" s="127"/>
      <c r="AL308" s="127"/>
      <c r="AM308" s="127"/>
      <c r="AN308" s="127"/>
      <c r="AO308" s="127"/>
      <c r="AP308" s="127"/>
      <c r="AQ308" s="127"/>
      <c r="AR308" s="127"/>
      <c r="AS308" s="127"/>
      <c r="AT308" s="127"/>
      <c r="AU308" s="127"/>
      <c r="AV308" s="127"/>
      <c r="AW308" s="127"/>
      <c r="AX308" s="127"/>
      <c r="AY308" s="127"/>
      <c r="AZ308" s="127"/>
      <c r="BA308" s="127"/>
      <c r="BB308" s="127"/>
      <c r="BC308" s="127"/>
      <c r="BD308" s="127"/>
      <c r="BE308" s="127"/>
      <c r="BF308" s="127"/>
      <c r="BG308" s="127"/>
      <c r="BH308" s="127"/>
      <c r="BI308" s="127"/>
      <c r="BJ308" s="127"/>
      <c r="BK308" s="127"/>
      <c r="BL308" s="127"/>
      <c r="BM308" s="127"/>
      <c r="BN308" s="127"/>
      <c r="BO308" s="127"/>
      <c r="BP308" s="148">
        <f t="shared" si="127"/>
        <v>47483</v>
      </c>
      <c r="BT308"/>
      <c r="BU308"/>
      <c r="CA308" s="12" t="s">
        <v>791</v>
      </c>
      <c r="CB308" s="205" t="s">
        <v>806</v>
      </c>
      <c r="CC308" s="43" t="s">
        <v>804</v>
      </c>
      <c r="CD308" s="12" t="s">
        <v>791</v>
      </c>
      <c r="CE308" s="21" t="s">
        <v>795</v>
      </c>
      <c r="CF308" s="41" t="s">
        <v>65</v>
      </c>
      <c r="CG308" s="29">
        <v>45658.000243055554</v>
      </c>
      <c r="CH308" s="10">
        <v>47483</v>
      </c>
      <c r="CI308" s="2">
        <f t="shared" si="148"/>
        <v>45658</v>
      </c>
      <c r="CJ308" s="10">
        <f t="shared" ref="CJ308:CJ332" si="149">IF(DAY(CH308)&lt;=15,DATE(YEAR(CH308),MONTH(CH308),1),EOMONTH(CH308,0))</f>
        <v>47483</v>
      </c>
      <c r="CK308" s="34" t="s">
        <v>2</v>
      </c>
      <c r="CL308" s="39" t="s">
        <v>807</v>
      </c>
      <c r="CM308" s="39" t="s">
        <v>19</v>
      </c>
      <c r="CN308" s="181" t="s">
        <v>13</v>
      </c>
      <c r="CO308" s="185"/>
      <c r="CP308" s="39" t="s">
        <v>10</v>
      </c>
      <c r="CQ308" s="28">
        <f>CS308-90</f>
        <v>45448.000243055554</v>
      </c>
      <c r="CR308" s="28">
        <f t="shared" si="130"/>
        <v>45444</v>
      </c>
      <c r="CS308" s="28">
        <f t="shared" si="131"/>
        <v>45538.000243055554</v>
      </c>
      <c r="CT308" s="28">
        <f t="shared" si="132"/>
        <v>45536</v>
      </c>
      <c r="CU308" s="28">
        <f>CW308-120</f>
        <v>45538.000243055554</v>
      </c>
      <c r="CV308" s="28">
        <f t="shared" si="133"/>
        <v>45536</v>
      </c>
      <c r="CW308" s="28">
        <f t="shared" si="134"/>
        <v>45658.000243055554</v>
      </c>
      <c r="CX308" s="28">
        <f t="shared" si="135"/>
        <v>45658</v>
      </c>
    </row>
    <row r="309" spans="1:102" s="22" customFormat="1" ht="33" customHeight="1">
      <c r="A309" s="262" t="s">
        <v>808</v>
      </c>
      <c r="B309" s="266" t="s">
        <v>789</v>
      </c>
      <c r="C309" s="266" t="s">
        <v>798</v>
      </c>
      <c r="D309" s="286" t="s">
        <v>791</v>
      </c>
      <c r="E309" s="266" t="s">
        <v>799</v>
      </c>
      <c r="F309" s="276" t="s">
        <v>809</v>
      </c>
      <c r="G309" s="77" t="str">
        <f t="shared" ca="1" si="138"/>
        <v>En cours</v>
      </c>
      <c r="H309" s="126"/>
      <c r="I309" s="127"/>
      <c r="J309" s="127"/>
      <c r="K309" s="127"/>
      <c r="L309" s="127"/>
      <c r="M309" s="127"/>
      <c r="N309" s="127"/>
      <c r="O309" s="127"/>
      <c r="P309" s="127"/>
      <c r="Q309" s="127"/>
      <c r="R309" s="127"/>
      <c r="S309" s="127"/>
      <c r="T309" s="127"/>
      <c r="U309" s="127"/>
      <c r="V309" s="127"/>
      <c r="W309" s="127"/>
      <c r="X309" s="127"/>
      <c r="Y309" s="127"/>
      <c r="Z309" s="127"/>
      <c r="AA309" s="127"/>
      <c r="AB309" s="127"/>
      <c r="AC309" s="127"/>
      <c r="AD309" s="127"/>
      <c r="AE309" s="127"/>
      <c r="AF309" s="127"/>
      <c r="AG309" s="127"/>
      <c r="AH309" s="127"/>
      <c r="AI309" s="127"/>
      <c r="AJ309" s="127"/>
      <c r="AK309" s="127"/>
      <c r="AL309" s="127"/>
      <c r="AM309" s="127"/>
      <c r="AN309" s="127"/>
      <c r="AO309" s="127"/>
      <c r="AP309" s="127"/>
      <c r="AQ309" s="127"/>
      <c r="AR309" s="127"/>
      <c r="AS309" s="127"/>
      <c r="AT309" s="127"/>
      <c r="AU309" s="127"/>
      <c r="AV309" s="127"/>
      <c r="AW309" s="127"/>
      <c r="AX309" s="127"/>
      <c r="AY309" s="127"/>
      <c r="AZ309" s="127"/>
      <c r="BA309" s="127"/>
      <c r="BB309" s="127"/>
      <c r="BC309" s="127"/>
      <c r="BD309" s="127"/>
      <c r="BE309" s="127"/>
      <c r="BF309" s="127"/>
      <c r="BG309" s="127"/>
      <c r="BH309" s="127"/>
      <c r="BI309" s="127"/>
      <c r="BJ309" s="127"/>
      <c r="BK309" s="127"/>
      <c r="BL309" s="127"/>
      <c r="BM309" s="127"/>
      <c r="BN309" s="127"/>
      <c r="BO309" s="127"/>
      <c r="BP309" s="148">
        <f t="shared" si="127"/>
        <v>47483</v>
      </c>
      <c r="BT309"/>
      <c r="BU309"/>
      <c r="CA309" s="12" t="s">
        <v>791</v>
      </c>
      <c r="CB309" s="205" t="s">
        <v>810</v>
      </c>
      <c r="CC309" s="43" t="s">
        <v>808</v>
      </c>
      <c r="CD309" s="12" t="s">
        <v>791</v>
      </c>
      <c r="CE309" s="21" t="s">
        <v>795</v>
      </c>
      <c r="CF309" s="12" t="s">
        <v>65</v>
      </c>
      <c r="CG309" s="29">
        <v>46023</v>
      </c>
      <c r="CH309" s="2">
        <v>47483</v>
      </c>
      <c r="CI309" s="2">
        <f t="shared" si="148"/>
        <v>46023</v>
      </c>
      <c r="CJ309" s="10">
        <f t="shared" si="149"/>
        <v>47483</v>
      </c>
      <c r="CK309" s="34" t="s">
        <v>2</v>
      </c>
      <c r="CL309" s="39" t="s">
        <v>811</v>
      </c>
      <c r="CM309" s="39" t="s">
        <v>17</v>
      </c>
      <c r="CN309" s="181" t="s">
        <v>13</v>
      </c>
      <c r="CO309" s="185"/>
      <c r="CP309" s="39"/>
      <c r="CQ309" s="30">
        <f>CS309-120</f>
        <v>45693</v>
      </c>
      <c r="CR309" s="30">
        <f t="shared" si="130"/>
        <v>45689</v>
      </c>
      <c r="CS309" s="30">
        <f t="shared" si="131"/>
        <v>45813</v>
      </c>
      <c r="CT309" s="30">
        <f t="shared" si="132"/>
        <v>45809</v>
      </c>
      <c r="CU309" s="30">
        <f>CW309-210</f>
        <v>45813</v>
      </c>
      <c r="CV309" s="30">
        <f t="shared" si="133"/>
        <v>45809</v>
      </c>
      <c r="CW309" s="30">
        <f t="shared" si="134"/>
        <v>46023</v>
      </c>
      <c r="CX309" s="30">
        <f t="shared" si="135"/>
        <v>46023</v>
      </c>
    </row>
    <row r="310" spans="1:102" s="22" customFormat="1" ht="33" customHeight="1">
      <c r="A310" s="262" t="s">
        <v>812</v>
      </c>
      <c r="B310" s="266" t="s">
        <v>789</v>
      </c>
      <c r="C310" s="266" t="s">
        <v>798</v>
      </c>
      <c r="D310" s="286" t="s">
        <v>791</v>
      </c>
      <c r="E310" s="266" t="s">
        <v>799</v>
      </c>
      <c r="F310" s="276" t="s">
        <v>809</v>
      </c>
      <c r="G310" s="77" t="str">
        <f t="shared" ca="1" si="138"/>
        <v>En cours</v>
      </c>
      <c r="H310" s="126"/>
      <c r="I310" s="127"/>
      <c r="J310" s="127"/>
      <c r="K310" s="127"/>
      <c r="L310" s="127"/>
      <c r="M310" s="127"/>
      <c r="N310" s="127"/>
      <c r="O310" s="127"/>
      <c r="P310" s="127"/>
      <c r="Q310" s="127"/>
      <c r="R310" s="127"/>
      <c r="S310" s="127"/>
      <c r="T310" s="127"/>
      <c r="U310" s="127"/>
      <c r="V310" s="127"/>
      <c r="W310" s="127"/>
      <c r="X310" s="127"/>
      <c r="Y310" s="127"/>
      <c r="Z310" s="127"/>
      <c r="AA310" s="127"/>
      <c r="AB310" s="127"/>
      <c r="AC310" s="127"/>
      <c r="AD310" s="127"/>
      <c r="AE310" s="127"/>
      <c r="AF310" s="127"/>
      <c r="AG310" s="127"/>
      <c r="AH310" s="127"/>
      <c r="AI310" s="127"/>
      <c r="AJ310" s="127"/>
      <c r="AK310" s="127"/>
      <c r="AL310" s="127"/>
      <c r="AM310" s="127"/>
      <c r="AN310" s="127"/>
      <c r="AO310" s="127"/>
      <c r="AP310" s="127"/>
      <c r="AQ310" s="127"/>
      <c r="AR310" s="127"/>
      <c r="AS310" s="127"/>
      <c r="AT310" s="127"/>
      <c r="AU310" s="127"/>
      <c r="AV310" s="127"/>
      <c r="AW310" s="127"/>
      <c r="AX310" s="127"/>
      <c r="AY310" s="127"/>
      <c r="AZ310" s="127"/>
      <c r="BA310" s="127"/>
      <c r="BB310" s="127"/>
      <c r="BC310" s="127"/>
      <c r="BD310" s="127"/>
      <c r="BE310" s="127"/>
      <c r="BF310" s="127"/>
      <c r="BG310" s="127"/>
      <c r="BH310" s="127"/>
      <c r="BI310" s="127"/>
      <c r="BJ310" s="127"/>
      <c r="BK310" s="127"/>
      <c r="BL310" s="127"/>
      <c r="BM310" s="127"/>
      <c r="BN310" s="127"/>
      <c r="BO310" s="127"/>
      <c r="BP310" s="148">
        <f t="shared" si="127"/>
        <v>49003</v>
      </c>
      <c r="BT310"/>
      <c r="BU310"/>
      <c r="CA310" s="12" t="s">
        <v>791</v>
      </c>
      <c r="CB310" s="205" t="s">
        <v>812</v>
      </c>
      <c r="CC310" s="43" t="s">
        <v>812</v>
      </c>
      <c r="CD310" s="12" t="s">
        <v>791</v>
      </c>
      <c r="CE310" s="21"/>
      <c r="CF310" s="12"/>
      <c r="CG310" s="29">
        <v>46127</v>
      </c>
      <c r="CH310" s="2">
        <v>49003</v>
      </c>
      <c r="CI310" s="2">
        <f t="shared" si="148"/>
        <v>46113</v>
      </c>
      <c r="CJ310" s="10">
        <f t="shared" si="149"/>
        <v>49003</v>
      </c>
      <c r="CK310" s="34"/>
      <c r="CL310" s="39"/>
      <c r="CM310" s="39"/>
      <c r="CN310" s="181"/>
      <c r="CO310" s="185"/>
      <c r="CP310" s="39"/>
      <c r="CQ310" s="30">
        <f>CS310-120</f>
        <v>45960</v>
      </c>
      <c r="CR310" s="30">
        <f t="shared" si="130"/>
        <v>45961</v>
      </c>
      <c r="CS310" s="30">
        <f t="shared" si="131"/>
        <v>46080</v>
      </c>
      <c r="CT310" s="30">
        <f t="shared" si="132"/>
        <v>46081</v>
      </c>
      <c r="CU310" s="30">
        <v>46080</v>
      </c>
      <c r="CV310" s="30">
        <f t="shared" si="133"/>
        <v>46081</v>
      </c>
      <c r="CW310" s="30">
        <f t="shared" si="134"/>
        <v>46127</v>
      </c>
      <c r="CX310" s="30">
        <f t="shared" si="135"/>
        <v>46113</v>
      </c>
    </row>
    <row r="311" spans="1:102" s="22" customFormat="1" ht="33" customHeight="1">
      <c r="A311" s="262" t="s">
        <v>813</v>
      </c>
      <c r="B311" s="266" t="s">
        <v>789</v>
      </c>
      <c r="C311" s="266" t="s">
        <v>798</v>
      </c>
      <c r="D311" s="286" t="s">
        <v>791</v>
      </c>
      <c r="E311" s="266" t="s">
        <v>799</v>
      </c>
      <c r="F311" s="276" t="s">
        <v>814</v>
      </c>
      <c r="G311" s="77" t="str">
        <f t="shared" ca="1" si="138"/>
        <v>En cours</v>
      </c>
      <c r="H311" s="126"/>
      <c r="I311" s="127"/>
      <c r="J311" s="127"/>
      <c r="K311" s="127"/>
      <c r="L311" s="127"/>
      <c r="M311" s="127"/>
      <c r="N311" s="127"/>
      <c r="O311" s="127"/>
      <c r="P311" s="127"/>
      <c r="Q311" s="127"/>
      <c r="R311" s="127"/>
      <c r="S311" s="127"/>
      <c r="T311" s="127"/>
      <c r="U311" s="127"/>
      <c r="V311" s="127"/>
      <c r="W311" s="127"/>
      <c r="X311" s="127"/>
      <c r="Y311" s="127"/>
      <c r="Z311" s="127"/>
      <c r="AA311" s="127"/>
      <c r="AB311" s="127"/>
      <c r="AC311" s="127"/>
      <c r="AD311" s="127"/>
      <c r="AE311" s="127"/>
      <c r="AF311" s="127"/>
      <c r="AG311" s="127"/>
      <c r="AH311" s="127"/>
      <c r="AI311" s="127"/>
      <c r="AJ311" s="127"/>
      <c r="AK311" s="127"/>
      <c r="AL311" s="127"/>
      <c r="AM311" s="127"/>
      <c r="AN311" s="127"/>
      <c r="AO311" s="127"/>
      <c r="AP311" s="127"/>
      <c r="AQ311" s="127"/>
      <c r="AR311" s="127"/>
      <c r="AS311" s="127"/>
      <c r="AT311" s="127"/>
      <c r="AU311" s="127"/>
      <c r="AV311" s="127"/>
      <c r="AW311" s="127"/>
      <c r="AX311" s="127"/>
      <c r="AY311" s="127"/>
      <c r="AZ311" s="127"/>
      <c r="BA311" s="127"/>
      <c r="BB311" s="127"/>
      <c r="BC311" s="127"/>
      <c r="BD311" s="127"/>
      <c r="BE311" s="127"/>
      <c r="BF311" s="127"/>
      <c r="BG311" s="127"/>
      <c r="BH311" s="127"/>
      <c r="BI311" s="127"/>
      <c r="BJ311" s="127"/>
      <c r="BK311" s="127"/>
      <c r="BL311" s="127"/>
      <c r="BM311" s="127"/>
      <c r="BN311" s="127"/>
      <c r="BO311" s="127"/>
      <c r="BP311" s="148">
        <f t="shared" si="127"/>
        <v>46874</v>
      </c>
      <c r="BT311"/>
      <c r="BU311"/>
      <c r="CA311" s="12" t="s">
        <v>791</v>
      </c>
      <c r="CB311" s="205" t="s">
        <v>815</v>
      </c>
      <c r="CC311" s="43" t="s">
        <v>813</v>
      </c>
      <c r="CD311" s="12" t="s">
        <v>791</v>
      </c>
      <c r="CE311" s="21" t="s">
        <v>795</v>
      </c>
      <c r="CF311" s="12" t="s">
        <v>65</v>
      </c>
      <c r="CG311" s="29">
        <v>45414</v>
      </c>
      <c r="CH311" s="10">
        <v>46874</v>
      </c>
      <c r="CI311" s="2">
        <f t="shared" si="148"/>
        <v>45413</v>
      </c>
      <c r="CJ311" s="10">
        <f t="shared" si="149"/>
        <v>46874</v>
      </c>
      <c r="CK311" s="34" t="s">
        <v>2</v>
      </c>
      <c r="CL311" s="39" t="s">
        <v>816</v>
      </c>
      <c r="CM311" s="39" t="s">
        <v>17</v>
      </c>
      <c r="CN311" s="181" t="s">
        <v>13</v>
      </c>
      <c r="CO311" s="185"/>
      <c r="CP311" s="39" t="s">
        <v>10</v>
      </c>
      <c r="CQ311" s="28">
        <f>CS311-90</f>
        <v>45054</v>
      </c>
      <c r="CR311" s="28">
        <f t="shared" si="130"/>
        <v>45047</v>
      </c>
      <c r="CS311" s="28">
        <f t="shared" si="131"/>
        <v>45144</v>
      </c>
      <c r="CT311" s="28">
        <f t="shared" si="132"/>
        <v>45139</v>
      </c>
      <c r="CU311" s="28">
        <f>CW311-270</f>
        <v>45144</v>
      </c>
      <c r="CV311" s="28">
        <f t="shared" si="133"/>
        <v>45139</v>
      </c>
      <c r="CW311" s="28">
        <f t="shared" si="134"/>
        <v>45414</v>
      </c>
      <c r="CX311" s="28">
        <f t="shared" si="135"/>
        <v>45413</v>
      </c>
    </row>
    <row r="312" spans="1:102" s="22" customFormat="1" ht="33" customHeight="1">
      <c r="A312" s="264" t="s">
        <v>817</v>
      </c>
      <c r="B312" s="266" t="s">
        <v>789</v>
      </c>
      <c r="C312" s="266"/>
      <c r="D312" s="286" t="s">
        <v>791</v>
      </c>
      <c r="E312" s="268" t="s">
        <v>799</v>
      </c>
      <c r="F312" s="283" t="s">
        <v>818</v>
      </c>
      <c r="G312" s="77" t="str">
        <f t="shared" ca="1" si="138"/>
        <v>En cours</v>
      </c>
      <c r="H312" s="126"/>
      <c r="I312" s="127"/>
      <c r="J312" s="127"/>
      <c r="K312" s="127"/>
      <c r="L312" s="127"/>
      <c r="M312" s="127"/>
      <c r="N312" s="127"/>
      <c r="O312" s="127"/>
      <c r="P312" s="127"/>
      <c r="Q312" s="127"/>
      <c r="R312" s="127"/>
      <c r="S312" s="127"/>
      <c r="T312" s="127"/>
      <c r="U312" s="127"/>
      <c r="V312" s="127"/>
      <c r="W312" s="127"/>
      <c r="X312" s="127"/>
      <c r="Y312" s="127"/>
      <c r="Z312" s="127"/>
      <c r="AA312" s="127"/>
      <c r="AB312" s="127"/>
      <c r="AC312" s="127"/>
      <c r="AD312" s="127"/>
      <c r="AE312" s="127"/>
      <c r="AF312" s="127"/>
      <c r="AG312" s="127"/>
      <c r="AH312" s="127"/>
      <c r="AI312" s="127"/>
      <c r="AJ312" s="127"/>
      <c r="AK312" s="127"/>
      <c r="AL312" s="127"/>
      <c r="AM312" s="127"/>
      <c r="AN312" s="127"/>
      <c r="AO312" s="127"/>
      <c r="AP312" s="127"/>
      <c r="AQ312" s="127"/>
      <c r="AR312" s="127"/>
      <c r="AS312" s="127"/>
      <c r="AT312" s="127"/>
      <c r="AU312" s="127"/>
      <c r="AV312" s="127"/>
      <c r="AW312" s="127"/>
      <c r="AX312" s="127"/>
      <c r="AY312" s="127"/>
      <c r="AZ312" s="127"/>
      <c r="BA312" s="127"/>
      <c r="BB312" s="127"/>
      <c r="BC312" s="127"/>
      <c r="BD312" s="127"/>
      <c r="BE312" s="127"/>
      <c r="BF312" s="127"/>
      <c r="BG312" s="127"/>
      <c r="BH312" s="127"/>
      <c r="BI312" s="127"/>
      <c r="BJ312" s="127"/>
      <c r="BK312" s="127"/>
      <c r="BL312" s="127"/>
      <c r="BM312" s="127"/>
      <c r="BN312" s="127"/>
      <c r="BO312" s="127"/>
      <c r="BP312" s="148">
        <f t="shared" si="127"/>
        <v>46873.000243055554</v>
      </c>
      <c r="BT312"/>
      <c r="BU312"/>
      <c r="CA312" s="12" t="s">
        <v>791</v>
      </c>
      <c r="CB312" s="219" t="s">
        <v>813</v>
      </c>
      <c r="CC312" s="190" t="s">
        <v>817</v>
      </c>
      <c r="CD312" s="12" t="s">
        <v>791</v>
      </c>
      <c r="CE312" s="21" t="s">
        <v>795</v>
      </c>
      <c r="CF312" s="12"/>
      <c r="CG312" s="29">
        <v>45778.000243055554</v>
      </c>
      <c r="CH312" s="10">
        <v>46873.000243055554</v>
      </c>
      <c r="CI312" s="2">
        <f t="shared" si="148"/>
        <v>45778</v>
      </c>
      <c r="CJ312" s="10">
        <f t="shared" si="149"/>
        <v>46873</v>
      </c>
      <c r="CK312" s="34"/>
      <c r="CL312" s="39"/>
      <c r="CM312" s="39" t="s">
        <v>18</v>
      </c>
      <c r="CN312" s="181"/>
      <c r="CO312" s="185"/>
      <c r="CP312" s="39"/>
      <c r="CQ312" s="28">
        <f>CS312-90</f>
        <v>45418.000243055554</v>
      </c>
      <c r="CR312" s="28">
        <f t="shared" si="130"/>
        <v>45413</v>
      </c>
      <c r="CS312" s="28">
        <f t="shared" si="131"/>
        <v>45508.000243055554</v>
      </c>
      <c r="CT312" s="28">
        <f t="shared" si="132"/>
        <v>45505</v>
      </c>
      <c r="CU312" s="28">
        <f>CW312-270</f>
        <v>45508.000243055554</v>
      </c>
      <c r="CV312" s="28">
        <f t="shared" si="133"/>
        <v>45505</v>
      </c>
      <c r="CW312" s="28">
        <f t="shared" si="134"/>
        <v>45778.000243055554</v>
      </c>
      <c r="CX312" s="28">
        <f t="shared" si="135"/>
        <v>45778</v>
      </c>
    </row>
    <row r="313" spans="1:102" s="22" customFormat="1" ht="33" customHeight="1">
      <c r="A313" s="262" t="s">
        <v>819</v>
      </c>
      <c r="B313" s="266" t="s">
        <v>789</v>
      </c>
      <c r="C313" s="266" t="s">
        <v>820</v>
      </c>
      <c r="D313" s="286" t="s">
        <v>791</v>
      </c>
      <c r="E313" s="266" t="s">
        <v>701</v>
      </c>
      <c r="F313" s="276" t="s">
        <v>821</v>
      </c>
      <c r="G313" s="77" t="str">
        <f t="shared" ca="1" si="138"/>
        <v>En cours</v>
      </c>
      <c r="H313" s="126"/>
      <c r="I313" s="127"/>
      <c r="J313" s="127"/>
      <c r="K313" s="127"/>
      <c r="L313" s="127"/>
      <c r="M313" s="127"/>
      <c r="N313" s="127"/>
      <c r="O313" s="127"/>
      <c r="P313" s="127"/>
      <c r="Q313" s="127"/>
      <c r="R313" s="127"/>
      <c r="S313" s="127"/>
      <c r="T313" s="127"/>
      <c r="U313" s="127"/>
      <c r="V313" s="127"/>
      <c r="W313" s="127"/>
      <c r="X313" s="127"/>
      <c r="Y313" s="127"/>
      <c r="Z313" s="127"/>
      <c r="AA313" s="127"/>
      <c r="AB313" s="127"/>
      <c r="AC313" s="127"/>
      <c r="AD313" s="127"/>
      <c r="AE313" s="127"/>
      <c r="AF313" s="127"/>
      <c r="AG313" s="127"/>
      <c r="AH313" s="127"/>
      <c r="AI313" s="127"/>
      <c r="AJ313" s="127"/>
      <c r="AK313" s="127"/>
      <c r="AL313" s="127"/>
      <c r="AM313" s="127"/>
      <c r="AN313" s="127"/>
      <c r="AO313" s="127"/>
      <c r="AP313" s="127"/>
      <c r="AQ313" s="127"/>
      <c r="AR313" s="127"/>
      <c r="AS313" s="127"/>
      <c r="AT313" s="127"/>
      <c r="AU313" s="127"/>
      <c r="AV313" s="127"/>
      <c r="AW313" s="127"/>
      <c r="AX313" s="127"/>
      <c r="AY313" s="127"/>
      <c r="AZ313" s="127"/>
      <c r="BA313" s="127"/>
      <c r="BB313" s="127"/>
      <c r="BC313" s="127"/>
      <c r="BD313" s="127"/>
      <c r="BE313" s="127"/>
      <c r="BF313" s="127"/>
      <c r="BG313" s="127"/>
      <c r="BH313" s="127"/>
      <c r="BI313" s="127"/>
      <c r="BJ313" s="127"/>
      <c r="BK313" s="127"/>
      <c r="BL313" s="127"/>
      <c r="BM313" s="127"/>
      <c r="BN313" s="127"/>
      <c r="BO313" s="127"/>
      <c r="BP313" s="148">
        <f t="shared" si="127"/>
        <v>46387</v>
      </c>
      <c r="BT313"/>
      <c r="BU313"/>
      <c r="CA313" s="12" t="s">
        <v>791</v>
      </c>
      <c r="CB313" s="205" t="s">
        <v>822</v>
      </c>
      <c r="CC313" s="43" t="s">
        <v>819</v>
      </c>
      <c r="CD313" s="12" t="s">
        <v>791</v>
      </c>
      <c r="CE313" s="21" t="s">
        <v>795</v>
      </c>
      <c r="CF313" s="12" t="s">
        <v>65</v>
      </c>
      <c r="CG313" s="29">
        <v>44927</v>
      </c>
      <c r="CH313" s="10">
        <v>46387</v>
      </c>
      <c r="CI313" s="2">
        <f t="shared" si="148"/>
        <v>44927</v>
      </c>
      <c r="CJ313" s="10">
        <f t="shared" si="149"/>
        <v>46387</v>
      </c>
      <c r="CK313" s="34" t="s">
        <v>2</v>
      </c>
      <c r="CL313" s="39" t="s">
        <v>823</v>
      </c>
      <c r="CM313" s="39" t="s">
        <v>19</v>
      </c>
      <c r="CN313" s="181" t="s">
        <v>13</v>
      </c>
      <c r="CO313" s="185"/>
      <c r="CP313" s="39"/>
      <c r="CQ313" s="28">
        <f>CS313-60</f>
        <v>44657</v>
      </c>
      <c r="CR313" s="28">
        <f t="shared" si="130"/>
        <v>44652</v>
      </c>
      <c r="CS313" s="28">
        <f t="shared" si="131"/>
        <v>44717</v>
      </c>
      <c r="CT313" s="28">
        <f t="shared" si="132"/>
        <v>44713</v>
      </c>
      <c r="CU313" s="28">
        <f>CW313-210</f>
        <v>44717</v>
      </c>
      <c r="CV313" s="28">
        <f t="shared" si="133"/>
        <v>44713</v>
      </c>
      <c r="CW313" s="28">
        <f t="shared" si="134"/>
        <v>44927</v>
      </c>
      <c r="CX313" s="28">
        <f t="shared" si="135"/>
        <v>44927</v>
      </c>
    </row>
    <row r="314" spans="1:102" s="22" customFormat="1" ht="33" customHeight="1">
      <c r="A314" s="262" t="s">
        <v>70</v>
      </c>
      <c r="B314" s="266" t="s">
        <v>789</v>
      </c>
      <c r="C314" s="266" t="s">
        <v>820</v>
      </c>
      <c r="D314" s="286" t="s">
        <v>791</v>
      </c>
      <c r="E314" s="266" t="s">
        <v>701</v>
      </c>
      <c r="F314" s="276" t="s">
        <v>821</v>
      </c>
      <c r="G314" s="77" t="str">
        <f t="shared" ca="1" si="138"/>
        <v>À venir</v>
      </c>
      <c r="H314" s="126"/>
      <c r="I314" s="127"/>
      <c r="J314" s="127"/>
      <c r="K314" s="127"/>
      <c r="L314" s="127"/>
      <c r="M314" s="127"/>
      <c r="N314" s="127"/>
      <c r="O314" s="127"/>
      <c r="P314" s="127"/>
      <c r="Q314" s="127"/>
      <c r="R314" s="127"/>
      <c r="S314" s="127"/>
      <c r="T314" s="127"/>
      <c r="U314" s="127"/>
      <c r="V314" s="127"/>
      <c r="W314" s="127"/>
      <c r="X314" s="127"/>
      <c r="Y314" s="127"/>
      <c r="Z314" s="127"/>
      <c r="AA314" s="127"/>
      <c r="AB314" s="127"/>
      <c r="AC314" s="127"/>
      <c r="AD314" s="127"/>
      <c r="AE314" s="127"/>
      <c r="AF314" s="127"/>
      <c r="AG314" s="127"/>
      <c r="AH314" s="127"/>
      <c r="AI314" s="127"/>
      <c r="AJ314" s="127"/>
      <c r="AK314" s="127"/>
      <c r="AL314" s="127"/>
      <c r="AM314" s="127"/>
      <c r="AN314" s="127"/>
      <c r="AO314" s="127"/>
      <c r="AP314" s="127"/>
      <c r="AQ314" s="127"/>
      <c r="AR314" s="127"/>
      <c r="AS314" s="127"/>
      <c r="AT314" s="127"/>
      <c r="AU314" s="127"/>
      <c r="AV314" s="127"/>
      <c r="AW314" s="127"/>
      <c r="AX314" s="127"/>
      <c r="AY314" s="127"/>
      <c r="AZ314" s="127"/>
      <c r="BA314" s="127"/>
      <c r="BB314" s="127"/>
      <c r="BC314" s="127"/>
      <c r="BD314" s="127"/>
      <c r="BE314" s="127"/>
      <c r="BF314" s="127"/>
      <c r="BG314" s="127"/>
      <c r="BH314" s="127"/>
      <c r="BI314" s="127"/>
      <c r="BJ314" s="127"/>
      <c r="BK314" s="127"/>
      <c r="BL314" s="127"/>
      <c r="BM314" s="127"/>
      <c r="BN314" s="127"/>
      <c r="BO314" s="127"/>
      <c r="BP314" s="148">
        <f t="shared" si="127"/>
        <v>47848</v>
      </c>
      <c r="BT314" s="187"/>
      <c r="BU314"/>
      <c r="CA314" s="12" t="s">
        <v>791</v>
      </c>
      <c r="CB314" s="219" t="s">
        <v>819</v>
      </c>
      <c r="CC314" s="43" t="s">
        <v>824</v>
      </c>
      <c r="CD314" s="12" t="s">
        <v>791</v>
      </c>
      <c r="CE314" s="21"/>
      <c r="CF314" s="12"/>
      <c r="CG314" s="10">
        <v>46388</v>
      </c>
      <c r="CH314" s="10">
        <f>CG314+1460</f>
        <v>47848</v>
      </c>
      <c r="CI314" s="2">
        <f t="shared" si="148"/>
        <v>46388</v>
      </c>
      <c r="CJ314" s="10">
        <f t="shared" si="149"/>
        <v>47848</v>
      </c>
      <c r="CK314" s="34"/>
      <c r="CL314" s="39"/>
      <c r="CM314" s="39"/>
      <c r="CN314" s="181"/>
      <c r="CO314" s="185"/>
      <c r="CP314" s="39"/>
      <c r="CQ314" s="28">
        <v>46058</v>
      </c>
      <c r="CR314" s="28">
        <f t="shared" si="130"/>
        <v>46054</v>
      </c>
      <c r="CS314" s="28">
        <f t="shared" si="131"/>
        <v>46188</v>
      </c>
      <c r="CT314" s="28">
        <f t="shared" si="132"/>
        <v>46174</v>
      </c>
      <c r="CU314" s="28">
        <v>46188</v>
      </c>
      <c r="CV314" s="28">
        <f t="shared" si="133"/>
        <v>46174</v>
      </c>
      <c r="CW314" s="28">
        <f t="shared" si="134"/>
        <v>46388</v>
      </c>
      <c r="CX314" s="28">
        <f t="shared" si="135"/>
        <v>46388</v>
      </c>
    </row>
    <row r="315" spans="1:102" s="22" customFormat="1" ht="52.5" customHeight="1">
      <c r="A315" s="262" t="s">
        <v>825</v>
      </c>
      <c r="B315" s="266" t="s">
        <v>789</v>
      </c>
      <c r="C315" s="266" t="s">
        <v>826</v>
      </c>
      <c r="D315" s="286" t="s">
        <v>791</v>
      </c>
      <c r="E315" s="266" t="s">
        <v>827</v>
      </c>
      <c r="F315" s="276" t="s">
        <v>828</v>
      </c>
      <c r="G315" s="77" t="str">
        <f t="shared" ca="1" si="138"/>
        <v>En cours</v>
      </c>
      <c r="H315" s="126"/>
      <c r="I315" s="127"/>
      <c r="J315" s="127"/>
      <c r="K315" s="127"/>
      <c r="L315" s="127"/>
      <c r="M315" s="127"/>
      <c r="N315" s="127"/>
      <c r="O315" s="127"/>
      <c r="P315" s="127"/>
      <c r="Q315" s="127"/>
      <c r="R315" s="127"/>
      <c r="S315" s="127"/>
      <c r="T315" s="127"/>
      <c r="U315" s="127"/>
      <c r="V315" s="127"/>
      <c r="W315" s="127"/>
      <c r="X315" s="127"/>
      <c r="Y315" s="127"/>
      <c r="Z315" s="127"/>
      <c r="AA315" s="127"/>
      <c r="AB315" s="127"/>
      <c r="AC315" s="127"/>
      <c r="AD315" s="127"/>
      <c r="AE315" s="127"/>
      <c r="AF315" s="127"/>
      <c r="AG315" s="127"/>
      <c r="AH315" s="127"/>
      <c r="AI315" s="127"/>
      <c r="AJ315" s="127"/>
      <c r="AK315" s="127"/>
      <c r="AL315" s="127"/>
      <c r="AM315" s="127"/>
      <c r="AN315" s="127"/>
      <c r="AO315" s="127"/>
      <c r="AP315" s="127"/>
      <c r="AQ315" s="127"/>
      <c r="AR315" s="127"/>
      <c r="AS315" s="127"/>
      <c r="AT315" s="127"/>
      <c r="AU315" s="127"/>
      <c r="AV315" s="127"/>
      <c r="AW315" s="127"/>
      <c r="AX315" s="127"/>
      <c r="AY315" s="127"/>
      <c r="AZ315" s="127"/>
      <c r="BA315" s="127"/>
      <c r="BB315" s="127"/>
      <c r="BC315" s="127"/>
      <c r="BD315" s="127"/>
      <c r="BE315" s="127"/>
      <c r="BF315" s="127"/>
      <c r="BG315" s="127"/>
      <c r="BH315" s="127"/>
      <c r="BI315" s="127"/>
      <c r="BJ315" s="127"/>
      <c r="BK315" s="127"/>
      <c r="BL315" s="127"/>
      <c r="BM315" s="127"/>
      <c r="BN315" s="127"/>
      <c r="BO315" s="127"/>
      <c r="BP315" s="148">
        <f t="shared" si="127"/>
        <v>46759</v>
      </c>
      <c r="BT315"/>
      <c r="BU315"/>
      <c r="CA315" s="12" t="s">
        <v>791</v>
      </c>
      <c r="CB315" s="205" t="s">
        <v>829</v>
      </c>
      <c r="CC315" s="43" t="s">
        <v>825</v>
      </c>
      <c r="CD315" s="12" t="s">
        <v>791</v>
      </c>
      <c r="CE315" s="21" t="s">
        <v>795</v>
      </c>
      <c r="CF315" s="12" t="s">
        <v>65</v>
      </c>
      <c r="CG315" s="29">
        <v>45299</v>
      </c>
      <c r="CH315" s="10">
        <v>46759</v>
      </c>
      <c r="CI315" s="2">
        <f t="shared" si="148"/>
        <v>45292</v>
      </c>
      <c r="CJ315" s="10">
        <f t="shared" si="149"/>
        <v>46753</v>
      </c>
      <c r="CK315" s="34" t="s">
        <v>2</v>
      </c>
      <c r="CL315" s="39" t="s">
        <v>830</v>
      </c>
      <c r="CM315" s="39" t="s">
        <v>17</v>
      </c>
      <c r="CN315" s="181" t="s">
        <v>13</v>
      </c>
      <c r="CO315" s="185"/>
      <c r="CP315" s="39"/>
      <c r="CQ315" s="28">
        <f>CS315-60</f>
        <v>44999</v>
      </c>
      <c r="CR315" s="28">
        <f t="shared" si="130"/>
        <v>44986</v>
      </c>
      <c r="CS315" s="28">
        <f t="shared" si="131"/>
        <v>45059</v>
      </c>
      <c r="CT315" s="28">
        <f t="shared" si="132"/>
        <v>45047</v>
      </c>
      <c r="CU315" s="28">
        <f>CW315-240</f>
        <v>45059</v>
      </c>
      <c r="CV315" s="28">
        <f t="shared" si="133"/>
        <v>45047</v>
      </c>
      <c r="CW315" s="28">
        <f t="shared" si="134"/>
        <v>45299</v>
      </c>
      <c r="CX315" s="28">
        <f t="shared" si="135"/>
        <v>45292</v>
      </c>
    </row>
    <row r="316" spans="1:102" s="22" customFormat="1" ht="44.25" customHeight="1">
      <c r="A316" s="262" t="s">
        <v>70</v>
      </c>
      <c r="B316" s="266" t="s">
        <v>789</v>
      </c>
      <c r="C316" s="266" t="s">
        <v>826</v>
      </c>
      <c r="D316" s="286" t="s">
        <v>791</v>
      </c>
      <c r="E316" s="266" t="s">
        <v>827</v>
      </c>
      <c r="F316" s="276" t="s">
        <v>828</v>
      </c>
      <c r="G316" s="77" t="str">
        <f t="shared" ca="1" si="138"/>
        <v>À venir</v>
      </c>
      <c r="H316" s="126"/>
      <c r="I316" s="127"/>
      <c r="J316" s="127"/>
      <c r="K316" s="127"/>
      <c r="L316" s="127"/>
      <c r="M316" s="127"/>
      <c r="N316" s="127"/>
      <c r="O316" s="127"/>
      <c r="P316" s="127"/>
      <c r="Q316" s="127"/>
      <c r="R316" s="127"/>
      <c r="S316" s="127"/>
      <c r="T316" s="127"/>
      <c r="U316" s="127"/>
      <c r="V316" s="127"/>
      <c r="W316" s="127"/>
      <c r="X316" s="127"/>
      <c r="Y316" s="127"/>
      <c r="Z316" s="127"/>
      <c r="AA316" s="127"/>
      <c r="AB316" s="127"/>
      <c r="AC316" s="127"/>
      <c r="AD316" s="127"/>
      <c r="AE316" s="127"/>
      <c r="AF316" s="127"/>
      <c r="AG316" s="127"/>
      <c r="AH316" s="127"/>
      <c r="AI316" s="127"/>
      <c r="AJ316" s="127"/>
      <c r="AK316" s="127"/>
      <c r="AL316" s="127"/>
      <c r="AM316" s="127"/>
      <c r="AN316" s="127"/>
      <c r="AO316" s="127"/>
      <c r="AP316" s="127"/>
      <c r="AQ316" s="127"/>
      <c r="AR316" s="127"/>
      <c r="AS316" s="127"/>
      <c r="AT316" s="127"/>
      <c r="AU316" s="127"/>
      <c r="AV316" s="127"/>
      <c r="AW316" s="127"/>
      <c r="AX316" s="127"/>
      <c r="AY316" s="127"/>
      <c r="AZ316" s="127"/>
      <c r="BA316" s="127"/>
      <c r="BB316" s="127"/>
      <c r="BC316" s="127"/>
      <c r="BD316" s="127"/>
      <c r="BE316" s="127"/>
      <c r="BF316" s="127"/>
      <c r="BG316" s="127"/>
      <c r="BH316" s="127"/>
      <c r="BI316" s="127"/>
      <c r="BJ316" s="127"/>
      <c r="BK316" s="127"/>
      <c r="BL316" s="127"/>
      <c r="BM316" s="127"/>
      <c r="BN316" s="127"/>
      <c r="BO316" s="127"/>
      <c r="BP316" s="148">
        <f t="shared" si="127"/>
        <v>48220</v>
      </c>
      <c r="BT316" s="187"/>
      <c r="BU316"/>
      <c r="CA316" s="12" t="s">
        <v>791</v>
      </c>
      <c r="CB316" s="205" t="s">
        <v>829</v>
      </c>
      <c r="CC316" s="43" t="s">
        <v>80</v>
      </c>
      <c r="CD316" s="12" t="s">
        <v>791</v>
      </c>
      <c r="CE316" s="21"/>
      <c r="CF316" s="12"/>
      <c r="CG316" s="29">
        <f>CH315+1</f>
        <v>46760</v>
      </c>
      <c r="CH316" s="10">
        <f>CG316+1460</f>
        <v>48220</v>
      </c>
      <c r="CI316" s="2">
        <f t="shared" si="148"/>
        <v>46753</v>
      </c>
      <c r="CJ316" s="10">
        <f t="shared" si="149"/>
        <v>48214</v>
      </c>
      <c r="CK316" s="34" t="s">
        <v>2</v>
      </c>
      <c r="CL316" s="39" t="s">
        <v>830</v>
      </c>
      <c r="CM316" s="39" t="s">
        <v>17</v>
      </c>
      <c r="CN316" s="181" t="s">
        <v>13</v>
      </c>
      <c r="CO316" s="185"/>
      <c r="CP316" s="39"/>
      <c r="CQ316" s="28">
        <v>46460</v>
      </c>
      <c r="CR316" s="28">
        <f t="shared" si="130"/>
        <v>46447</v>
      </c>
      <c r="CS316" s="28">
        <v>46581</v>
      </c>
      <c r="CT316" s="28">
        <f t="shared" si="132"/>
        <v>46569</v>
      </c>
      <c r="CU316" s="28">
        <v>46582</v>
      </c>
      <c r="CV316" s="28">
        <f t="shared" si="133"/>
        <v>46569</v>
      </c>
      <c r="CW316" s="28">
        <f t="shared" si="134"/>
        <v>46760</v>
      </c>
      <c r="CX316" s="28">
        <f t="shared" si="135"/>
        <v>46753</v>
      </c>
    </row>
    <row r="317" spans="1:102" s="22" customFormat="1" ht="46.5" customHeight="1">
      <c r="A317" s="262" t="s">
        <v>825</v>
      </c>
      <c r="B317" s="266" t="s">
        <v>789</v>
      </c>
      <c r="C317" s="266" t="s">
        <v>826</v>
      </c>
      <c r="D317" s="286" t="s">
        <v>791</v>
      </c>
      <c r="E317" s="266" t="s">
        <v>827</v>
      </c>
      <c r="F317" s="276" t="s">
        <v>831</v>
      </c>
      <c r="G317" s="77" t="str">
        <f t="shared" ca="1" si="138"/>
        <v>En cours</v>
      </c>
      <c r="H317" s="126"/>
      <c r="I317" s="127"/>
      <c r="J317" s="127"/>
      <c r="K317" s="127"/>
      <c r="L317" s="127"/>
      <c r="M317" s="127"/>
      <c r="N317" s="127"/>
      <c r="O317" s="127"/>
      <c r="P317" s="127"/>
      <c r="Q317" s="127"/>
      <c r="R317" s="127"/>
      <c r="S317" s="127"/>
      <c r="T317" s="127"/>
      <c r="U317" s="127"/>
      <c r="V317" s="127"/>
      <c r="W317" s="127"/>
      <c r="X317" s="127"/>
      <c r="Y317" s="127"/>
      <c r="Z317" s="127"/>
      <c r="AA317" s="127"/>
      <c r="AB317" s="127"/>
      <c r="AC317" s="127"/>
      <c r="AD317" s="127"/>
      <c r="AE317" s="127"/>
      <c r="AF317" s="127"/>
      <c r="AG317" s="127"/>
      <c r="AH317" s="127"/>
      <c r="AI317" s="127"/>
      <c r="AJ317" s="127"/>
      <c r="AK317" s="127"/>
      <c r="AL317" s="127"/>
      <c r="AM317" s="127"/>
      <c r="AN317" s="127"/>
      <c r="AO317" s="127"/>
      <c r="AP317" s="127"/>
      <c r="AQ317" s="127"/>
      <c r="AR317" s="127"/>
      <c r="AS317" s="127"/>
      <c r="AT317" s="127"/>
      <c r="AU317" s="127"/>
      <c r="AV317" s="127"/>
      <c r="AW317" s="127"/>
      <c r="AX317" s="127"/>
      <c r="AY317" s="127"/>
      <c r="AZ317" s="127"/>
      <c r="BA317" s="127"/>
      <c r="BB317" s="127"/>
      <c r="BC317" s="127"/>
      <c r="BD317" s="127"/>
      <c r="BE317" s="127"/>
      <c r="BF317" s="127"/>
      <c r="BG317" s="127"/>
      <c r="BH317" s="127"/>
      <c r="BI317" s="127"/>
      <c r="BJ317" s="127"/>
      <c r="BK317" s="127"/>
      <c r="BL317" s="127"/>
      <c r="BM317" s="127"/>
      <c r="BN317" s="127"/>
      <c r="BO317" s="127"/>
      <c r="BP317" s="148">
        <f t="shared" si="127"/>
        <v>46941</v>
      </c>
      <c r="BT317"/>
      <c r="BU317"/>
      <c r="CA317" s="12" t="s">
        <v>791</v>
      </c>
      <c r="CB317" s="205" t="s">
        <v>829</v>
      </c>
      <c r="CC317" s="43" t="s">
        <v>825</v>
      </c>
      <c r="CD317" s="12" t="s">
        <v>791</v>
      </c>
      <c r="CE317" s="21" t="s">
        <v>795</v>
      </c>
      <c r="CF317" s="12" t="s">
        <v>65</v>
      </c>
      <c r="CG317" s="29">
        <v>45299</v>
      </c>
      <c r="CH317" s="10">
        <v>46941</v>
      </c>
      <c r="CI317" s="2">
        <f t="shared" si="148"/>
        <v>45292</v>
      </c>
      <c r="CJ317" s="10">
        <f t="shared" si="149"/>
        <v>46935</v>
      </c>
      <c r="CK317" s="34" t="s">
        <v>2</v>
      </c>
      <c r="CL317" s="39" t="s">
        <v>830</v>
      </c>
      <c r="CM317" s="39" t="s">
        <v>17</v>
      </c>
      <c r="CN317" s="181" t="s">
        <v>13</v>
      </c>
      <c r="CO317" s="185"/>
      <c r="CP317" s="39"/>
      <c r="CQ317" s="28">
        <f>CS317-60</f>
        <v>44999</v>
      </c>
      <c r="CR317" s="28">
        <f t="shared" si="130"/>
        <v>44986</v>
      </c>
      <c r="CS317" s="28">
        <f>CU317</f>
        <v>45059</v>
      </c>
      <c r="CT317" s="28">
        <f t="shared" si="132"/>
        <v>45047</v>
      </c>
      <c r="CU317" s="28">
        <f>CW317-240</f>
        <v>45059</v>
      </c>
      <c r="CV317" s="28">
        <f t="shared" si="133"/>
        <v>45047</v>
      </c>
      <c r="CW317" s="28">
        <f t="shared" si="134"/>
        <v>45299</v>
      </c>
      <c r="CX317" s="28">
        <f t="shared" si="135"/>
        <v>45292</v>
      </c>
    </row>
    <row r="318" spans="1:102" s="22" customFormat="1" ht="45" customHeight="1">
      <c r="A318" s="262" t="s">
        <v>70</v>
      </c>
      <c r="B318" s="266" t="s">
        <v>789</v>
      </c>
      <c r="C318" s="266" t="s">
        <v>826</v>
      </c>
      <c r="D318" s="286" t="s">
        <v>791</v>
      </c>
      <c r="E318" s="266" t="s">
        <v>827</v>
      </c>
      <c r="F318" s="276" t="s">
        <v>831</v>
      </c>
      <c r="G318" s="77" t="str">
        <f t="shared" ca="1" si="138"/>
        <v>À venir</v>
      </c>
      <c r="H318" s="126"/>
      <c r="I318" s="127"/>
      <c r="J318" s="127"/>
      <c r="K318" s="127"/>
      <c r="L318" s="127"/>
      <c r="M318" s="127"/>
      <c r="N318" s="127"/>
      <c r="O318" s="127"/>
      <c r="P318" s="127"/>
      <c r="Q318" s="127"/>
      <c r="R318" s="127"/>
      <c r="S318" s="127"/>
      <c r="T318" s="127"/>
      <c r="U318" s="127"/>
      <c r="V318" s="127"/>
      <c r="W318" s="127"/>
      <c r="X318" s="127"/>
      <c r="Y318" s="127"/>
      <c r="Z318" s="127"/>
      <c r="AA318" s="127"/>
      <c r="AB318" s="127"/>
      <c r="AC318" s="127"/>
      <c r="AD318" s="127"/>
      <c r="AE318" s="127"/>
      <c r="AF318" s="127"/>
      <c r="AG318" s="127"/>
      <c r="AH318" s="127"/>
      <c r="AI318" s="127"/>
      <c r="AJ318" s="127"/>
      <c r="AK318" s="127"/>
      <c r="AL318" s="127"/>
      <c r="AM318" s="127"/>
      <c r="AN318" s="127"/>
      <c r="AO318" s="127"/>
      <c r="AP318" s="127"/>
      <c r="AQ318" s="127"/>
      <c r="AR318" s="127"/>
      <c r="AS318" s="127"/>
      <c r="AT318" s="127"/>
      <c r="AU318" s="127"/>
      <c r="AV318" s="127"/>
      <c r="AW318" s="127"/>
      <c r="AX318" s="127"/>
      <c r="AY318" s="127"/>
      <c r="AZ318" s="127"/>
      <c r="BA318" s="127"/>
      <c r="BB318" s="127"/>
      <c r="BC318" s="127"/>
      <c r="BD318" s="127"/>
      <c r="BE318" s="127"/>
      <c r="BF318" s="127"/>
      <c r="BG318" s="127"/>
      <c r="BH318" s="127"/>
      <c r="BI318" s="127"/>
      <c r="BJ318" s="127"/>
      <c r="BK318" s="127"/>
      <c r="BL318" s="127"/>
      <c r="BM318" s="127"/>
      <c r="BN318" s="127"/>
      <c r="BO318" s="127"/>
      <c r="BP318" s="148">
        <f t="shared" si="127"/>
        <v>48402</v>
      </c>
      <c r="BT318" s="187"/>
      <c r="BU318"/>
      <c r="CA318" s="12" t="s">
        <v>791</v>
      </c>
      <c r="CB318" s="205" t="s">
        <v>829</v>
      </c>
      <c r="CC318" s="43" t="s">
        <v>80</v>
      </c>
      <c r="CD318" s="12" t="s">
        <v>791</v>
      </c>
      <c r="CE318" s="21"/>
      <c r="CF318" s="12"/>
      <c r="CG318" s="29">
        <f>CH317+1</f>
        <v>46942</v>
      </c>
      <c r="CH318" s="10">
        <f>CG318+1460</f>
        <v>48402</v>
      </c>
      <c r="CI318" s="2">
        <f t="shared" si="148"/>
        <v>46935</v>
      </c>
      <c r="CJ318" s="10">
        <f t="shared" si="149"/>
        <v>48396</v>
      </c>
      <c r="CK318" s="34" t="s">
        <v>2</v>
      </c>
      <c r="CL318" s="39" t="s">
        <v>830</v>
      </c>
      <c r="CM318" s="39" t="s">
        <v>17</v>
      </c>
      <c r="CN318" s="181" t="s">
        <v>13</v>
      </c>
      <c r="CO318" s="185"/>
      <c r="CP318" s="39"/>
      <c r="CQ318" s="28">
        <v>46569</v>
      </c>
      <c r="CR318" s="28">
        <f t="shared" si="130"/>
        <v>46569</v>
      </c>
      <c r="CS318" s="28">
        <v>46690</v>
      </c>
      <c r="CT318" s="28">
        <f t="shared" si="132"/>
        <v>46691</v>
      </c>
      <c r="CU318" s="28">
        <f>CW318-240</f>
        <v>46702</v>
      </c>
      <c r="CV318" s="28">
        <f t="shared" si="133"/>
        <v>46692</v>
      </c>
      <c r="CW318" s="28">
        <f t="shared" si="134"/>
        <v>46942</v>
      </c>
      <c r="CX318" s="28">
        <f t="shared" si="135"/>
        <v>46935</v>
      </c>
    </row>
    <row r="319" spans="1:102" s="22" customFormat="1" ht="51" customHeight="1">
      <c r="A319" s="262" t="s">
        <v>832</v>
      </c>
      <c r="B319" s="266" t="s">
        <v>789</v>
      </c>
      <c r="C319" s="266" t="s">
        <v>820</v>
      </c>
      <c r="D319" s="286" t="s">
        <v>791</v>
      </c>
      <c r="E319" s="266" t="s">
        <v>827</v>
      </c>
      <c r="F319" s="276" t="s">
        <v>833</v>
      </c>
      <c r="G319" s="77" t="str">
        <f t="shared" ca="1" si="138"/>
        <v>En cours</v>
      </c>
      <c r="H319" s="126"/>
      <c r="I319" s="127"/>
      <c r="J319" s="127"/>
      <c r="K319" s="127"/>
      <c r="L319" s="127"/>
      <c r="M319" s="127"/>
      <c r="N319" s="127"/>
      <c r="O319" s="127"/>
      <c r="P319" s="127"/>
      <c r="Q319" s="127"/>
      <c r="R319" s="127"/>
      <c r="S319" s="127"/>
      <c r="T319" s="127"/>
      <c r="U319" s="127"/>
      <c r="V319" s="127"/>
      <c r="W319" s="127"/>
      <c r="X319" s="127"/>
      <c r="Y319" s="127"/>
      <c r="Z319" s="127"/>
      <c r="AA319" s="127"/>
      <c r="AB319" s="127"/>
      <c r="AC319" s="127"/>
      <c r="AD319" s="127"/>
      <c r="AE319" s="127"/>
      <c r="AF319" s="127"/>
      <c r="AG319" s="127"/>
      <c r="AH319" s="127"/>
      <c r="AI319" s="127"/>
      <c r="AJ319" s="127"/>
      <c r="AK319" s="127"/>
      <c r="AL319" s="127"/>
      <c r="AM319" s="127"/>
      <c r="AN319" s="127"/>
      <c r="AO319" s="127"/>
      <c r="AP319" s="127"/>
      <c r="AQ319" s="127"/>
      <c r="AR319" s="127"/>
      <c r="AS319" s="127"/>
      <c r="AT319" s="127"/>
      <c r="AU319" s="127"/>
      <c r="AV319" s="127"/>
      <c r="AW319" s="127"/>
      <c r="AX319" s="127"/>
      <c r="AY319" s="127"/>
      <c r="AZ319" s="127"/>
      <c r="BA319" s="127"/>
      <c r="BB319" s="127"/>
      <c r="BC319" s="127"/>
      <c r="BD319" s="127"/>
      <c r="BE319" s="127"/>
      <c r="BF319" s="127"/>
      <c r="BG319" s="127"/>
      <c r="BH319" s="127"/>
      <c r="BI319" s="127"/>
      <c r="BJ319" s="127"/>
      <c r="BK319" s="127"/>
      <c r="BL319" s="127"/>
      <c r="BM319" s="127"/>
      <c r="BN319" s="127"/>
      <c r="BO319" s="127"/>
      <c r="BP319" s="148">
        <f t="shared" si="127"/>
        <v>47026</v>
      </c>
      <c r="BT319"/>
      <c r="BU319"/>
      <c r="CA319" s="12" t="s">
        <v>791</v>
      </c>
      <c r="CB319" s="205" t="s">
        <v>834</v>
      </c>
      <c r="CC319" s="43" t="s">
        <v>832</v>
      </c>
      <c r="CD319" s="12" t="s">
        <v>791</v>
      </c>
      <c r="CE319" s="21" t="s">
        <v>795</v>
      </c>
      <c r="CF319" s="41" t="s">
        <v>65</v>
      </c>
      <c r="CG319" s="29">
        <v>45566</v>
      </c>
      <c r="CH319" s="10">
        <v>47026</v>
      </c>
      <c r="CI319" s="2">
        <f t="shared" si="148"/>
        <v>45566</v>
      </c>
      <c r="CJ319" s="10">
        <f t="shared" si="149"/>
        <v>47026</v>
      </c>
      <c r="CK319" s="34" t="s">
        <v>2</v>
      </c>
      <c r="CL319" s="39" t="s">
        <v>835</v>
      </c>
      <c r="CM319" s="39" t="s">
        <v>19</v>
      </c>
      <c r="CN319" s="181" t="s">
        <v>13</v>
      </c>
      <c r="CO319" s="185"/>
      <c r="CP319" s="39" t="s">
        <v>10</v>
      </c>
      <c r="CQ319" s="28">
        <f>CS319-90</f>
        <v>45326</v>
      </c>
      <c r="CR319" s="28">
        <f t="shared" si="130"/>
        <v>45323</v>
      </c>
      <c r="CS319" s="28">
        <f t="shared" ref="CS319:CS330" si="150">CU319</f>
        <v>45416</v>
      </c>
      <c r="CT319" s="28">
        <f t="shared" si="132"/>
        <v>45413</v>
      </c>
      <c r="CU319" s="28">
        <f>CW319-150</f>
        <v>45416</v>
      </c>
      <c r="CV319" s="28">
        <f t="shared" si="133"/>
        <v>45413</v>
      </c>
      <c r="CW319" s="28">
        <f t="shared" si="134"/>
        <v>45566</v>
      </c>
      <c r="CX319" s="28">
        <f t="shared" si="135"/>
        <v>45566</v>
      </c>
    </row>
    <row r="320" spans="1:102" s="22" customFormat="1" ht="33" customHeight="1">
      <c r="A320" s="262" t="s">
        <v>70</v>
      </c>
      <c r="B320" s="266" t="s">
        <v>789</v>
      </c>
      <c r="C320" s="266" t="s">
        <v>820</v>
      </c>
      <c r="D320" s="286" t="s">
        <v>791</v>
      </c>
      <c r="E320" s="266" t="s">
        <v>827</v>
      </c>
      <c r="F320" s="276" t="s">
        <v>833</v>
      </c>
      <c r="G320" s="77" t="str">
        <f t="shared" ca="1" si="138"/>
        <v>À venir</v>
      </c>
      <c r="H320" s="126"/>
      <c r="I320" s="127"/>
      <c r="J320" s="127"/>
      <c r="K320" s="127"/>
      <c r="L320" s="127"/>
      <c r="M320" s="127"/>
      <c r="N320" s="127"/>
      <c r="O320" s="127"/>
      <c r="P320" s="127"/>
      <c r="Q320" s="127"/>
      <c r="R320" s="127"/>
      <c r="S320" s="127"/>
      <c r="T320" s="127"/>
      <c r="U320" s="127"/>
      <c r="V320" s="127"/>
      <c r="W320" s="127"/>
      <c r="X320" s="127"/>
      <c r="Y320" s="127"/>
      <c r="Z320" s="127"/>
      <c r="AA320" s="127"/>
      <c r="AB320" s="127"/>
      <c r="AC320" s="127"/>
      <c r="AD320" s="127"/>
      <c r="AE320" s="127"/>
      <c r="AF320" s="127"/>
      <c r="AG320" s="127"/>
      <c r="AH320" s="127"/>
      <c r="AI320" s="127"/>
      <c r="AJ320" s="127"/>
      <c r="AK320" s="127"/>
      <c r="AL320" s="127"/>
      <c r="AM320" s="127"/>
      <c r="AN320" s="127"/>
      <c r="AO320" s="127"/>
      <c r="AP320" s="127"/>
      <c r="AQ320" s="127"/>
      <c r="AR320" s="127"/>
      <c r="AS320" s="127"/>
      <c r="AT320" s="127"/>
      <c r="AU320" s="127"/>
      <c r="AV320" s="127"/>
      <c r="AW320" s="127"/>
      <c r="AX320" s="127"/>
      <c r="AY320" s="127"/>
      <c r="AZ320" s="127"/>
      <c r="BA320" s="127"/>
      <c r="BB320" s="127"/>
      <c r="BC320" s="127"/>
      <c r="BD320" s="127"/>
      <c r="BE320" s="127"/>
      <c r="BF320" s="127"/>
      <c r="BG320" s="127"/>
      <c r="BH320" s="127"/>
      <c r="BI320" s="127"/>
      <c r="BJ320" s="127"/>
      <c r="BK320" s="127"/>
      <c r="BL320" s="127"/>
      <c r="BM320" s="127"/>
      <c r="BN320" s="127"/>
      <c r="BO320" s="127"/>
      <c r="BP320" s="148">
        <f t="shared" si="127"/>
        <v>48487</v>
      </c>
      <c r="BT320" s="187"/>
      <c r="BU320"/>
      <c r="CA320" s="12" t="s">
        <v>791</v>
      </c>
      <c r="CB320" s="205" t="s">
        <v>834</v>
      </c>
      <c r="CC320" s="43" t="s">
        <v>80</v>
      </c>
      <c r="CD320" s="12" t="s">
        <v>791</v>
      </c>
      <c r="CE320" s="21"/>
      <c r="CF320" s="41"/>
      <c r="CG320" s="29">
        <f>CH319+1</f>
        <v>47027</v>
      </c>
      <c r="CH320" s="10">
        <f>CG320+1460</f>
        <v>48487</v>
      </c>
      <c r="CI320" s="2">
        <f t="shared" si="148"/>
        <v>47027</v>
      </c>
      <c r="CJ320" s="10">
        <f t="shared" si="149"/>
        <v>48487</v>
      </c>
      <c r="CK320" s="34" t="s">
        <v>2</v>
      </c>
      <c r="CL320" s="39" t="s">
        <v>835</v>
      </c>
      <c r="CM320" s="39" t="s">
        <v>19</v>
      </c>
      <c r="CN320" s="181" t="s">
        <v>13</v>
      </c>
      <c r="CO320" s="185"/>
      <c r="CP320" s="39" t="s">
        <v>10</v>
      </c>
      <c r="CQ320" s="28">
        <v>46676</v>
      </c>
      <c r="CR320" s="28">
        <f t="shared" si="130"/>
        <v>46691</v>
      </c>
      <c r="CS320" s="28">
        <f t="shared" si="150"/>
        <v>46859</v>
      </c>
      <c r="CT320" s="28">
        <f t="shared" si="132"/>
        <v>46873</v>
      </c>
      <c r="CU320" s="28">
        <v>46859</v>
      </c>
      <c r="CV320" s="28">
        <f t="shared" si="133"/>
        <v>46873</v>
      </c>
      <c r="CW320" s="28">
        <v>46997</v>
      </c>
      <c r="CX320" s="28">
        <f t="shared" si="135"/>
        <v>46997</v>
      </c>
    </row>
    <row r="321" spans="1:102" s="22" customFormat="1" ht="33" customHeight="1">
      <c r="A321" s="262" t="s">
        <v>836</v>
      </c>
      <c r="B321" s="266" t="s">
        <v>789</v>
      </c>
      <c r="C321" s="266" t="s">
        <v>826</v>
      </c>
      <c r="D321" s="286" t="s">
        <v>791</v>
      </c>
      <c r="E321" s="266" t="s">
        <v>827</v>
      </c>
      <c r="F321" s="276" t="s">
        <v>837</v>
      </c>
      <c r="G321" s="77" t="str">
        <f t="shared" ca="1" si="138"/>
        <v>En cours</v>
      </c>
      <c r="H321" s="126"/>
      <c r="I321" s="127"/>
      <c r="J321" s="127"/>
      <c r="K321" s="127"/>
      <c r="L321" s="127"/>
      <c r="M321" s="127"/>
      <c r="N321" s="127"/>
      <c r="O321" s="127"/>
      <c r="P321" s="127"/>
      <c r="Q321" s="127"/>
      <c r="R321" s="127"/>
      <c r="S321" s="127"/>
      <c r="T321" s="127"/>
      <c r="U321" s="127"/>
      <c r="V321" s="127"/>
      <c r="W321" s="127"/>
      <c r="X321" s="127"/>
      <c r="Y321" s="127"/>
      <c r="Z321" s="127"/>
      <c r="AA321" s="127"/>
      <c r="AB321" s="127"/>
      <c r="AC321" s="127"/>
      <c r="AD321" s="127"/>
      <c r="AE321" s="127"/>
      <c r="AF321" s="127"/>
      <c r="AG321" s="127"/>
      <c r="AH321" s="127"/>
      <c r="AI321" s="127"/>
      <c r="AJ321" s="127"/>
      <c r="AK321" s="127"/>
      <c r="AL321" s="127"/>
      <c r="AM321" s="127"/>
      <c r="AN321" s="127"/>
      <c r="AO321" s="127"/>
      <c r="AP321" s="127"/>
      <c r="AQ321" s="127"/>
      <c r="AR321" s="127"/>
      <c r="AS321" s="127"/>
      <c r="AT321" s="127"/>
      <c r="AU321" s="127"/>
      <c r="AV321" s="127"/>
      <c r="AW321" s="127"/>
      <c r="AX321" s="127"/>
      <c r="AY321" s="127"/>
      <c r="AZ321" s="127"/>
      <c r="BA321" s="127"/>
      <c r="BB321" s="127"/>
      <c r="BC321" s="127"/>
      <c r="BD321" s="127"/>
      <c r="BE321" s="127"/>
      <c r="BF321" s="127"/>
      <c r="BG321" s="127"/>
      <c r="BH321" s="127"/>
      <c r="BI321" s="127"/>
      <c r="BJ321" s="127"/>
      <c r="BK321" s="127"/>
      <c r="BL321" s="127"/>
      <c r="BM321" s="127"/>
      <c r="BN321" s="127"/>
      <c r="BO321" s="127"/>
      <c r="BP321" s="148">
        <f t="shared" si="127"/>
        <v>47072</v>
      </c>
      <c r="BT321"/>
      <c r="BU321"/>
      <c r="CA321" s="12" t="s">
        <v>791</v>
      </c>
      <c r="CB321" s="205" t="s">
        <v>838</v>
      </c>
      <c r="CC321" s="43" t="s">
        <v>836</v>
      </c>
      <c r="CD321" s="12" t="s">
        <v>791</v>
      </c>
      <c r="CE321" s="21" t="s">
        <v>795</v>
      </c>
      <c r="CF321" s="41" t="s">
        <v>65</v>
      </c>
      <c r="CG321" s="29">
        <v>45611.000243055554</v>
      </c>
      <c r="CH321" s="10">
        <v>47072</v>
      </c>
      <c r="CI321" s="2">
        <f t="shared" si="148"/>
        <v>45597</v>
      </c>
      <c r="CJ321" s="10">
        <f t="shared" si="149"/>
        <v>47058</v>
      </c>
      <c r="CK321" s="34" t="s">
        <v>2</v>
      </c>
      <c r="CL321" s="39" t="s">
        <v>839</v>
      </c>
      <c r="CM321" s="39" t="s">
        <v>19</v>
      </c>
      <c r="CN321" s="181" t="s">
        <v>13</v>
      </c>
      <c r="CO321" s="185"/>
      <c r="CP321" s="39" t="s">
        <v>10</v>
      </c>
      <c r="CQ321" s="28">
        <f>CS321-150</f>
        <v>45311.000243055554</v>
      </c>
      <c r="CR321" s="28">
        <f t="shared" si="130"/>
        <v>45322</v>
      </c>
      <c r="CS321" s="28">
        <f t="shared" si="150"/>
        <v>45461.000243055554</v>
      </c>
      <c r="CT321" s="28">
        <f t="shared" si="132"/>
        <v>45473</v>
      </c>
      <c r="CU321" s="28">
        <f>CW321-150</f>
        <v>45461.000243055554</v>
      </c>
      <c r="CV321" s="28">
        <f t="shared" si="133"/>
        <v>45473</v>
      </c>
      <c r="CW321" s="28">
        <f t="shared" ref="CW321:CW344" si="151">CG321</f>
        <v>45611.000243055554</v>
      </c>
      <c r="CX321" s="28">
        <f t="shared" si="135"/>
        <v>45597</v>
      </c>
    </row>
    <row r="322" spans="1:102" s="22" customFormat="1" ht="33" customHeight="1">
      <c r="A322" s="262" t="s">
        <v>70</v>
      </c>
      <c r="B322" s="266" t="s">
        <v>789</v>
      </c>
      <c r="C322" s="266" t="s">
        <v>826</v>
      </c>
      <c r="D322" s="286" t="s">
        <v>791</v>
      </c>
      <c r="E322" s="266" t="s">
        <v>827</v>
      </c>
      <c r="F322" s="276" t="s">
        <v>837</v>
      </c>
      <c r="G322" s="77" t="str">
        <f t="shared" ca="1" si="138"/>
        <v>À venir</v>
      </c>
      <c r="H322" s="126"/>
      <c r="I322" s="127"/>
      <c r="J322" s="127"/>
      <c r="K322" s="127"/>
      <c r="L322" s="127"/>
      <c r="M322" s="127"/>
      <c r="N322" s="127"/>
      <c r="O322" s="127"/>
      <c r="P322" s="127"/>
      <c r="Q322" s="127"/>
      <c r="R322" s="127"/>
      <c r="S322" s="127"/>
      <c r="T322" s="127"/>
      <c r="U322" s="127"/>
      <c r="V322" s="127"/>
      <c r="W322" s="127"/>
      <c r="X322" s="127"/>
      <c r="Y322" s="127"/>
      <c r="Z322" s="127"/>
      <c r="AA322" s="127"/>
      <c r="AB322" s="127"/>
      <c r="AC322" s="127"/>
      <c r="AD322" s="127"/>
      <c r="AE322" s="127"/>
      <c r="AF322" s="127"/>
      <c r="AG322" s="127"/>
      <c r="AH322" s="127"/>
      <c r="AI322" s="127"/>
      <c r="AJ322" s="127"/>
      <c r="AK322" s="127"/>
      <c r="AL322" s="127"/>
      <c r="AM322" s="127"/>
      <c r="AN322" s="127"/>
      <c r="AO322" s="127"/>
      <c r="AP322" s="127"/>
      <c r="AQ322" s="127"/>
      <c r="AR322" s="127"/>
      <c r="AS322" s="127"/>
      <c r="AT322" s="127"/>
      <c r="AU322" s="127"/>
      <c r="AV322" s="127"/>
      <c r="AW322" s="127"/>
      <c r="AX322" s="127"/>
      <c r="AY322" s="127"/>
      <c r="AZ322" s="127"/>
      <c r="BA322" s="127"/>
      <c r="BB322" s="127"/>
      <c r="BC322" s="127"/>
      <c r="BD322" s="127"/>
      <c r="BE322" s="127"/>
      <c r="BF322" s="127"/>
      <c r="BG322" s="127"/>
      <c r="BH322" s="127"/>
      <c r="BI322" s="127"/>
      <c r="BJ322" s="127"/>
      <c r="BK322" s="127"/>
      <c r="BL322" s="127"/>
      <c r="BM322" s="127"/>
      <c r="BN322" s="127"/>
      <c r="BO322" s="127"/>
      <c r="BP322" s="148">
        <f t="shared" si="127"/>
        <v>48533</v>
      </c>
      <c r="BT322" s="187"/>
      <c r="BU322"/>
      <c r="CA322" s="12" t="s">
        <v>791</v>
      </c>
      <c r="CB322" s="205" t="s">
        <v>838</v>
      </c>
      <c r="CC322" s="43" t="s">
        <v>80</v>
      </c>
      <c r="CD322" s="12" t="s">
        <v>791</v>
      </c>
      <c r="CE322" s="21"/>
      <c r="CF322" s="41"/>
      <c r="CG322" s="29">
        <f>CH321+1</f>
        <v>47073</v>
      </c>
      <c r="CH322" s="10">
        <f>CG322+1460</f>
        <v>48533</v>
      </c>
      <c r="CI322" s="2">
        <f t="shared" si="148"/>
        <v>47087</v>
      </c>
      <c r="CJ322" s="10">
        <f t="shared" si="149"/>
        <v>48519</v>
      </c>
      <c r="CK322" s="34" t="s">
        <v>2</v>
      </c>
      <c r="CL322" s="39" t="s">
        <v>839</v>
      </c>
      <c r="CM322" s="39" t="s">
        <v>19</v>
      </c>
      <c r="CN322" s="181" t="s">
        <v>13</v>
      </c>
      <c r="CO322" s="185"/>
      <c r="CP322" s="39" t="s">
        <v>10</v>
      </c>
      <c r="CQ322" s="28">
        <v>46737</v>
      </c>
      <c r="CR322" s="28">
        <f t="shared" si="130"/>
        <v>46752</v>
      </c>
      <c r="CS322" s="28">
        <f t="shared" si="150"/>
        <v>46923</v>
      </c>
      <c r="CT322" s="28">
        <f t="shared" si="132"/>
        <v>46934</v>
      </c>
      <c r="CU322" s="28">
        <f>CW322-150</f>
        <v>46923</v>
      </c>
      <c r="CV322" s="28">
        <f t="shared" si="133"/>
        <v>46934</v>
      </c>
      <c r="CW322" s="28">
        <f t="shared" si="151"/>
        <v>47073</v>
      </c>
      <c r="CX322" s="28">
        <f t="shared" si="135"/>
        <v>47087</v>
      </c>
    </row>
    <row r="323" spans="1:102" s="22" customFormat="1" ht="33" customHeight="1">
      <c r="A323" s="262" t="s">
        <v>840</v>
      </c>
      <c r="B323" s="266" t="s">
        <v>789</v>
      </c>
      <c r="C323" s="266" t="s">
        <v>841</v>
      </c>
      <c r="D323" s="286" t="s">
        <v>791</v>
      </c>
      <c r="E323" s="266" t="s">
        <v>732</v>
      </c>
      <c r="F323" s="276" t="s">
        <v>842</v>
      </c>
      <c r="G323" s="77" t="str">
        <f t="shared" ca="1" si="138"/>
        <v>En cours</v>
      </c>
      <c r="H323" s="126"/>
      <c r="I323" s="127"/>
      <c r="J323" s="127"/>
      <c r="K323" s="127"/>
      <c r="L323" s="127"/>
      <c r="M323" s="127"/>
      <c r="N323" s="127"/>
      <c r="O323" s="127"/>
      <c r="P323" s="127"/>
      <c r="Q323" s="127"/>
      <c r="R323" s="127"/>
      <c r="S323" s="127"/>
      <c r="T323" s="127"/>
      <c r="U323" s="127"/>
      <c r="V323" s="127"/>
      <c r="W323" s="127"/>
      <c r="X323" s="127"/>
      <c r="Y323" s="127"/>
      <c r="Z323" s="127"/>
      <c r="AA323" s="127"/>
      <c r="AB323" s="127"/>
      <c r="AC323" s="127"/>
      <c r="AD323" s="127"/>
      <c r="AE323" s="127"/>
      <c r="AF323" s="127"/>
      <c r="AG323" s="127"/>
      <c r="AH323" s="127"/>
      <c r="AI323" s="127"/>
      <c r="AJ323" s="127"/>
      <c r="AK323" s="127"/>
      <c r="AL323" s="127"/>
      <c r="AM323" s="127"/>
      <c r="AN323" s="127"/>
      <c r="AO323" s="127"/>
      <c r="AP323" s="127"/>
      <c r="AQ323" s="127"/>
      <c r="AR323" s="127"/>
      <c r="AS323" s="127"/>
      <c r="AT323" s="127"/>
      <c r="AU323" s="127"/>
      <c r="AV323" s="127"/>
      <c r="AW323" s="127"/>
      <c r="AX323" s="127"/>
      <c r="AY323" s="127"/>
      <c r="AZ323" s="127"/>
      <c r="BA323" s="127"/>
      <c r="BB323" s="127"/>
      <c r="BC323" s="127"/>
      <c r="BD323" s="127"/>
      <c r="BE323" s="127"/>
      <c r="BF323" s="127"/>
      <c r="BG323" s="127"/>
      <c r="BH323" s="127"/>
      <c r="BI323" s="127"/>
      <c r="BJ323" s="127"/>
      <c r="BK323" s="127"/>
      <c r="BL323" s="127"/>
      <c r="BM323" s="127"/>
      <c r="BN323" s="127"/>
      <c r="BO323" s="127"/>
      <c r="BP323" s="148">
        <f t="shared" si="127"/>
        <v>46802</v>
      </c>
      <c r="BT323"/>
      <c r="BU323"/>
      <c r="CA323" s="12" t="s">
        <v>791</v>
      </c>
      <c r="CB323" s="205" t="s">
        <v>843</v>
      </c>
      <c r="CC323" s="168" t="s">
        <v>840</v>
      </c>
      <c r="CD323" s="12" t="s">
        <v>791</v>
      </c>
      <c r="CE323" s="21" t="s">
        <v>732</v>
      </c>
      <c r="CF323" s="41" t="s">
        <v>65</v>
      </c>
      <c r="CG323" s="29">
        <v>45342.000243055554</v>
      </c>
      <c r="CH323" s="10">
        <v>46802</v>
      </c>
      <c r="CI323" s="2">
        <f t="shared" si="148"/>
        <v>45351</v>
      </c>
      <c r="CJ323" s="10">
        <f t="shared" si="149"/>
        <v>46812</v>
      </c>
      <c r="CK323" s="34" t="s">
        <v>2</v>
      </c>
      <c r="CL323" s="39" t="s">
        <v>844</v>
      </c>
      <c r="CM323" s="39" t="s">
        <v>17</v>
      </c>
      <c r="CN323" s="181" t="s">
        <v>13</v>
      </c>
      <c r="CO323" s="185"/>
      <c r="CP323" s="39"/>
      <c r="CQ323" s="28">
        <f>CS323-60</f>
        <v>45072.000243055554</v>
      </c>
      <c r="CR323" s="28">
        <f t="shared" si="130"/>
        <v>45077</v>
      </c>
      <c r="CS323" s="28">
        <f t="shared" si="150"/>
        <v>45132.000243055554</v>
      </c>
      <c r="CT323" s="28">
        <f t="shared" si="132"/>
        <v>45138</v>
      </c>
      <c r="CU323" s="28">
        <f>CW323-210</f>
        <v>45132.000243055554</v>
      </c>
      <c r="CV323" s="28">
        <f t="shared" si="133"/>
        <v>45138</v>
      </c>
      <c r="CW323" s="28">
        <f t="shared" si="151"/>
        <v>45342.000243055554</v>
      </c>
      <c r="CX323" s="28">
        <f t="shared" si="135"/>
        <v>45351</v>
      </c>
    </row>
    <row r="324" spans="1:102" s="22" customFormat="1" ht="33" customHeight="1">
      <c r="A324" s="262" t="s">
        <v>70</v>
      </c>
      <c r="B324" s="266" t="s">
        <v>789</v>
      </c>
      <c r="C324" s="266" t="s">
        <v>841</v>
      </c>
      <c r="D324" s="284" t="s">
        <v>791</v>
      </c>
      <c r="E324" s="267" t="s">
        <v>732</v>
      </c>
      <c r="F324" s="276" t="s">
        <v>842</v>
      </c>
      <c r="G324" s="77" t="str">
        <f t="shared" ca="1" si="138"/>
        <v>À venir</v>
      </c>
      <c r="H324" s="126"/>
      <c r="I324" s="127"/>
      <c r="J324" s="127"/>
      <c r="K324" s="127"/>
      <c r="L324" s="127"/>
      <c r="M324" s="127"/>
      <c r="N324" s="127"/>
      <c r="O324" s="127"/>
      <c r="P324" s="127"/>
      <c r="Q324" s="127"/>
      <c r="R324" s="127"/>
      <c r="S324" s="127"/>
      <c r="T324" s="127"/>
      <c r="U324" s="127"/>
      <c r="V324" s="127"/>
      <c r="W324" s="127"/>
      <c r="X324" s="127"/>
      <c r="Y324" s="127"/>
      <c r="Z324" s="127"/>
      <c r="AA324" s="127"/>
      <c r="AB324" s="127"/>
      <c r="AC324" s="127"/>
      <c r="AD324" s="127"/>
      <c r="AE324" s="127"/>
      <c r="AF324" s="127"/>
      <c r="AG324" s="127"/>
      <c r="AH324" s="127"/>
      <c r="AI324" s="127"/>
      <c r="AJ324" s="127"/>
      <c r="AK324" s="127"/>
      <c r="AL324" s="127"/>
      <c r="AM324" s="127"/>
      <c r="AN324" s="127"/>
      <c r="AO324" s="127"/>
      <c r="AP324" s="127"/>
      <c r="AQ324" s="127"/>
      <c r="AR324" s="127"/>
      <c r="AS324" s="127"/>
      <c r="AT324" s="127"/>
      <c r="AU324" s="127"/>
      <c r="AV324" s="127"/>
      <c r="AW324" s="127"/>
      <c r="AX324" s="127"/>
      <c r="AY324" s="127"/>
      <c r="AZ324" s="127"/>
      <c r="BA324" s="127"/>
      <c r="BB324" s="127"/>
      <c r="BC324" s="127"/>
      <c r="BD324" s="127"/>
      <c r="BE324" s="127"/>
      <c r="BF324" s="127"/>
      <c r="BG324" s="127"/>
      <c r="BH324" s="127"/>
      <c r="BI324" s="127"/>
      <c r="BJ324" s="127"/>
      <c r="BK324" s="127"/>
      <c r="BL324" s="127"/>
      <c r="BM324" s="127"/>
      <c r="BN324" s="127"/>
      <c r="BO324" s="127"/>
      <c r="BP324" s="148">
        <f t="shared" si="127"/>
        <v>48263</v>
      </c>
      <c r="BT324" s="187"/>
      <c r="BU324"/>
      <c r="CA324" s="12" t="s">
        <v>791</v>
      </c>
      <c r="CB324" s="205" t="s">
        <v>843</v>
      </c>
      <c r="CC324" s="43" t="s">
        <v>80</v>
      </c>
      <c r="CD324" s="12" t="s">
        <v>791</v>
      </c>
      <c r="CE324" s="21"/>
      <c r="CF324" s="41"/>
      <c r="CG324" s="29">
        <f>CH323+1</f>
        <v>46803</v>
      </c>
      <c r="CH324" s="10">
        <f>CG324+1460</f>
        <v>48263</v>
      </c>
      <c r="CI324" s="2">
        <f t="shared" si="148"/>
        <v>46812</v>
      </c>
      <c r="CJ324" s="10">
        <f t="shared" si="149"/>
        <v>48273</v>
      </c>
      <c r="CK324" s="34" t="s">
        <v>2</v>
      </c>
      <c r="CL324" s="39" t="s">
        <v>844</v>
      </c>
      <c r="CM324" s="39" t="s">
        <v>17</v>
      </c>
      <c r="CN324" s="181" t="s">
        <v>13</v>
      </c>
      <c r="CO324" s="185"/>
      <c r="CP324" s="39"/>
      <c r="CQ324" s="28">
        <v>46447</v>
      </c>
      <c r="CR324" s="28">
        <f t="shared" si="130"/>
        <v>46447</v>
      </c>
      <c r="CS324" s="28">
        <f t="shared" si="150"/>
        <v>46582</v>
      </c>
      <c r="CT324" s="28">
        <f t="shared" si="132"/>
        <v>46569</v>
      </c>
      <c r="CU324" s="28">
        <v>46582</v>
      </c>
      <c r="CV324" s="28">
        <f t="shared" si="133"/>
        <v>46569</v>
      </c>
      <c r="CW324" s="28">
        <f t="shared" si="151"/>
        <v>46803</v>
      </c>
      <c r="CX324" s="28">
        <f t="shared" si="135"/>
        <v>46812</v>
      </c>
    </row>
    <row r="325" spans="1:102" s="22" customFormat="1" ht="47.45" customHeight="1">
      <c r="A325" s="262" t="s">
        <v>845</v>
      </c>
      <c r="B325" s="266" t="s">
        <v>789</v>
      </c>
      <c r="C325" s="266" t="s">
        <v>841</v>
      </c>
      <c r="D325" s="284" t="s">
        <v>791</v>
      </c>
      <c r="E325" s="267" t="s">
        <v>732</v>
      </c>
      <c r="F325" s="276" t="s">
        <v>846</v>
      </c>
      <c r="G325" s="77" t="str">
        <f t="shared" ca="1" si="138"/>
        <v>En cours</v>
      </c>
      <c r="H325" s="126"/>
      <c r="I325" s="127"/>
      <c r="J325" s="127"/>
      <c r="K325" s="127"/>
      <c r="L325" s="127"/>
      <c r="M325" s="127"/>
      <c r="N325" s="127"/>
      <c r="O325" s="127"/>
      <c r="P325" s="127"/>
      <c r="Q325" s="127"/>
      <c r="R325" s="127"/>
      <c r="S325" s="127"/>
      <c r="T325" s="127"/>
      <c r="U325" s="127"/>
      <c r="V325" s="127"/>
      <c r="W325" s="127"/>
      <c r="X325" s="127"/>
      <c r="Y325" s="127"/>
      <c r="Z325" s="127"/>
      <c r="AA325" s="127"/>
      <c r="AB325" s="127"/>
      <c r="AC325" s="127"/>
      <c r="AD325" s="127"/>
      <c r="AE325" s="127"/>
      <c r="AF325" s="127"/>
      <c r="AG325" s="127"/>
      <c r="AH325" s="127"/>
      <c r="AI325" s="127"/>
      <c r="AJ325" s="127"/>
      <c r="AK325" s="127"/>
      <c r="AL325" s="127"/>
      <c r="AM325" s="127"/>
      <c r="AN325" s="127"/>
      <c r="AO325" s="127"/>
      <c r="AP325" s="127"/>
      <c r="AQ325" s="127"/>
      <c r="AR325" s="127"/>
      <c r="AS325" s="127"/>
      <c r="AT325" s="127"/>
      <c r="AU325" s="127"/>
      <c r="AV325" s="127"/>
      <c r="AW325" s="127"/>
      <c r="AX325" s="127"/>
      <c r="AY325" s="127"/>
      <c r="AZ325" s="127"/>
      <c r="BA325" s="127"/>
      <c r="BB325" s="127"/>
      <c r="BC325" s="127"/>
      <c r="BD325" s="127"/>
      <c r="BE325" s="127"/>
      <c r="BF325" s="127"/>
      <c r="BG325" s="127"/>
      <c r="BH325" s="127"/>
      <c r="BI325" s="127"/>
      <c r="BJ325" s="127"/>
      <c r="BK325" s="127"/>
      <c r="BL325" s="127"/>
      <c r="BM325" s="127"/>
      <c r="BN325" s="127"/>
      <c r="BO325" s="127"/>
      <c r="BP325" s="148">
        <f t="shared" si="127"/>
        <v>46948</v>
      </c>
      <c r="BT325"/>
      <c r="BU325"/>
      <c r="CA325" s="12" t="s">
        <v>791</v>
      </c>
      <c r="CB325" s="205" t="s">
        <v>847</v>
      </c>
      <c r="CC325" s="43" t="s">
        <v>845</v>
      </c>
      <c r="CD325" s="12" t="s">
        <v>791</v>
      </c>
      <c r="CE325" s="21" t="s">
        <v>795</v>
      </c>
      <c r="CF325" s="41" t="s">
        <v>65</v>
      </c>
      <c r="CG325" s="29">
        <v>45488</v>
      </c>
      <c r="CH325" s="10">
        <v>46948</v>
      </c>
      <c r="CI325" s="2">
        <f t="shared" si="148"/>
        <v>45474</v>
      </c>
      <c r="CJ325" s="10">
        <f t="shared" si="149"/>
        <v>46935</v>
      </c>
      <c r="CK325" s="34" t="s">
        <v>2</v>
      </c>
      <c r="CL325" s="167" t="s">
        <v>848</v>
      </c>
      <c r="CM325" s="39" t="s">
        <v>19</v>
      </c>
      <c r="CN325" s="181" t="s">
        <v>13</v>
      </c>
      <c r="CO325" s="185"/>
      <c r="CP325" s="39" t="s">
        <v>10</v>
      </c>
      <c r="CQ325" s="28">
        <f>CS325-90</f>
        <v>45218</v>
      </c>
      <c r="CR325" s="28">
        <f t="shared" si="130"/>
        <v>45230</v>
      </c>
      <c r="CS325" s="28">
        <f t="shared" si="150"/>
        <v>45308</v>
      </c>
      <c r="CT325" s="28">
        <f t="shared" si="132"/>
        <v>45322</v>
      </c>
      <c r="CU325" s="28">
        <f>CW325-180</f>
        <v>45308</v>
      </c>
      <c r="CV325" s="28">
        <f t="shared" si="133"/>
        <v>45322</v>
      </c>
      <c r="CW325" s="28">
        <f t="shared" si="151"/>
        <v>45488</v>
      </c>
      <c r="CX325" s="28">
        <f t="shared" si="135"/>
        <v>45474</v>
      </c>
    </row>
    <row r="326" spans="1:102" s="22" customFormat="1" ht="47.45" customHeight="1">
      <c r="A326" s="262" t="s">
        <v>70</v>
      </c>
      <c r="B326" s="266" t="s">
        <v>789</v>
      </c>
      <c r="C326" s="266" t="s">
        <v>841</v>
      </c>
      <c r="D326" s="284" t="s">
        <v>791</v>
      </c>
      <c r="E326" s="267" t="s">
        <v>732</v>
      </c>
      <c r="F326" s="276" t="s">
        <v>846</v>
      </c>
      <c r="G326" s="77" t="str">
        <f t="shared" ca="1" si="138"/>
        <v>À venir</v>
      </c>
      <c r="H326" s="126"/>
      <c r="I326" s="127"/>
      <c r="J326" s="127"/>
      <c r="K326" s="127"/>
      <c r="L326" s="127"/>
      <c r="M326" s="127"/>
      <c r="N326" s="127"/>
      <c r="O326" s="127"/>
      <c r="P326" s="127"/>
      <c r="Q326" s="127"/>
      <c r="R326" s="127"/>
      <c r="S326" s="127"/>
      <c r="T326" s="127"/>
      <c r="U326" s="127"/>
      <c r="V326" s="127"/>
      <c r="W326" s="127"/>
      <c r="X326" s="127"/>
      <c r="Y326" s="127"/>
      <c r="Z326" s="127"/>
      <c r="AA326" s="127"/>
      <c r="AB326" s="127"/>
      <c r="AC326" s="127"/>
      <c r="AD326" s="127"/>
      <c r="AE326" s="127"/>
      <c r="AF326" s="127"/>
      <c r="AG326" s="127"/>
      <c r="AH326" s="127"/>
      <c r="AI326" s="127"/>
      <c r="AJ326" s="127"/>
      <c r="AK326" s="127"/>
      <c r="AL326" s="127"/>
      <c r="AM326" s="127"/>
      <c r="AN326" s="127"/>
      <c r="AO326" s="127"/>
      <c r="AP326" s="127"/>
      <c r="AQ326" s="127"/>
      <c r="AR326" s="127"/>
      <c r="AS326" s="127"/>
      <c r="AT326" s="127"/>
      <c r="AU326" s="127"/>
      <c r="AV326" s="127"/>
      <c r="AW326" s="127"/>
      <c r="AX326" s="127"/>
      <c r="AY326" s="127"/>
      <c r="AZ326" s="127"/>
      <c r="BA326" s="127"/>
      <c r="BB326" s="127"/>
      <c r="BC326" s="127"/>
      <c r="BD326" s="127"/>
      <c r="BE326" s="127"/>
      <c r="BF326" s="127"/>
      <c r="BG326" s="127"/>
      <c r="BH326" s="127"/>
      <c r="BI326" s="127"/>
      <c r="BJ326" s="127"/>
      <c r="BK326" s="127"/>
      <c r="BL326" s="127"/>
      <c r="BM326" s="127"/>
      <c r="BN326" s="127"/>
      <c r="BO326" s="127"/>
      <c r="BP326" s="148">
        <f t="shared" si="127"/>
        <v>48409</v>
      </c>
      <c r="BT326" s="187"/>
      <c r="BU326"/>
      <c r="CA326" s="12" t="s">
        <v>791</v>
      </c>
      <c r="CB326" s="205" t="s">
        <v>847</v>
      </c>
      <c r="CC326" s="43" t="s">
        <v>80</v>
      </c>
      <c r="CD326" s="12" t="s">
        <v>791</v>
      </c>
      <c r="CE326" s="21"/>
      <c r="CF326" s="41"/>
      <c r="CG326" s="29">
        <f>CH325+1</f>
        <v>46949</v>
      </c>
      <c r="CH326" s="10">
        <f>CG326+1460</f>
        <v>48409</v>
      </c>
      <c r="CI326" s="2">
        <f t="shared" si="148"/>
        <v>46935</v>
      </c>
      <c r="CJ326" s="10">
        <f t="shared" si="149"/>
        <v>48396</v>
      </c>
      <c r="CK326" s="34" t="s">
        <v>2</v>
      </c>
      <c r="CL326" s="167" t="s">
        <v>848</v>
      </c>
      <c r="CM326" s="39" t="s">
        <v>19</v>
      </c>
      <c r="CN326" s="181" t="s">
        <v>13</v>
      </c>
      <c r="CO326" s="185"/>
      <c r="CP326" s="39" t="s">
        <v>10</v>
      </c>
      <c r="CQ326" s="28">
        <v>46674</v>
      </c>
      <c r="CR326" s="28">
        <f t="shared" si="130"/>
        <v>46661</v>
      </c>
      <c r="CS326" s="28">
        <f t="shared" si="150"/>
        <v>46766</v>
      </c>
      <c r="CT326" s="28">
        <f t="shared" si="132"/>
        <v>46753</v>
      </c>
      <c r="CU326" s="28">
        <v>46766</v>
      </c>
      <c r="CV326" s="28">
        <f t="shared" si="133"/>
        <v>46753</v>
      </c>
      <c r="CW326" s="28">
        <f t="shared" si="151"/>
        <v>46949</v>
      </c>
      <c r="CX326" s="28">
        <f t="shared" si="135"/>
        <v>46935</v>
      </c>
    </row>
    <row r="327" spans="1:102" s="22" customFormat="1" ht="33" customHeight="1">
      <c r="A327" s="262" t="s">
        <v>849</v>
      </c>
      <c r="B327" s="266" t="s">
        <v>789</v>
      </c>
      <c r="C327" s="266" t="s">
        <v>841</v>
      </c>
      <c r="D327" s="284" t="s">
        <v>791</v>
      </c>
      <c r="E327" s="267" t="s">
        <v>732</v>
      </c>
      <c r="F327" s="276" t="s">
        <v>850</v>
      </c>
      <c r="G327" s="77" t="str">
        <f t="shared" ca="1" si="138"/>
        <v>En cours</v>
      </c>
      <c r="H327" s="126"/>
      <c r="I327" s="127"/>
      <c r="J327" s="127"/>
      <c r="K327" s="127"/>
      <c r="L327" s="127"/>
      <c r="M327" s="127"/>
      <c r="N327" s="127"/>
      <c r="O327" s="127"/>
      <c r="P327" s="127"/>
      <c r="Q327" s="127"/>
      <c r="R327" s="127"/>
      <c r="S327" s="127"/>
      <c r="T327" s="127"/>
      <c r="U327" s="127"/>
      <c r="V327" s="127"/>
      <c r="W327" s="127"/>
      <c r="X327" s="127"/>
      <c r="Y327" s="127"/>
      <c r="Z327" s="127"/>
      <c r="AA327" s="127"/>
      <c r="AB327" s="127"/>
      <c r="AC327" s="127"/>
      <c r="AD327" s="127"/>
      <c r="AE327" s="127"/>
      <c r="AF327" s="127"/>
      <c r="AG327" s="127"/>
      <c r="AH327" s="127"/>
      <c r="AI327" s="127"/>
      <c r="AJ327" s="127"/>
      <c r="AK327" s="127"/>
      <c r="AL327" s="127"/>
      <c r="AM327" s="127"/>
      <c r="AN327" s="127"/>
      <c r="AO327" s="127"/>
      <c r="AP327" s="127"/>
      <c r="AQ327" s="127"/>
      <c r="AR327" s="127"/>
      <c r="AS327" s="127"/>
      <c r="AT327" s="127"/>
      <c r="AU327" s="127"/>
      <c r="AV327" s="127"/>
      <c r="AW327" s="127"/>
      <c r="AX327" s="127"/>
      <c r="AY327" s="127"/>
      <c r="AZ327" s="127"/>
      <c r="BA327" s="127"/>
      <c r="BB327" s="127"/>
      <c r="BC327" s="127"/>
      <c r="BD327" s="127"/>
      <c r="BE327" s="127"/>
      <c r="BF327" s="127"/>
      <c r="BG327" s="127"/>
      <c r="BH327" s="127"/>
      <c r="BI327" s="127"/>
      <c r="BJ327" s="127"/>
      <c r="BK327" s="127"/>
      <c r="BL327" s="127"/>
      <c r="BM327" s="127"/>
      <c r="BN327" s="127"/>
      <c r="BO327" s="127"/>
      <c r="BP327" s="148">
        <f t="shared" si="127"/>
        <v>47422</v>
      </c>
      <c r="BT327"/>
      <c r="BU327"/>
      <c r="CA327" s="12" t="s">
        <v>791</v>
      </c>
      <c r="CB327" s="205" t="s">
        <v>851</v>
      </c>
      <c r="CC327" s="43" t="s">
        <v>849</v>
      </c>
      <c r="CD327" s="12" t="s">
        <v>852</v>
      </c>
      <c r="CE327" s="21" t="s">
        <v>732</v>
      </c>
      <c r="CF327" s="12"/>
      <c r="CG327" s="29">
        <v>45962</v>
      </c>
      <c r="CH327" s="10">
        <f>CG327+1460</f>
        <v>47422</v>
      </c>
      <c r="CI327" s="2">
        <f t="shared" si="148"/>
        <v>45962</v>
      </c>
      <c r="CJ327" s="10">
        <f t="shared" si="149"/>
        <v>47422</v>
      </c>
      <c r="CK327" s="34"/>
      <c r="CL327" s="39" t="s">
        <v>853</v>
      </c>
      <c r="CM327" s="39" t="s">
        <v>19</v>
      </c>
      <c r="CN327" s="181"/>
      <c r="CO327" s="185"/>
      <c r="CP327" s="39"/>
      <c r="CQ327" s="28">
        <f t="shared" ref="CQ327:CQ330" si="152">CS327-60</f>
        <v>45692</v>
      </c>
      <c r="CR327" s="28">
        <f t="shared" si="130"/>
        <v>45689</v>
      </c>
      <c r="CS327" s="28">
        <f t="shared" si="150"/>
        <v>45752</v>
      </c>
      <c r="CT327" s="28">
        <f t="shared" si="132"/>
        <v>45748</v>
      </c>
      <c r="CU327" s="28">
        <f t="shared" ref="CU327:CU330" si="153">CW327-210</f>
        <v>45752</v>
      </c>
      <c r="CV327" s="28">
        <f t="shared" si="133"/>
        <v>45748</v>
      </c>
      <c r="CW327" s="28">
        <f t="shared" si="151"/>
        <v>45962</v>
      </c>
      <c r="CX327" s="28">
        <f t="shared" si="135"/>
        <v>45962</v>
      </c>
    </row>
    <row r="328" spans="1:102" s="22" customFormat="1" ht="33" customHeight="1">
      <c r="A328" s="264" t="s">
        <v>854</v>
      </c>
      <c r="B328" s="266" t="s">
        <v>789</v>
      </c>
      <c r="C328" s="266"/>
      <c r="D328" s="284" t="s">
        <v>791</v>
      </c>
      <c r="E328" s="267" t="s">
        <v>732</v>
      </c>
      <c r="F328" s="283" t="s">
        <v>855</v>
      </c>
      <c r="G328" s="77" t="str">
        <f t="shared" ca="1" si="138"/>
        <v>En cours</v>
      </c>
      <c r="H328" s="83"/>
      <c r="I328" s="84"/>
      <c r="J328" s="84"/>
      <c r="K328" s="84"/>
      <c r="L328" s="84"/>
      <c r="M328" s="84"/>
      <c r="N328" s="84"/>
      <c r="O328" s="84"/>
      <c r="P328" s="84"/>
      <c r="Q328" s="84"/>
      <c r="R328" s="84"/>
      <c r="S328" s="84"/>
      <c r="T328" s="84"/>
      <c r="U328" s="84"/>
      <c r="V328" s="84"/>
      <c r="W328" s="84"/>
      <c r="X328" s="84"/>
      <c r="Y328" s="84"/>
      <c r="Z328" s="84"/>
      <c r="AA328" s="84"/>
      <c r="AB328" s="84"/>
      <c r="AC328" s="84"/>
      <c r="AD328" s="84"/>
      <c r="AE328" s="84"/>
      <c r="AF328" s="84"/>
      <c r="AG328" s="84"/>
      <c r="AH328" s="84"/>
      <c r="AI328" s="84"/>
      <c r="AJ328" s="84"/>
      <c r="AK328" s="84"/>
      <c r="AL328" s="84"/>
      <c r="AM328" s="84"/>
      <c r="AN328" s="84"/>
      <c r="AO328" s="84"/>
      <c r="AP328" s="84"/>
      <c r="AQ328" s="84"/>
      <c r="AR328" s="84"/>
      <c r="AS328" s="84"/>
      <c r="AT328" s="84"/>
      <c r="AU328" s="84"/>
      <c r="AV328" s="84"/>
      <c r="AW328" s="84"/>
      <c r="AX328" s="84"/>
      <c r="AY328" s="84"/>
      <c r="AZ328" s="84"/>
      <c r="BA328" s="84"/>
      <c r="BB328" s="84"/>
      <c r="BC328" s="84"/>
      <c r="BD328" s="127"/>
      <c r="BE328" s="127"/>
      <c r="BF328" s="127"/>
      <c r="BG328" s="127"/>
      <c r="BH328" s="127"/>
      <c r="BI328" s="127"/>
      <c r="BJ328" s="127"/>
      <c r="BK328" s="127"/>
      <c r="BL328" s="127"/>
      <c r="BM328" s="127"/>
      <c r="BN328" s="127"/>
      <c r="BO328" s="127"/>
      <c r="BP328" s="148">
        <f t="shared" si="127"/>
        <v>46398</v>
      </c>
      <c r="BT328"/>
      <c r="BU328"/>
      <c r="CA328" s="12" t="s">
        <v>791</v>
      </c>
      <c r="CB328" s="223" t="s">
        <v>854</v>
      </c>
      <c r="CC328" s="190" t="s">
        <v>854</v>
      </c>
      <c r="CD328" s="12" t="s">
        <v>791</v>
      </c>
      <c r="CE328" s="21" t="s">
        <v>795</v>
      </c>
      <c r="CF328" s="12" t="s">
        <v>65</v>
      </c>
      <c r="CG328" s="29">
        <v>44938</v>
      </c>
      <c r="CH328" s="10">
        <v>46398</v>
      </c>
      <c r="CI328" s="2">
        <f t="shared" si="148"/>
        <v>44927</v>
      </c>
      <c r="CJ328" s="10">
        <f t="shared" si="149"/>
        <v>46388</v>
      </c>
      <c r="CK328" s="34" t="s">
        <v>2</v>
      </c>
      <c r="CL328" s="12" t="s">
        <v>856</v>
      </c>
      <c r="CM328" s="12" t="s">
        <v>14</v>
      </c>
      <c r="CN328" s="181" t="s">
        <v>13</v>
      </c>
      <c r="CO328" s="186"/>
      <c r="CP328" s="12"/>
      <c r="CQ328" s="28">
        <f t="shared" si="152"/>
        <v>44668</v>
      </c>
      <c r="CR328" s="28">
        <f t="shared" si="130"/>
        <v>44681</v>
      </c>
      <c r="CS328" s="28">
        <f t="shared" si="150"/>
        <v>44728</v>
      </c>
      <c r="CT328" s="28">
        <f t="shared" si="132"/>
        <v>44742</v>
      </c>
      <c r="CU328" s="28">
        <f t="shared" si="153"/>
        <v>44728</v>
      </c>
      <c r="CV328" s="28">
        <f t="shared" si="133"/>
        <v>44742</v>
      </c>
      <c r="CW328" s="28">
        <f t="shared" si="151"/>
        <v>44938</v>
      </c>
      <c r="CX328" s="28">
        <f t="shared" si="135"/>
        <v>44927</v>
      </c>
    </row>
    <row r="329" spans="1:102" s="22" customFormat="1" ht="33" customHeight="1">
      <c r="A329" s="264" t="s">
        <v>857</v>
      </c>
      <c r="B329" s="266" t="s">
        <v>789</v>
      </c>
      <c r="C329" s="266"/>
      <c r="D329" s="284" t="s">
        <v>791</v>
      </c>
      <c r="E329" s="267" t="s">
        <v>732</v>
      </c>
      <c r="F329" s="283" t="s">
        <v>858</v>
      </c>
      <c r="G329" s="77" t="str">
        <f t="shared" ca="1" si="138"/>
        <v>En cours</v>
      </c>
      <c r="H329" s="83"/>
      <c r="I329" s="84"/>
      <c r="J329" s="84"/>
      <c r="K329" s="84"/>
      <c r="L329" s="84"/>
      <c r="M329" s="84"/>
      <c r="N329" s="84"/>
      <c r="O329" s="84"/>
      <c r="P329" s="84"/>
      <c r="Q329" s="84"/>
      <c r="R329" s="84"/>
      <c r="S329" s="84"/>
      <c r="T329" s="84"/>
      <c r="U329" s="84"/>
      <c r="V329" s="84"/>
      <c r="W329" s="84"/>
      <c r="X329" s="84"/>
      <c r="Y329" s="84"/>
      <c r="Z329" s="84"/>
      <c r="AA329" s="84"/>
      <c r="AB329" s="84"/>
      <c r="AC329" s="84"/>
      <c r="AD329" s="84"/>
      <c r="AE329" s="84"/>
      <c r="AF329" s="84"/>
      <c r="AG329" s="84"/>
      <c r="AH329" s="84"/>
      <c r="AI329" s="84"/>
      <c r="AJ329" s="84"/>
      <c r="AK329" s="84"/>
      <c r="AL329" s="84"/>
      <c r="AM329" s="84"/>
      <c r="AN329" s="84"/>
      <c r="AO329" s="84"/>
      <c r="AP329" s="84"/>
      <c r="AQ329" s="84"/>
      <c r="AR329" s="84"/>
      <c r="AS329" s="84"/>
      <c r="AT329" s="84"/>
      <c r="AU329" s="84"/>
      <c r="AV329" s="84"/>
      <c r="AW329" s="84"/>
      <c r="AX329" s="84"/>
      <c r="AY329" s="84"/>
      <c r="AZ329" s="84"/>
      <c r="BA329" s="84"/>
      <c r="BB329" s="84"/>
      <c r="BC329" s="84"/>
      <c r="BD329" s="127"/>
      <c r="BE329" s="127"/>
      <c r="BF329" s="127"/>
      <c r="BG329" s="127"/>
      <c r="BH329" s="127"/>
      <c r="BI329" s="127"/>
      <c r="BJ329" s="127"/>
      <c r="BK329" s="127"/>
      <c r="BL329" s="127"/>
      <c r="BM329" s="127"/>
      <c r="BN329" s="127"/>
      <c r="BO329" s="127"/>
      <c r="BP329" s="148">
        <f t="shared" ref="BP329:BP351" si="154">CH329</f>
        <v>46465</v>
      </c>
      <c r="BT329"/>
      <c r="BU329"/>
      <c r="CA329" s="12" t="s">
        <v>791</v>
      </c>
      <c r="CB329" s="223" t="s">
        <v>857</v>
      </c>
      <c r="CC329" s="190" t="s">
        <v>857</v>
      </c>
      <c r="CD329" s="12" t="s">
        <v>791</v>
      </c>
      <c r="CE329" s="21" t="s">
        <v>795</v>
      </c>
      <c r="CF329" s="12" t="s">
        <v>52</v>
      </c>
      <c r="CG329" s="29">
        <v>45005</v>
      </c>
      <c r="CH329" s="10">
        <v>46465</v>
      </c>
      <c r="CI329" s="2">
        <f t="shared" si="148"/>
        <v>45016</v>
      </c>
      <c r="CJ329" s="10">
        <f t="shared" si="149"/>
        <v>46477</v>
      </c>
      <c r="CK329" s="34" t="s">
        <v>2</v>
      </c>
      <c r="CL329" s="12" t="s">
        <v>859</v>
      </c>
      <c r="CM329" s="12" t="s">
        <v>14</v>
      </c>
      <c r="CN329" s="181" t="s">
        <v>13</v>
      </c>
      <c r="CO329" s="186"/>
      <c r="CP329" s="12"/>
      <c r="CQ329" s="28">
        <f t="shared" si="152"/>
        <v>44735</v>
      </c>
      <c r="CR329" s="28">
        <f t="shared" ref="CR329:CR351" si="155">IF(DAY(CQ329)&lt;=15,DATE(YEAR(CQ329),MONTH(CQ329),1),EOMONTH(CQ329,0))</f>
        <v>44742</v>
      </c>
      <c r="CS329" s="28">
        <f t="shared" si="150"/>
        <v>44795</v>
      </c>
      <c r="CT329" s="28">
        <f t="shared" ref="CT329:CT351" si="156">IF(DAY(CS329)&lt;=15,DATE(YEAR(CS329),MONTH(CS329),1),EOMONTH(CS329,0))</f>
        <v>44804</v>
      </c>
      <c r="CU329" s="28">
        <f t="shared" si="153"/>
        <v>44795</v>
      </c>
      <c r="CV329" s="28">
        <f t="shared" ref="CV329:CV351" si="157">IF(DAY(CU329)&lt;=15,DATE(YEAR(CU329),MONTH(CU329),1),EOMONTH(CU329,0))</f>
        <v>44804</v>
      </c>
      <c r="CW329" s="28">
        <f t="shared" si="151"/>
        <v>45005</v>
      </c>
      <c r="CX329" s="28">
        <f t="shared" ref="CX329:CX351" si="158">IF(DAY(CW329)&lt;=15,DATE(YEAR(CW329),MONTH(CW329),1),EOMONTH(CW329,0))</f>
        <v>45016</v>
      </c>
    </row>
    <row r="330" spans="1:102" s="22" customFormat="1" ht="46.5" customHeight="1">
      <c r="A330" s="262" t="s">
        <v>860</v>
      </c>
      <c r="B330" s="266" t="s">
        <v>789</v>
      </c>
      <c r="C330" s="266" t="s">
        <v>841</v>
      </c>
      <c r="D330" s="284" t="s">
        <v>791</v>
      </c>
      <c r="E330" s="267" t="s">
        <v>701</v>
      </c>
      <c r="F330" s="266" t="s">
        <v>861</v>
      </c>
      <c r="G330" s="77" t="str">
        <f ca="1">IF(CH330&lt;TODAY(),"Terminé",(IF(CG330&gt;=TODAY(),"A venir","En cours")))</f>
        <v>En cours</v>
      </c>
      <c r="H330" s="83"/>
      <c r="I330" s="84"/>
      <c r="J330" s="84"/>
      <c r="K330" s="84"/>
      <c r="L330" s="84"/>
      <c r="M330" s="84"/>
      <c r="N330" s="84"/>
      <c r="O330" s="84"/>
      <c r="P330" s="84"/>
      <c r="Q330" s="84"/>
      <c r="R330" s="84"/>
      <c r="S330" s="84"/>
      <c r="T330" s="84"/>
      <c r="U330" s="84"/>
      <c r="V330" s="84"/>
      <c r="W330" s="84"/>
      <c r="X330" s="84"/>
      <c r="Y330" s="84"/>
      <c r="Z330" s="84"/>
      <c r="AA330" s="84"/>
      <c r="AB330" s="84"/>
      <c r="AC330" s="84"/>
      <c r="AD330" s="84"/>
      <c r="AE330" s="84"/>
      <c r="AF330" s="84"/>
      <c r="AG330" s="84"/>
      <c r="AH330" s="84"/>
      <c r="AI330" s="84"/>
      <c r="AJ330" s="84"/>
      <c r="AK330" s="84"/>
      <c r="AL330" s="84"/>
      <c r="AM330" s="84"/>
      <c r="AN330" s="84"/>
      <c r="AO330" s="84"/>
      <c r="AP330" s="84"/>
      <c r="AQ330" s="84"/>
      <c r="AR330" s="84"/>
      <c r="AS330" s="84"/>
      <c r="AT330" s="84"/>
      <c r="AU330" s="84"/>
      <c r="AV330" s="84"/>
      <c r="AW330" s="84"/>
      <c r="AX330" s="84"/>
      <c r="AY330" s="84"/>
      <c r="AZ330" s="84"/>
      <c r="BA330" s="84"/>
      <c r="BB330" s="84"/>
      <c r="BC330" s="84"/>
      <c r="BD330" s="127"/>
      <c r="BE330" s="127"/>
      <c r="BF330" s="127"/>
      <c r="BG330" s="127"/>
      <c r="BH330" s="127"/>
      <c r="BI330" s="127"/>
      <c r="BJ330" s="127"/>
      <c r="BK330" s="127"/>
      <c r="BL330" s="127"/>
      <c r="BM330" s="127"/>
      <c r="BN330" s="127"/>
      <c r="BO330" s="127"/>
      <c r="BP330" s="148">
        <f t="shared" si="154"/>
        <v>47405.000243055554</v>
      </c>
      <c r="BT330"/>
      <c r="BU330"/>
      <c r="CA330" s="12" t="s">
        <v>791</v>
      </c>
      <c r="CB330" s="205" t="s">
        <v>860</v>
      </c>
      <c r="CC330" s="43" t="s">
        <v>860</v>
      </c>
      <c r="CD330" s="12" t="s">
        <v>791</v>
      </c>
      <c r="CE330" s="21" t="s">
        <v>795</v>
      </c>
      <c r="CF330" s="12" t="s">
        <v>65</v>
      </c>
      <c r="CG330" s="29">
        <v>45945.000243055554</v>
      </c>
      <c r="CH330" s="10">
        <v>47405.000243055554</v>
      </c>
      <c r="CI330" s="2">
        <f t="shared" si="148"/>
        <v>45931</v>
      </c>
      <c r="CJ330" s="10">
        <f t="shared" si="149"/>
        <v>47392</v>
      </c>
      <c r="CK330" s="34"/>
      <c r="CL330" s="76"/>
      <c r="CM330" s="39" t="s">
        <v>19</v>
      </c>
      <c r="CN330" s="181"/>
      <c r="CO330" s="186"/>
      <c r="CP330" s="12"/>
      <c r="CQ330" s="28">
        <f t="shared" si="152"/>
        <v>45675.000243055554</v>
      </c>
      <c r="CR330" s="28">
        <f t="shared" si="155"/>
        <v>45688</v>
      </c>
      <c r="CS330" s="28">
        <f t="shared" si="150"/>
        <v>45735.000243055554</v>
      </c>
      <c r="CT330" s="28">
        <f t="shared" si="156"/>
        <v>45747</v>
      </c>
      <c r="CU330" s="28">
        <f t="shared" si="153"/>
        <v>45735.000243055554</v>
      </c>
      <c r="CV330" s="28">
        <f t="shared" si="157"/>
        <v>45747</v>
      </c>
      <c r="CW330" s="28">
        <f t="shared" si="151"/>
        <v>45945.000243055554</v>
      </c>
      <c r="CX330" s="28">
        <f t="shared" si="158"/>
        <v>45931</v>
      </c>
    </row>
    <row r="331" spans="1:102" s="90" customFormat="1" ht="30.95" customHeight="1">
      <c r="A331" s="262" t="s">
        <v>881</v>
      </c>
      <c r="B331" s="267" t="s">
        <v>882</v>
      </c>
      <c r="C331" s="266" t="s">
        <v>883</v>
      </c>
      <c r="D331" s="284" t="s">
        <v>882</v>
      </c>
      <c r="E331" s="267" t="s">
        <v>884</v>
      </c>
      <c r="F331" s="276" t="s">
        <v>885</v>
      </c>
      <c r="G331" s="77" t="str">
        <f t="shared" ref="G331:G360" ca="1" si="159">IF(CH331&lt;TODAY(),"Terminé",(IF(CG331&gt;=TODAY(),"À venir","En cours")))</f>
        <v>En cours</v>
      </c>
      <c r="H331" s="126"/>
      <c r="I331" s="127"/>
      <c r="J331" s="127"/>
      <c r="K331" s="127"/>
      <c r="L331" s="127"/>
      <c r="M331" s="127"/>
      <c r="N331" s="127"/>
      <c r="O331" s="127"/>
      <c r="P331" s="127"/>
      <c r="Q331" s="127"/>
      <c r="R331" s="127"/>
      <c r="S331" s="127"/>
      <c r="T331" s="127"/>
      <c r="U331" s="127"/>
      <c r="V331" s="127"/>
      <c r="W331" s="127"/>
      <c r="X331" s="127"/>
      <c r="Y331" s="127"/>
      <c r="Z331" s="127"/>
      <c r="AA331" s="127"/>
      <c r="AB331" s="127"/>
      <c r="AC331" s="127"/>
      <c r="AD331" s="127"/>
      <c r="AE331" s="127"/>
      <c r="AF331" s="127"/>
      <c r="AG331" s="127"/>
      <c r="AH331" s="127"/>
      <c r="AI331" s="127"/>
      <c r="AJ331" s="127"/>
      <c r="AK331" s="127"/>
      <c r="AL331" s="127"/>
      <c r="AM331" s="127"/>
      <c r="AN331" s="127"/>
      <c r="AO331" s="127"/>
      <c r="AP331" s="127"/>
      <c r="AQ331" s="127"/>
      <c r="AR331" s="127"/>
      <c r="AS331" s="127"/>
      <c r="AT331" s="127"/>
      <c r="AU331" s="127"/>
      <c r="AV331" s="127"/>
      <c r="AW331" s="127"/>
      <c r="AX331" s="127"/>
      <c r="AY331" s="127"/>
      <c r="AZ331" s="127"/>
      <c r="BA331" s="127"/>
      <c r="BB331" s="127"/>
      <c r="BC331" s="127"/>
      <c r="BD331" s="127"/>
      <c r="BE331" s="127"/>
      <c r="BF331" s="127"/>
      <c r="BG331" s="127"/>
      <c r="BH331" s="127"/>
      <c r="BI331" s="127"/>
      <c r="BJ331" s="127"/>
      <c r="BK331" s="127"/>
      <c r="BL331" s="127"/>
      <c r="BM331" s="127"/>
      <c r="BN331" s="127"/>
      <c r="BO331" s="127"/>
      <c r="BP331" s="148">
        <f t="shared" si="154"/>
        <v>46280</v>
      </c>
      <c r="BR331" s="89"/>
      <c r="BS331" s="89"/>
      <c r="BT331"/>
      <c r="BU331"/>
      <c r="BZ331" s="89"/>
      <c r="CA331" s="174" t="s">
        <v>882</v>
      </c>
      <c r="CB331" s="208" t="s">
        <v>886</v>
      </c>
      <c r="CC331" s="119" t="s">
        <v>881</v>
      </c>
      <c r="CD331" s="103" t="s">
        <v>887</v>
      </c>
      <c r="CE331" s="21" t="s">
        <v>215</v>
      </c>
      <c r="CF331" s="95" t="s">
        <v>93</v>
      </c>
      <c r="CG331" s="96">
        <v>44820</v>
      </c>
      <c r="CH331" s="96">
        <v>46280</v>
      </c>
      <c r="CI331" s="114">
        <f t="shared" si="148"/>
        <v>44834</v>
      </c>
      <c r="CJ331" s="114">
        <f t="shared" si="149"/>
        <v>46266</v>
      </c>
      <c r="CK331" s="92" t="s">
        <v>742</v>
      </c>
      <c r="CL331" s="159" t="s">
        <v>888</v>
      </c>
      <c r="CM331" s="93"/>
      <c r="CN331" s="184" t="s">
        <v>10</v>
      </c>
      <c r="CO331" s="180"/>
      <c r="CP331" s="97"/>
      <c r="CQ331" s="120"/>
      <c r="CR331" s="120">
        <f t="shared" si="155"/>
        <v>1</v>
      </c>
      <c r="CS331" s="120"/>
      <c r="CT331" s="120">
        <f t="shared" si="156"/>
        <v>1</v>
      </c>
      <c r="CU331" s="120">
        <f>CW331-180</f>
        <v>44640</v>
      </c>
      <c r="CV331" s="120">
        <f t="shared" si="157"/>
        <v>44651</v>
      </c>
      <c r="CW331" s="120">
        <f t="shared" si="151"/>
        <v>44820</v>
      </c>
      <c r="CX331" s="120">
        <f t="shared" si="158"/>
        <v>44834</v>
      </c>
    </row>
    <row r="332" spans="1:102" s="90" customFormat="1" ht="30.95" customHeight="1">
      <c r="A332" s="262" t="s">
        <v>889</v>
      </c>
      <c r="B332" s="267" t="s">
        <v>882</v>
      </c>
      <c r="C332" s="266" t="s">
        <v>883</v>
      </c>
      <c r="D332" s="284" t="s">
        <v>882</v>
      </c>
      <c r="E332" s="267" t="s">
        <v>884</v>
      </c>
      <c r="F332" s="276" t="s">
        <v>885</v>
      </c>
      <c r="G332" s="77" t="str">
        <f t="shared" ca="1" si="159"/>
        <v>En cours</v>
      </c>
      <c r="H332" s="126"/>
      <c r="I332" s="127"/>
      <c r="J332" s="127"/>
      <c r="K332" s="127"/>
      <c r="L332" s="127"/>
      <c r="M332" s="127"/>
      <c r="N332" s="127"/>
      <c r="O332" s="127"/>
      <c r="P332" s="127"/>
      <c r="Q332" s="127"/>
      <c r="R332" s="127"/>
      <c r="S332" s="127"/>
      <c r="T332" s="127"/>
      <c r="U332" s="127"/>
      <c r="V332" s="127"/>
      <c r="W332" s="127"/>
      <c r="X332" s="127"/>
      <c r="Y332" s="127"/>
      <c r="Z332" s="127"/>
      <c r="AA332" s="127"/>
      <c r="AB332" s="127"/>
      <c r="AC332" s="127"/>
      <c r="AD332" s="127"/>
      <c r="AE332" s="127"/>
      <c r="AF332" s="127"/>
      <c r="AG332" s="127"/>
      <c r="AH332" s="127"/>
      <c r="AI332" s="127"/>
      <c r="AJ332" s="127"/>
      <c r="AK332" s="127"/>
      <c r="AL332" s="127"/>
      <c r="AM332" s="127"/>
      <c r="AN332" s="127"/>
      <c r="AO332" s="127"/>
      <c r="AP332" s="127"/>
      <c r="AQ332" s="127"/>
      <c r="AR332" s="127"/>
      <c r="AS332" s="127"/>
      <c r="AT332" s="127"/>
      <c r="AU332" s="127"/>
      <c r="AV332" s="127"/>
      <c r="AW332" s="127"/>
      <c r="AX332" s="127"/>
      <c r="AY332" s="127"/>
      <c r="AZ332" s="127"/>
      <c r="BA332" s="127"/>
      <c r="BB332" s="127"/>
      <c r="BC332" s="127"/>
      <c r="BD332" s="127"/>
      <c r="BE332" s="127"/>
      <c r="BF332" s="127"/>
      <c r="BG332" s="127"/>
      <c r="BH332" s="127"/>
      <c r="BI332" s="127"/>
      <c r="BJ332" s="127"/>
      <c r="BK332" s="127"/>
      <c r="BL332" s="127"/>
      <c r="BM332" s="127"/>
      <c r="BN332" s="127"/>
      <c r="BO332" s="127"/>
      <c r="BP332" s="148">
        <f t="shared" si="154"/>
        <v>46633</v>
      </c>
      <c r="BR332" s="89"/>
      <c r="BS332" s="89"/>
      <c r="BT332"/>
      <c r="BU332"/>
      <c r="BZ332" s="89"/>
      <c r="CA332" s="174" t="s">
        <v>882</v>
      </c>
      <c r="CB332" s="224" t="s">
        <v>881</v>
      </c>
      <c r="CC332" s="119" t="s">
        <v>889</v>
      </c>
      <c r="CD332" s="103" t="s">
        <v>887</v>
      </c>
      <c r="CE332" s="21" t="s">
        <v>215</v>
      </c>
      <c r="CF332" s="95" t="s">
        <v>65</v>
      </c>
      <c r="CG332" s="96">
        <v>45173</v>
      </c>
      <c r="CH332" s="96">
        <f>CG332+1460</f>
        <v>46633</v>
      </c>
      <c r="CI332" s="114">
        <f t="shared" ref="CI332:CI361" si="160">IF(DAY(CG332)&lt;=15,DATE(YEAR(CG332),MONTH(CG332),1),EOMONTH(CG332,0))</f>
        <v>45170</v>
      </c>
      <c r="CJ332" s="114">
        <f t="shared" si="149"/>
        <v>46631</v>
      </c>
      <c r="CK332" s="92" t="s">
        <v>742</v>
      </c>
      <c r="CL332" s="159" t="s">
        <v>888</v>
      </c>
      <c r="CM332" s="93"/>
      <c r="CN332" s="184" t="s">
        <v>10</v>
      </c>
      <c r="CO332" s="180"/>
      <c r="CP332" s="97"/>
      <c r="CQ332" s="120">
        <f>CS332-120</f>
        <v>44903</v>
      </c>
      <c r="CR332" s="120">
        <f t="shared" si="155"/>
        <v>44896</v>
      </c>
      <c r="CS332" s="120">
        <f t="shared" ref="CS332:CS361" si="161">CU332</f>
        <v>45023</v>
      </c>
      <c r="CT332" s="120">
        <f t="shared" si="156"/>
        <v>45017</v>
      </c>
      <c r="CU332" s="120">
        <f>CW332-150</f>
        <v>45023</v>
      </c>
      <c r="CV332" s="120">
        <f t="shared" si="157"/>
        <v>45017</v>
      </c>
      <c r="CW332" s="120">
        <f t="shared" si="151"/>
        <v>45173</v>
      </c>
      <c r="CX332" s="120">
        <f t="shared" si="158"/>
        <v>45170</v>
      </c>
    </row>
    <row r="333" spans="1:102" s="90" customFormat="1" ht="30.95" customHeight="1">
      <c r="A333" s="262" t="s">
        <v>890</v>
      </c>
      <c r="B333" s="267" t="s">
        <v>882</v>
      </c>
      <c r="C333" s="266" t="s">
        <v>883</v>
      </c>
      <c r="D333" s="284" t="s">
        <v>882</v>
      </c>
      <c r="E333" s="267" t="s">
        <v>884</v>
      </c>
      <c r="F333" s="276" t="s">
        <v>885</v>
      </c>
      <c r="G333" s="77" t="str">
        <f t="shared" ca="1" si="159"/>
        <v>À venir</v>
      </c>
      <c r="H333" s="126"/>
      <c r="I333" s="127"/>
      <c r="J333" s="127"/>
      <c r="K333" s="127"/>
      <c r="L333" s="127"/>
      <c r="M333" s="127"/>
      <c r="N333" s="127"/>
      <c r="O333" s="127"/>
      <c r="P333" s="127"/>
      <c r="Q333" s="127"/>
      <c r="R333" s="127"/>
      <c r="S333" s="127"/>
      <c r="T333" s="127"/>
      <c r="U333" s="127"/>
      <c r="V333" s="127"/>
      <c r="W333" s="127"/>
      <c r="X333" s="127"/>
      <c r="Y333" s="127"/>
      <c r="Z333" s="127"/>
      <c r="AA333" s="127"/>
      <c r="AB333" s="127"/>
      <c r="AC333" s="127"/>
      <c r="AD333" s="127"/>
      <c r="AE333" s="127"/>
      <c r="AF333" s="127"/>
      <c r="AG333" s="127"/>
      <c r="AH333" s="127"/>
      <c r="AI333" s="127"/>
      <c r="AJ333" s="127"/>
      <c r="AK333" s="127"/>
      <c r="AL333" s="127"/>
      <c r="AM333" s="127"/>
      <c r="AN333" s="127"/>
      <c r="AO333" s="127"/>
      <c r="AP333" s="127"/>
      <c r="AQ333" s="127"/>
      <c r="AR333" s="127"/>
      <c r="AS333" s="127"/>
      <c r="AT333" s="127"/>
      <c r="AU333" s="127"/>
      <c r="AV333" s="127"/>
      <c r="AW333" s="127"/>
      <c r="AX333" s="127"/>
      <c r="AY333" s="127"/>
      <c r="AZ333" s="127"/>
      <c r="BA333" s="127"/>
      <c r="BB333" s="127"/>
      <c r="BC333" s="127"/>
      <c r="BD333" s="127"/>
      <c r="BE333" s="127"/>
      <c r="BF333" s="127"/>
      <c r="BG333" s="127"/>
      <c r="BH333" s="127"/>
      <c r="BI333" s="127"/>
      <c r="BJ333" s="127"/>
      <c r="BK333" s="127"/>
      <c r="BL333" s="127"/>
      <c r="BM333" s="127"/>
      <c r="BN333" s="127"/>
      <c r="BO333" s="127"/>
      <c r="BP333" s="148">
        <f t="shared" si="154"/>
        <v>47743</v>
      </c>
      <c r="BR333" s="89"/>
      <c r="BS333" s="89"/>
      <c r="BT333" s="187"/>
      <c r="BU333"/>
      <c r="BZ333" s="89"/>
      <c r="CA333" s="174" t="s">
        <v>882</v>
      </c>
      <c r="CB333" s="224" t="s">
        <v>889</v>
      </c>
      <c r="CC333" s="119" t="s">
        <v>890</v>
      </c>
      <c r="CD333" s="103" t="s">
        <v>887</v>
      </c>
      <c r="CE333" s="21"/>
      <c r="CF333" s="95"/>
      <c r="CG333" s="96">
        <v>46283</v>
      </c>
      <c r="CH333" s="96">
        <f>CG333+1460</f>
        <v>47743</v>
      </c>
      <c r="CI333" s="114">
        <f t="shared" si="160"/>
        <v>46295</v>
      </c>
      <c r="CJ333" s="114">
        <f t="shared" ref="CJ333:CJ362" si="162">IF(DAY(CH333)&lt;=15,DATE(YEAR(CH333),MONTH(CH333),1),EOMONTH(CH333,0))</f>
        <v>47756</v>
      </c>
      <c r="CK333" s="92"/>
      <c r="CL333" s="159"/>
      <c r="CM333" s="93"/>
      <c r="CN333" s="184"/>
      <c r="CO333" s="180"/>
      <c r="CP333" s="97"/>
      <c r="CQ333" s="120">
        <f>CS333-120</f>
        <v>46013</v>
      </c>
      <c r="CR333" s="120">
        <f t="shared" si="155"/>
        <v>46022</v>
      </c>
      <c r="CS333" s="120">
        <f t="shared" si="161"/>
        <v>46133</v>
      </c>
      <c r="CT333" s="120">
        <f t="shared" si="156"/>
        <v>46142</v>
      </c>
      <c r="CU333" s="120">
        <f>CW333-150</f>
        <v>46133</v>
      </c>
      <c r="CV333" s="120">
        <f t="shared" si="157"/>
        <v>46142</v>
      </c>
      <c r="CW333" s="120">
        <f t="shared" si="151"/>
        <v>46283</v>
      </c>
      <c r="CX333" s="120">
        <f t="shared" si="158"/>
        <v>46295</v>
      </c>
    </row>
    <row r="334" spans="1:102" s="90" customFormat="1" ht="42.95" customHeight="1">
      <c r="A334" s="262" t="s">
        <v>891</v>
      </c>
      <c r="B334" s="267" t="s">
        <v>882</v>
      </c>
      <c r="C334" s="266" t="s">
        <v>883</v>
      </c>
      <c r="D334" s="284" t="s">
        <v>882</v>
      </c>
      <c r="E334" s="267" t="s">
        <v>884</v>
      </c>
      <c r="F334" s="267" t="s">
        <v>892</v>
      </c>
      <c r="G334" s="77" t="str">
        <f t="shared" ca="1" si="159"/>
        <v>En cours</v>
      </c>
      <c r="H334" s="126"/>
      <c r="I334" s="127"/>
      <c r="J334" s="127"/>
      <c r="K334" s="127"/>
      <c r="L334" s="127"/>
      <c r="M334" s="127"/>
      <c r="N334" s="127"/>
      <c r="O334" s="127"/>
      <c r="P334" s="127"/>
      <c r="Q334" s="127"/>
      <c r="R334" s="127"/>
      <c r="S334" s="127"/>
      <c r="T334" s="127"/>
      <c r="U334" s="127"/>
      <c r="V334" s="127"/>
      <c r="W334" s="127"/>
      <c r="X334" s="127"/>
      <c r="Y334" s="127"/>
      <c r="Z334" s="127"/>
      <c r="AA334" s="127"/>
      <c r="AB334" s="127"/>
      <c r="AC334" s="127"/>
      <c r="AD334" s="127"/>
      <c r="AE334" s="127"/>
      <c r="AF334" s="127"/>
      <c r="AG334" s="127"/>
      <c r="AH334" s="127"/>
      <c r="AI334" s="127"/>
      <c r="AJ334" s="127"/>
      <c r="AK334" s="127"/>
      <c r="AL334" s="127"/>
      <c r="AM334" s="127"/>
      <c r="AN334" s="127"/>
      <c r="AO334" s="127"/>
      <c r="AP334" s="127"/>
      <c r="AQ334" s="127"/>
      <c r="AR334" s="127"/>
      <c r="AS334" s="127"/>
      <c r="AT334" s="127"/>
      <c r="AU334" s="127"/>
      <c r="AV334" s="127"/>
      <c r="AW334" s="127"/>
      <c r="AX334" s="127"/>
      <c r="AY334" s="127"/>
      <c r="AZ334" s="127"/>
      <c r="BA334" s="127"/>
      <c r="BB334" s="127"/>
      <c r="BC334" s="127"/>
      <c r="BD334" s="127"/>
      <c r="BE334" s="127"/>
      <c r="BF334" s="127"/>
      <c r="BG334" s="127"/>
      <c r="BH334" s="127"/>
      <c r="BI334" s="127"/>
      <c r="BJ334" s="127"/>
      <c r="BK334" s="127"/>
      <c r="BL334" s="127"/>
      <c r="BM334" s="127"/>
      <c r="BN334" s="127"/>
      <c r="BO334" s="127"/>
      <c r="BP334" s="148">
        <f t="shared" si="154"/>
        <v>47545.000243055554</v>
      </c>
      <c r="BR334" s="89"/>
      <c r="BS334" s="89"/>
      <c r="BT334"/>
      <c r="BU334"/>
      <c r="BZ334" s="89"/>
      <c r="CA334" s="174" t="s">
        <v>882</v>
      </c>
      <c r="CB334" s="224" t="s">
        <v>893</v>
      </c>
      <c r="CC334" s="119" t="s">
        <v>891</v>
      </c>
      <c r="CD334" s="137" t="s">
        <v>894</v>
      </c>
      <c r="CE334" s="21" t="s">
        <v>895</v>
      </c>
      <c r="CF334" s="95" t="s">
        <v>65</v>
      </c>
      <c r="CG334" s="188">
        <v>46085.000243055554</v>
      </c>
      <c r="CH334" s="188">
        <v>47545.000243055554</v>
      </c>
      <c r="CI334" s="114">
        <f t="shared" si="160"/>
        <v>46082</v>
      </c>
      <c r="CJ334" s="114">
        <f t="shared" si="162"/>
        <v>47543</v>
      </c>
      <c r="CK334" s="92" t="s">
        <v>4</v>
      </c>
      <c r="CL334" s="159" t="s">
        <v>896</v>
      </c>
      <c r="CM334" s="93" t="s">
        <v>19</v>
      </c>
      <c r="CN334" s="184" t="s">
        <v>10</v>
      </c>
      <c r="CO334" s="180"/>
      <c r="CP334" s="97"/>
      <c r="CQ334" s="120">
        <f>CS334-320</f>
        <v>45495.000243055554</v>
      </c>
      <c r="CR334" s="120">
        <f t="shared" si="155"/>
        <v>45504</v>
      </c>
      <c r="CS334" s="120">
        <f t="shared" si="161"/>
        <v>45815.000243055554</v>
      </c>
      <c r="CT334" s="120">
        <f t="shared" si="156"/>
        <v>45809</v>
      </c>
      <c r="CU334" s="120">
        <f>CW334-270</f>
        <v>45815.000243055554</v>
      </c>
      <c r="CV334" s="120">
        <f t="shared" si="157"/>
        <v>45809</v>
      </c>
      <c r="CW334" s="120">
        <f t="shared" si="151"/>
        <v>46085.000243055554</v>
      </c>
      <c r="CX334" s="120">
        <f t="shared" si="158"/>
        <v>46082</v>
      </c>
    </row>
    <row r="335" spans="1:102" s="90" customFormat="1" ht="42.95" customHeight="1">
      <c r="A335" s="262" t="s">
        <v>897</v>
      </c>
      <c r="B335" s="267" t="s">
        <v>882</v>
      </c>
      <c r="C335" s="266" t="s">
        <v>883</v>
      </c>
      <c r="D335" s="284" t="s">
        <v>882</v>
      </c>
      <c r="E335" s="267" t="s">
        <v>884</v>
      </c>
      <c r="F335" s="267" t="s">
        <v>898</v>
      </c>
      <c r="G335" s="77" t="str">
        <f t="shared" ca="1" si="159"/>
        <v>En cours</v>
      </c>
      <c r="H335" s="126"/>
      <c r="I335" s="127"/>
      <c r="J335" s="127"/>
      <c r="K335" s="127"/>
      <c r="L335" s="127"/>
      <c r="M335" s="127"/>
      <c r="N335" s="127"/>
      <c r="O335" s="127"/>
      <c r="P335" s="127"/>
      <c r="Q335" s="127"/>
      <c r="R335" s="127"/>
      <c r="S335" s="127"/>
      <c r="T335" s="127"/>
      <c r="U335" s="127"/>
      <c r="V335" s="127"/>
      <c r="W335" s="127"/>
      <c r="X335" s="127"/>
      <c r="Y335" s="127"/>
      <c r="Z335" s="127"/>
      <c r="AA335" s="127"/>
      <c r="AB335" s="127"/>
      <c r="AC335" s="127"/>
      <c r="AD335" s="127"/>
      <c r="AE335" s="127"/>
      <c r="AF335" s="127"/>
      <c r="AG335" s="127"/>
      <c r="AH335" s="127"/>
      <c r="AI335" s="127"/>
      <c r="AJ335" s="127"/>
      <c r="AK335" s="127"/>
      <c r="AL335" s="127"/>
      <c r="AM335" s="127"/>
      <c r="AN335" s="127"/>
      <c r="AO335" s="127"/>
      <c r="AP335" s="127"/>
      <c r="AQ335" s="127"/>
      <c r="AR335" s="127"/>
      <c r="AS335" s="127"/>
      <c r="AT335" s="127"/>
      <c r="AU335" s="127"/>
      <c r="AV335" s="127"/>
      <c r="AW335" s="127"/>
      <c r="AX335" s="127"/>
      <c r="AY335" s="127"/>
      <c r="AZ335" s="127"/>
      <c r="BA335" s="127"/>
      <c r="BB335" s="127"/>
      <c r="BC335" s="127"/>
      <c r="BD335" s="127"/>
      <c r="BE335" s="127"/>
      <c r="BF335" s="127"/>
      <c r="BG335" s="127"/>
      <c r="BH335" s="127"/>
      <c r="BI335" s="127"/>
      <c r="BJ335" s="127"/>
      <c r="BK335" s="127"/>
      <c r="BL335" s="127"/>
      <c r="BM335" s="127"/>
      <c r="BN335" s="127"/>
      <c r="BO335" s="127"/>
      <c r="BP335" s="148">
        <f t="shared" si="154"/>
        <v>47545.000243055554</v>
      </c>
      <c r="BR335" s="89"/>
      <c r="BS335" s="89"/>
      <c r="BT335"/>
      <c r="BU335"/>
      <c r="BZ335" s="89"/>
      <c r="CA335" s="174" t="s">
        <v>882</v>
      </c>
      <c r="CB335" s="224" t="s">
        <v>893</v>
      </c>
      <c r="CC335" s="119" t="s">
        <v>897</v>
      </c>
      <c r="CD335" s="137" t="s">
        <v>894</v>
      </c>
      <c r="CE335" s="21" t="s">
        <v>895</v>
      </c>
      <c r="CF335" s="95"/>
      <c r="CG335" s="188">
        <v>46085.000243055554</v>
      </c>
      <c r="CH335" s="188">
        <v>47545.000243055554</v>
      </c>
      <c r="CI335" s="114">
        <f t="shared" si="160"/>
        <v>46082</v>
      </c>
      <c r="CJ335" s="114">
        <f t="shared" si="162"/>
        <v>47543</v>
      </c>
      <c r="CK335" s="92"/>
      <c r="CL335" s="159"/>
      <c r="CM335" s="93" t="s">
        <v>19</v>
      </c>
      <c r="CN335" s="184"/>
      <c r="CO335" s="180"/>
      <c r="CP335" s="97"/>
      <c r="CQ335" s="120">
        <f>CS335-320</f>
        <v>45495.000243055554</v>
      </c>
      <c r="CR335" s="120">
        <f t="shared" si="155"/>
        <v>45504</v>
      </c>
      <c r="CS335" s="120">
        <f t="shared" si="161"/>
        <v>45815.000243055554</v>
      </c>
      <c r="CT335" s="120">
        <f t="shared" si="156"/>
        <v>45809</v>
      </c>
      <c r="CU335" s="120">
        <f>CW335-270</f>
        <v>45815.000243055554</v>
      </c>
      <c r="CV335" s="120">
        <f t="shared" si="157"/>
        <v>45809</v>
      </c>
      <c r="CW335" s="120">
        <f t="shared" si="151"/>
        <v>46085.000243055554</v>
      </c>
      <c r="CX335" s="120">
        <f t="shared" si="158"/>
        <v>46082</v>
      </c>
    </row>
    <row r="336" spans="1:102" s="90" customFormat="1" ht="30.95" customHeight="1">
      <c r="A336" s="262" t="s">
        <v>899</v>
      </c>
      <c r="B336" s="267" t="s">
        <v>882</v>
      </c>
      <c r="C336" s="266" t="s">
        <v>900</v>
      </c>
      <c r="D336" s="284" t="s">
        <v>882</v>
      </c>
      <c r="E336" s="267" t="s">
        <v>884</v>
      </c>
      <c r="F336" s="276" t="s">
        <v>901</v>
      </c>
      <c r="G336" s="77" t="str">
        <f t="shared" ca="1" si="159"/>
        <v>En cours</v>
      </c>
      <c r="H336" s="126"/>
      <c r="I336" s="127"/>
      <c r="J336" s="127"/>
      <c r="K336" s="127"/>
      <c r="L336" s="127"/>
      <c r="M336" s="127"/>
      <c r="N336" s="127"/>
      <c r="O336" s="127"/>
      <c r="P336" s="127"/>
      <c r="Q336" s="127"/>
      <c r="R336" s="127"/>
      <c r="S336" s="127"/>
      <c r="T336" s="127"/>
      <c r="U336" s="127"/>
      <c r="V336" s="127"/>
      <c r="W336" s="127"/>
      <c r="X336" s="127"/>
      <c r="Y336" s="127"/>
      <c r="Z336" s="127"/>
      <c r="AA336" s="127"/>
      <c r="AB336" s="127"/>
      <c r="AC336" s="127"/>
      <c r="AD336" s="127"/>
      <c r="AE336" s="127"/>
      <c r="AF336" s="127"/>
      <c r="AG336" s="127"/>
      <c r="AH336" s="127"/>
      <c r="AI336" s="127"/>
      <c r="AJ336" s="127"/>
      <c r="AK336" s="127"/>
      <c r="AL336" s="127"/>
      <c r="AM336" s="127"/>
      <c r="AN336" s="127"/>
      <c r="AO336" s="127"/>
      <c r="AP336" s="127"/>
      <c r="AQ336" s="127"/>
      <c r="AR336" s="127"/>
      <c r="AS336" s="127"/>
      <c r="AT336" s="127"/>
      <c r="AU336" s="127"/>
      <c r="AV336" s="127"/>
      <c r="AW336" s="127"/>
      <c r="AX336" s="127"/>
      <c r="AY336" s="127"/>
      <c r="AZ336" s="127"/>
      <c r="BA336" s="127"/>
      <c r="BB336" s="127"/>
      <c r="BC336" s="127"/>
      <c r="BD336" s="127"/>
      <c r="BE336" s="127"/>
      <c r="BF336" s="127"/>
      <c r="BG336" s="127"/>
      <c r="BH336" s="127"/>
      <c r="BI336" s="127"/>
      <c r="BJ336" s="127"/>
      <c r="BK336" s="127"/>
      <c r="BL336" s="127"/>
      <c r="BM336" s="127"/>
      <c r="BN336" s="127"/>
      <c r="BO336" s="127"/>
      <c r="BP336" s="148">
        <f t="shared" si="154"/>
        <v>46718</v>
      </c>
      <c r="BR336" s="89"/>
      <c r="BS336" s="89"/>
      <c r="BT336"/>
      <c r="BU336"/>
      <c r="BZ336" s="89"/>
      <c r="CA336" s="174" t="s">
        <v>882</v>
      </c>
      <c r="CB336" s="208" t="s">
        <v>902</v>
      </c>
      <c r="CC336" s="119" t="s">
        <v>899</v>
      </c>
      <c r="CD336" s="103" t="s">
        <v>887</v>
      </c>
      <c r="CE336" s="21" t="s">
        <v>215</v>
      </c>
      <c r="CF336" s="95" t="s">
        <v>65</v>
      </c>
      <c r="CG336" s="96">
        <v>45188</v>
      </c>
      <c r="CH336" s="96">
        <v>46718</v>
      </c>
      <c r="CI336" s="114">
        <f t="shared" si="160"/>
        <v>45199</v>
      </c>
      <c r="CJ336" s="114">
        <f t="shared" si="162"/>
        <v>46721</v>
      </c>
      <c r="CK336" s="92" t="s">
        <v>4</v>
      </c>
      <c r="CL336" s="160" t="s">
        <v>903</v>
      </c>
      <c r="CM336" s="93"/>
      <c r="CN336" s="184" t="s">
        <v>10</v>
      </c>
      <c r="CO336" s="180"/>
      <c r="CP336" s="97"/>
      <c r="CQ336" s="120">
        <f>CS336-60</f>
        <v>44918</v>
      </c>
      <c r="CR336" s="120">
        <f t="shared" si="155"/>
        <v>44926</v>
      </c>
      <c r="CS336" s="120">
        <f t="shared" si="161"/>
        <v>44978</v>
      </c>
      <c r="CT336" s="120">
        <f t="shared" si="156"/>
        <v>44985</v>
      </c>
      <c r="CU336" s="120">
        <f>CW336-210</f>
        <v>44978</v>
      </c>
      <c r="CV336" s="120">
        <f t="shared" si="157"/>
        <v>44985</v>
      </c>
      <c r="CW336" s="120">
        <f t="shared" si="151"/>
        <v>45188</v>
      </c>
      <c r="CX336" s="120">
        <f t="shared" si="158"/>
        <v>45199</v>
      </c>
    </row>
    <row r="337" spans="1:102" s="90" customFormat="1" ht="30.95" customHeight="1">
      <c r="A337" s="262" t="s">
        <v>70</v>
      </c>
      <c r="B337" s="287" t="s">
        <v>882</v>
      </c>
      <c r="C337" s="266" t="s">
        <v>900</v>
      </c>
      <c r="D337" s="284" t="s">
        <v>882</v>
      </c>
      <c r="E337" s="267" t="s">
        <v>884</v>
      </c>
      <c r="F337" s="276" t="s">
        <v>901</v>
      </c>
      <c r="G337" s="77" t="str">
        <f t="shared" ca="1" si="159"/>
        <v>À venir</v>
      </c>
      <c r="H337" s="126"/>
      <c r="I337" s="127"/>
      <c r="J337" s="127"/>
      <c r="K337" s="127"/>
      <c r="L337" s="127"/>
      <c r="M337" s="127"/>
      <c r="N337" s="127"/>
      <c r="O337" s="127"/>
      <c r="P337" s="127"/>
      <c r="Q337" s="127"/>
      <c r="R337" s="127"/>
      <c r="S337" s="127"/>
      <c r="T337" s="127"/>
      <c r="U337" s="127"/>
      <c r="V337" s="127"/>
      <c r="W337" s="127"/>
      <c r="X337" s="127"/>
      <c r="Y337" s="127"/>
      <c r="Z337" s="127"/>
      <c r="AA337" s="127"/>
      <c r="AB337" s="127"/>
      <c r="AC337" s="127"/>
      <c r="AD337" s="127"/>
      <c r="AE337" s="127"/>
      <c r="AF337" s="127"/>
      <c r="AG337" s="127"/>
      <c r="AH337" s="127"/>
      <c r="AI337" s="127"/>
      <c r="AJ337" s="127"/>
      <c r="AK337" s="127"/>
      <c r="AL337" s="127"/>
      <c r="AM337" s="127"/>
      <c r="AN337" s="127"/>
      <c r="AO337" s="127"/>
      <c r="AP337" s="127"/>
      <c r="AQ337" s="127"/>
      <c r="AR337" s="127"/>
      <c r="AS337" s="127"/>
      <c r="AT337" s="127"/>
      <c r="AU337" s="127"/>
      <c r="AV337" s="127"/>
      <c r="AW337" s="127"/>
      <c r="AX337" s="127"/>
      <c r="AY337" s="127"/>
      <c r="AZ337" s="127"/>
      <c r="BA337" s="127"/>
      <c r="BB337" s="127"/>
      <c r="BC337" s="127"/>
      <c r="BD337" s="127"/>
      <c r="BE337" s="127"/>
      <c r="BF337" s="127"/>
      <c r="BG337" s="127"/>
      <c r="BH337" s="127"/>
      <c r="BI337" s="127"/>
      <c r="BJ337" s="127"/>
      <c r="BK337" s="127"/>
      <c r="BL337" s="127"/>
      <c r="BM337" s="127"/>
      <c r="BN337" s="127"/>
      <c r="BO337" s="127"/>
      <c r="BP337" s="148">
        <f t="shared" si="154"/>
        <v>48179</v>
      </c>
      <c r="BR337" s="89"/>
      <c r="BS337" s="89"/>
      <c r="BT337" s="187"/>
      <c r="BU337"/>
      <c r="BZ337" s="89"/>
      <c r="CA337" s="174" t="s">
        <v>882</v>
      </c>
      <c r="CB337" s="208" t="s">
        <v>902</v>
      </c>
      <c r="CC337" s="119" t="s">
        <v>80</v>
      </c>
      <c r="CD337" s="103" t="s">
        <v>887</v>
      </c>
      <c r="CE337" s="21"/>
      <c r="CF337" s="95" t="s">
        <v>65</v>
      </c>
      <c r="CG337" s="96">
        <f>CH336+1</f>
        <v>46719</v>
      </c>
      <c r="CH337" s="96">
        <f>CG337+1460</f>
        <v>48179</v>
      </c>
      <c r="CI337" s="114">
        <f t="shared" si="160"/>
        <v>46721</v>
      </c>
      <c r="CJ337" s="114">
        <f t="shared" si="162"/>
        <v>48182</v>
      </c>
      <c r="CK337" s="92"/>
      <c r="CL337" s="160"/>
      <c r="CM337" s="93"/>
      <c r="CN337" s="184"/>
      <c r="CO337" s="180"/>
      <c r="CP337" s="97"/>
      <c r="CQ337" s="120">
        <f>CS337-120</f>
        <v>46449</v>
      </c>
      <c r="CR337" s="120">
        <f t="shared" si="155"/>
        <v>46447</v>
      </c>
      <c r="CS337" s="120">
        <f t="shared" si="161"/>
        <v>46569</v>
      </c>
      <c r="CT337" s="120">
        <f t="shared" si="156"/>
        <v>46569</v>
      </c>
      <c r="CU337" s="120">
        <f>CW337-150</f>
        <v>46569</v>
      </c>
      <c r="CV337" s="120">
        <f t="shared" si="157"/>
        <v>46569</v>
      </c>
      <c r="CW337" s="120">
        <f t="shared" si="151"/>
        <v>46719</v>
      </c>
      <c r="CX337" s="120">
        <f t="shared" si="158"/>
        <v>46721</v>
      </c>
    </row>
    <row r="338" spans="1:102" s="90" customFormat="1" ht="30.95" customHeight="1">
      <c r="A338" s="262" t="s">
        <v>904</v>
      </c>
      <c r="B338" s="288" t="s">
        <v>882</v>
      </c>
      <c r="C338" s="266" t="s">
        <v>905</v>
      </c>
      <c r="D338" s="284" t="s">
        <v>882</v>
      </c>
      <c r="E338" s="267" t="s">
        <v>884</v>
      </c>
      <c r="F338" s="276" t="s">
        <v>906</v>
      </c>
      <c r="G338" s="77" t="str">
        <f t="shared" ca="1" si="159"/>
        <v>En cours</v>
      </c>
      <c r="H338" s="126"/>
      <c r="I338" s="127"/>
      <c r="J338" s="127"/>
      <c r="K338" s="127"/>
      <c r="L338" s="127"/>
      <c r="M338" s="127"/>
      <c r="N338" s="127"/>
      <c r="O338" s="127"/>
      <c r="P338" s="127"/>
      <c r="Q338" s="127"/>
      <c r="R338" s="127"/>
      <c r="S338" s="127"/>
      <c r="T338" s="127"/>
      <c r="U338" s="127"/>
      <c r="V338" s="127"/>
      <c r="W338" s="127"/>
      <c r="X338" s="127"/>
      <c r="Y338" s="127"/>
      <c r="Z338" s="127"/>
      <c r="AA338" s="127"/>
      <c r="AB338" s="127"/>
      <c r="AC338" s="127"/>
      <c r="AD338" s="127"/>
      <c r="AE338" s="127"/>
      <c r="AF338" s="127"/>
      <c r="AG338" s="127"/>
      <c r="AH338" s="127"/>
      <c r="AI338" s="127"/>
      <c r="AJ338" s="127"/>
      <c r="AK338" s="127"/>
      <c r="AL338" s="127"/>
      <c r="AM338" s="127"/>
      <c r="AN338" s="127"/>
      <c r="AO338" s="127"/>
      <c r="AP338" s="127"/>
      <c r="AQ338" s="127"/>
      <c r="AR338" s="127"/>
      <c r="AS338" s="127"/>
      <c r="AT338" s="127"/>
      <c r="AU338" s="127"/>
      <c r="AV338" s="127"/>
      <c r="AW338" s="127"/>
      <c r="AX338" s="127"/>
      <c r="AY338" s="127"/>
      <c r="AZ338" s="127"/>
      <c r="BA338" s="127"/>
      <c r="BB338" s="127"/>
      <c r="BC338" s="127"/>
      <c r="BD338" s="127"/>
      <c r="BE338" s="127"/>
      <c r="BF338" s="127"/>
      <c r="BG338" s="127"/>
      <c r="BH338" s="127"/>
      <c r="BI338" s="127"/>
      <c r="BJ338" s="127"/>
      <c r="BK338" s="127"/>
      <c r="BL338" s="127"/>
      <c r="BM338" s="127"/>
      <c r="BN338" s="127"/>
      <c r="BO338" s="127"/>
      <c r="BP338" s="148">
        <f t="shared" si="154"/>
        <v>46872</v>
      </c>
      <c r="BR338" s="89"/>
      <c r="BS338" s="89"/>
      <c r="BT338"/>
      <c r="BU338"/>
      <c r="BZ338" s="89"/>
      <c r="CA338" s="174" t="s">
        <v>882</v>
      </c>
      <c r="CB338" s="208" t="s">
        <v>907</v>
      </c>
      <c r="CC338" s="119" t="s">
        <v>904</v>
      </c>
      <c r="CD338" s="103" t="s">
        <v>887</v>
      </c>
      <c r="CE338" s="21" t="s">
        <v>215</v>
      </c>
      <c r="CF338" s="103" t="s">
        <v>65</v>
      </c>
      <c r="CG338" s="116">
        <v>45412</v>
      </c>
      <c r="CH338" s="116">
        <v>46872</v>
      </c>
      <c r="CI338" s="114">
        <f t="shared" si="160"/>
        <v>45412</v>
      </c>
      <c r="CJ338" s="114">
        <f t="shared" si="162"/>
        <v>46873</v>
      </c>
      <c r="CK338" s="92" t="s">
        <v>742</v>
      </c>
      <c r="CL338" s="159" t="s">
        <v>908</v>
      </c>
      <c r="CM338" s="93" t="s">
        <v>19</v>
      </c>
      <c r="CN338" s="184" t="s">
        <v>10</v>
      </c>
      <c r="CO338" s="180"/>
      <c r="CP338" s="97" t="s">
        <v>10</v>
      </c>
      <c r="CQ338" s="120">
        <f>CS338-60</f>
        <v>45112</v>
      </c>
      <c r="CR338" s="120">
        <f t="shared" si="155"/>
        <v>45108</v>
      </c>
      <c r="CS338" s="120">
        <f t="shared" si="161"/>
        <v>45172</v>
      </c>
      <c r="CT338" s="120">
        <f t="shared" si="156"/>
        <v>45170</v>
      </c>
      <c r="CU338" s="120">
        <f>CW338-240</f>
        <v>45172</v>
      </c>
      <c r="CV338" s="120">
        <f t="shared" si="157"/>
        <v>45170</v>
      </c>
      <c r="CW338" s="120">
        <f t="shared" si="151"/>
        <v>45412</v>
      </c>
      <c r="CX338" s="120">
        <f t="shared" si="158"/>
        <v>45412</v>
      </c>
    </row>
    <row r="339" spans="1:102" s="90" customFormat="1" ht="30.95" customHeight="1">
      <c r="A339" s="262" t="s">
        <v>70</v>
      </c>
      <c r="B339" s="267" t="s">
        <v>882</v>
      </c>
      <c r="C339" s="266" t="s">
        <v>905</v>
      </c>
      <c r="D339" s="284" t="s">
        <v>882</v>
      </c>
      <c r="E339" s="267" t="s">
        <v>884</v>
      </c>
      <c r="F339" s="276" t="s">
        <v>906</v>
      </c>
      <c r="G339" s="77" t="str">
        <f t="shared" ca="1" si="159"/>
        <v>À venir</v>
      </c>
      <c r="H339" s="126"/>
      <c r="I339" s="127"/>
      <c r="J339" s="127"/>
      <c r="K339" s="127"/>
      <c r="L339" s="127"/>
      <c r="M339" s="127"/>
      <c r="N339" s="127"/>
      <c r="O339" s="127"/>
      <c r="P339" s="127"/>
      <c r="Q339" s="127"/>
      <c r="R339" s="127"/>
      <c r="S339" s="127"/>
      <c r="T339" s="127"/>
      <c r="U339" s="127"/>
      <c r="V339" s="127"/>
      <c r="W339" s="127"/>
      <c r="X339" s="127"/>
      <c r="Y339" s="127"/>
      <c r="Z339" s="127"/>
      <c r="AA339" s="127"/>
      <c r="AB339" s="127"/>
      <c r="AC339" s="127"/>
      <c r="AD339" s="127"/>
      <c r="AE339" s="127"/>
      <c r="AF339" s="127"/>
      <c r="AG339" s="127"/>
      <c r="AH339" s="127"/>
      <c r="AI339" s="127"/>
      <c r="AJ339" s="127"/>
      <c r="AK339" s="127"/>
      <c r="AL339" s="127"/>
      <c r="AM339" s="127"/>
      <c r="AN339" s="127"/>
      <c r="AO339" s="127"/>
      <c r="AP339" s="127"/>
      <c r="AQ339" s="127"/>
      <c r="AR339" s="127"/>
      <c r="AS339" s="127"/>
      <c r="AT339" s="127"/>
      <c r="AU339" s="127"/>
      <c r="AV339" s="127"/>
      <c r="AW339" s="127"/>
      <c r="AX339" s="127"/>
      <c r="AY339" s="127"/>
      <c r="AZ339" s="127"/>
      <c r="BA339" s="127"/>
      <c r="BB339" s="127"/>
      <c r="BC339" s="127"/>
      <c r="BD339" s="127"/>
      <c r="BE339" s="127"/>
      <c r="BF339" s="127"/>
      <c r="BG339" s="127"/>
      <c r="BH339" s="127"/>
      <c r="BI339" s="127"/>
      <c r="BJ339" s="127"/>
      <c r="BK339" s="127"/>
      <c r="BL339" s="127"/>
      <c r="BM339" s="127"/>
      <c r="BN339" s="127"/>
      <c r="BO339" s="127"/>
      <c r="BP339" s="148">
        <f t="shared" si="154"/>
        <v>48333</v>
      </c>
      <c r="BR339" s="89"/>
      <c r="BS339" s="89"/>
      <c r="BT339" s="187"/>
      <c r="BU339"/>
      <c r="BZ339" s="89"/>
      <c r="CA339" s="174" t="s">
        <v>882</v>
      </c>
      <c r="CB339" s="208" t="s">
        <v>907</v>
      </c>
      <c r="CC339" s="119" t="s">
        <v>80</v>
      </c>
      <c r="CD339" s="103" t="s">
        <v>887</v>
      </c>
      <c r="CE339" s="21"/>
      <c r="CF339" s="103"/>
      <c r="CG339" s="116">
        <f>CH338+1</f>
        <v>46873</v>
      </c>
      <c r="CH339" s="116">
        <f>CG339+1460</f>
        <v>48333</v>
      </c>
      <c r="CI339" s="114">
        <f t="shared" si="160"/>
        <v>46873</v>
      </c>
      <c r="CJ339" s="114">
        <f t="shared" si="162"/>
        <v>48334</v>
      </c>
      <c r="CK339" s="92"/>
      <c r="CL339" s="159"/>
      <c r="CM339" s="93"/>
      <c r="CN339" s="184"/>
      <c r="CO339" s="180"/>
      <c r="CP339" s="97"/>
      <c r="CQ339" s="120">
        <f>CS339-120</f>
        <v>46603</v>
      </c>
      <c r="CR339" s="120">
        <f t="shared" si="155"/>
        <v>46600</v>
      </c>
      <c r="CS339" s="120">
        <f t="shared" si="161"/>
        <v>46723</v>
      </c>
      <c r="CT339" s="120">
        <f t="shared" si="156"/>
        <v>46722</v>
      </c>
      <c r="CU339" s="120">
        <f>CW339-150</f>
        <v>46723</v>
      </c>
      <c r="CV339" s="120">
        <f t="shared" si="157"/>
        <v>46722</v>
      </c>
      <c r="CW339" s="120">
        <f t="shared" si="151"/>
        <v>46873</v>
      </c>
      <c r="CX339" s="120">
        <f t="shared" si="158"/>
        <v>46873</v>
      </c>
    </row>
    <row r="340" spans="1:102" s="90" customFormat="1" ht="30.95" customHeight="1">
      <c r="A340" s="262" t="s">
        <v>909</v>
      </c>
      <c r="B340" s="267" t="s">
        <v>882</v>
      </c>
      <c r="C340" s="266" t="s">
        <v>905</v>
      </c>
      <c r="D340" s="284" t="s">
        <v>882</v>
      </c>
      <c r="E340" s="267" t="s">
        <v>884</v>
      </c>
      <c r="F340" s="276" t="s">
        <v>910</v>
      </c>
      <c r="G340" s="77" t="str">
        <f t="shared" ca="1" si="159"/>
        <v>En cours</v>
      </c>
      <c r="H340" s="126"/>
      <c r="I340" s="127"/>
      <c r="J340" s="127"/>
      <c r="K340" s="127"/>
      <c r="L340" s="127"/>
      <c r="M340" s="127"/>
      <c r="N340" s="127"/>
      <c r="O340" s="127"/>
      <c r="P340" s="127"/>
      <c r="Q340" s="127"/>
      <c r="R340" s="127"/>
      <c r="S340" s="127"/>
      <c r="T340" s="127"/>
      <c r="U340" s="127"/>
      <c r="V340" s="127"/>
      <c r="W340" s="127"/>
      <c r="X340" s="127"/>
      <c r="Y340" s="127"/>
      <c r="Z340" s="127"/>
      <c r="AA340" s="127"/>
      <c r="AB340" s="127"/>
      <c r="AC340" s="127"/>
      <c r="AD340" s="127"/>
      <c r="AE340" s="127"/>
      <c r="AF340" s="127"/>
      <c r="AG340" s="127"/>
      <c r="AH340" s="127"/>
      <c r="AI340" s="127"/>
      <c r="AJ340" s="127"/>
      <c r="AK340" s="127"/>
      <c r="AL340" s="127"/>
      <c r="AM340" s="127"/>
      <c r="AN340" s="127"/>
      <c r="AO340" s="127"/>
      <c r="AP340" s="127"/>
      <c r="AQ340" s="127"/>
      <c r="AR340" s="127"/>
      <c r="AS340" s="127"/>
      <c r="AT340" s="127"/>
      <c r="AU340" s="127"/>
      <c r="AV340" s="127"/>
      <c r="AW340" s="127"/>
      <c r="AX340" s="127"/>
      <c r="AY340" s="127"/>
      <c r="AZ340" s="127"/>
      <c r="BA340" s="127"/>
      <c r="BB340" s="127"/>
      <c r="BC340" s="127"/>
      <c r="BD340" s="127"/>
      <c r="BE340" s="127"/>
      <c r="BF340" s="127"/>
      <c r="BG340" s="127"/>
      <c r="BH340" s="127"/>
      <c r="BI340" s="127"/>
      <c r="BJ340" s="127"/>
      <c r="BK340" s="127"/>
      <c r="BL340" s="127"/>
      <c r="BM340" s="127"/>
      <c r="BN340" s="127"/>
      <c r="BO340" s="127"/>
      <c r="BP340" s="148">
        <f t="shared" si="154"/>
        <v>46825</v>
      </c>
      <c r="BR340" s="89"/>
      <c r="BS340" s="89"/>
      <c r="BT340"/>
      <c r="BU340"/>
      <c r="BZ340" s="89"/>
      <c r="CA340" s="174" t="s">
        <v>882</v>
      </c>
      <c r="CB340" s="208" t="s">
        <v>911</v>
      </c>
      <c r="CC340" s="119" t="s">
        <v>909</v>
      </c>
      <c r="CD340" s="103" t="s">
        <v>47</v>
      </c>
      <c r="CE340" s="21" t="s">
        <v>47</v>
      </c>
      <c r="CF340" s="103" t="s">
        <v>52</v>
      </c>
      <c r="CG340" s="116">
        <v>45365</v>
      </c>
      <c r="CH340" s="116">
        <f>CG340+1460</f>
        <v>46825</v>
      </c>
      <c r="CI340" s="114">
        <f t="shared" si="160"/>
        <v>45352</v>
      </c>
      <c r="CJ340" s="114">
        <f t="shared" si="162"/>
        <v>46813</v>
      </c>
      <c r="CK340" s="92" t="s">
        <v>742</v>
      </c>
      <c r="CL340" s="159" t="s">
        <v>912</v>
      </c>
      <c r="CM340" s="93"/>
      <c r="CN340" s="184" t="s">
        <v>10</v>
      </c>
      <c r="CO340" s="180"/>
      <c r="CP340" s="97" t="s">
        <v>10</v>
      </c>
      <c r="CQ340" s="120">
        <f>CS340-120</f>
        <v>45095</v>
      </c>
      <c r="CR340" s="120">
        <f t="shared" si="155"/>
        <v>45107</v>
      </c>
      <c r="CS340" s="120">
        <f t="shared" si="161"/>
        <v>45215</v>
      </c>
      <c r="CT340" s="120">
        <f t="shared" si="156"/>
        <v>45230</v>
      </c>
      <c r="CU340" s="120">
        <f>CW340-150</f>
        <v>45215</v>
      </c>
      <c r="CV340" s="120">
        <f t="shared" si="157"/>
        <v>45230</v>
      </c>
      <c r="CW340" s="120">
        <f t="shared" si="151"/>
        <v>45365</v>
      </c>
      <c r="CX340" s="120">
        <f t="shared" si="158"/>
        <v>45352</v>
      </c>
    </row>
    <row r="341" spans="1:102" s="90" customFormat="1" ht="30.95" customHeight="1">
      <c r="A341" s="262" t="s">
        <v>70</v>
      </c>
      <c r="B341" s="287" t="s">
        <v>882</v>
      </c>
      <c r="C341" s="266" t="s">
        <v>905</v>
      </c>
      <c r="D341" s="284" t="s">
        <v>882</v>
      </c>
      <c r="E341" s="267" t="s">
        <v>884</v>
      </c>
      <c r="F341" s="276" t="s">
        <v>910</v>
      </c>
      <c r="G341" s="77" t="str">
        <f t="shared" ca="1" si="159"/>
        <v>À venir</v>
      </c>
      <c r="H341" s="126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7"/>
      <c r="AS341" s="127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48">
        <f t="shared" si="154"/>
        <v>48286</v>
      </c>
      <c r="BR341" s="89"/>
      <c r="BS341" s="89"/>
      <c r="BT341" s="187"/>
      <c r="BU341"/>
      <c r="BZ341" s="89"/>
      <c r="CA341" s="174" t="s">
        <v>882</v>
      </c>
      <c r="CB341" s="208" t="s">
        <v>911</v>
      </c>
      <c r="CC341" s="119" t="s">
        <v>80</v>
      </c>
      <c r="CD341" s="103" t="s">
        <v>47</v>
      </c>
      <c r="CE341" s="21"/>
      <c r="CF341" s="103"/>
      <c r="CG341" s="116">
        <f>CH340+1</f>
        <v>46826</v>
      </c>
      <c r="CH341" s="116">
        <f>CG341+1460</f>
        <v>48286</v>
      </c>
      <c r="CI341" s="114">
        <f t="shared" si="160"/>
        <v>46813</v>
      </c>
      <c r="CJ341" s="114">
        <f t="shared" si="162"/>
        <v>48274</v>
      </c>
      <c r="CK341" s="92"/>
      <c r="CL341" s="159"/>
      <c r="CM341" s="93"/>
      <c r="CN341" s="184"/>
      <c r="CO341" s="180"/>
      <c r="CP341" s="97"/>
      <c r="CQ341" s="120">
        <f>CS341-120</f>
        <v>46556</v>
      </c>
      <c r="CR341" s="120">
        <f t="shared" si="155"/>
        <v>46568</v>
      </c>
      <c r="CS341" s="120">
        <f t="shared" si="161"/>
        <v>46676</v>
      </c>
      <c r="CT341" s="120">
        <f t="shared" si="156"/>
        <v>46691</v>
      </c>
      <c r="CU341" s="120">
        <f>CW341-150</f>
        <v>46676</v>
      </c>
      <c r="CV341" s="120">
        <f t="shared" si="157"/>
        <v>46691</v>
      </c>
      <c r="CW341" s="120">
        <f t="shared" si="151"/>
        <v>46826</v>
      </c>
      <c r="CX341" s="120">
        <f t="shared" si="158"/>
        <v>46813</v>
      </c>
    </row>
    <row r="342" spans="1:102" s="90" customFormat="1" ht="30.95" customHeight="1">
      <c r="A342" s="262" t="s">
        <v>913</v>
      </c>
      <c r="B342" s="267" t="s">
        <v>882</v>
      </c>
      <c r="C342" s="266" t="s">
        <v>905</v>
      </c>
      <c r="D342" s="284" t="s">
        <v>882</v>
      </c>
      <c r="E342" s="267" t="s">
        <v>884</v>
      </c>
      <c r="F342" s="276" t="s">
        <v>914</v>
      </c>
      <c r="G342" s="77" t="str">
        <f t="shared" ca="1" si="159"/>
        <v>En cours</v>
      </c>
      <c r="H342" s="126"/>
      <c r="I342" s="127"/>
      <c r="J342" s="127"/>
      <c r="K342" s="127"/>
      <c r="L342" s="127"/>
      <c r="M342" s="127"/>
      <c r="N342" s="127"/>
      <c r="O342" s="127"/>
      <c r="P342" s="127"/>
      <c r="Q342" s="127"/>
      <c r="R342" s="127"/>
      <c r="S342" s="127"/>
      <c r="T342" s="127"/>
      <c r="U342" s="127"/>
      <c r="V342" s="127"/>
      <c r="W342" s="127"/>
      <c r="X342" s="127"/>
      <c r="Y342" s="127"/>
      <c r="Z342" s="127"/>
      <c r="AA342" s="127"/>
      <c r="AB342" s="127"/>
      <c r="AC342" s="127"/>
      <c r="AD342" s="127"/>
      <c r="AE342" s="127"/>
      <c r="AF342" s="127"/>
      <c r="AG342" s="127"/>
      <c r="AH342" s="127"/>
      <c r="AI342" s="127"/>
      <c r="AJ342" s="127"/>
      <c r="AK342" s="127"/>
      <c r="AL342" s="127"/>
      <c r="AM342" s="127"/>
      <c r="AN342" s="127"/>
      <c r="AO342" s="127"/>
      <c r="AP342" s="127"/>
      <c r="AQ342" s="127"/>
      <c r="AR342" s="127"/>
      <c r="AS342" s="127"/>
      <c r="AT342" s="127"/>
      <c r="AU342" s="127"/>
      <c r="AV342" s="127"/>
      <c r="AW342" s="127"/>
      <c r="AX342" s="127"/>
      <c r="AY342" s="127"/>
      <c r="AZ342" s="127"/>
      <c r="BA342" s="127"/>
      <c r="BB342" s="127"/>
      <c r="BC342" s="127"/>
      <c r="BD342" s="127"/>
      <c r="BE342" s="127"/>
      <c r="BF342" s="127"/>
      <c r="BG342" s="127"/>
      <c r="BH342" s="127"/>
      <c r="BI342" s="127"/>
      <c r="BJ342" s="127"/>
      <c r="BK342" s="127"/>
      <c r="BL342" s="127"/>
      <c r="BM342" s="127"/>
      <c r="BN342" s="127"/>
      <c r="BO342" s="127"/>
      <c r="BP342" s="148">
        <f t="shared" si="154"/>
        <v>46982</v>
      </c>
      <c r="BR342" s="89"/>
      <c r="BS342" s="89"/>
      <c r="BT342"/>
      <c r="BU342"/>
      <c r="BZ342" s="89"/>
      <c r="CA342" s="174" t="s">
        <v>882</v>
      </c>
      <c r="CB342" s="208" t="s">
        <v>915</v>
      </c>
      <c r="CC342" s="119" t="s">
        <v>913</v>
      </c>
      <c r="CD342" s="137" t="s">
        <v>894</v>
      </c>
      <c r="CE342" s="21" t="s">
        <v>895</v>
      </c>
      <c r="CF342" s="131" t="s">
        <v>65</v>
      </c>
      <c r="CG342" s="116">
        <v>45520</v>
      </c>
      <c r="CH342" s="116">
        <v>46982</v>
      </c>
      <c r="CI342" s="114">
        <f t="shared" si="160"/>
        <v>45535</v>
      </c>
      <c r="CJ342" s="114">
        <f t="shared" si="162"/>
        <v>46996</v>
      </c>
      <c r="CK342" s="92" t="s">
        <v>4</v>
      </c>
      <c r="CL342" s="159" t="s">
        <v>916</v>
      </c>
      <c r="CM342" s="93"/>
      <c r="CN342" s="184" t="s">
        <v>10</v>
      </c>
      <c r="CO342" s="180"/>
      <c r="CP342" s="97" t="s">
        <v>10</v>
      </c>
      <c r="CQ342" s="120">
        <f>CS342-320</f>
        <v>44930</v>
      </c>
      <c r="CR342" s="120">
        <f t="shared" si="155"/>
        <v>44927</v>
      </c>
      <c r="CS342" s="120">
        <f t="shared" si="161"/>
        <v>45250</v>
      </c>
      <c r="CT342" s="120">
        <f t="shared" si="156"/>
        <v>45260</v>
      </c>
      <c r="CU342" s="120">
        <f>CW342-270</f>
        <v>45250</v>
      </c>
      <c r="CV342" s="120">
        <f t="shared" si="157"/>
        <v>45260</v>
      </c>
      <c r="CW342" s="120">
        <f t="shared" si="151"/>
        <v>45520</v>
      </c>
      <c r="CX342" s="120">
        <f t="shared" si="158"/>
        <v>45535</v>
      </c>
    </row>
    <row r="343" spans="1:102" s="90" customFormat="1" ht="30.95" customHeight="1">
      <c r="A343" s="262" t="s">
        <v>70</v>
      </c>
      <c r="B343" s="267" t="s">
        <v>882</v>
      </c>
      <c r="C343" s="266" t="s">
        <v>905</v>
      </c>
      <c r="D343" s="284" t="s">
        <v>882</v>
      </c>
      <c r="E343" s="267" t="s">
        <v>884</v>
      </c>
      <c r="F343" s="276" t="s">
        <v>914</v>
      </c>
      <c r="G343" s="77" t="str">
        <f t="shared" ca="1" si="159"/>
        <v>À venir</v>
      </c>
      <c r="H343" s="126"/>
      <c r="I343" s="127"/>
      <c r="J343" s="127"/>
      <c r="K343" s="127"/>
      <c r="L343" s="127"/>
      <c r="M343" s="127"/>
      <c r="N343" s="127"/>
      <c r="O343" s="127"/>
      <c r="P343" s="127"/>
      <c r="Q343" s="127"/>
      <c r="R343" s="127"/>
      <c r="S343" s="127"/>
      <c r="T343" s="127"/>
      <c r="U343" s="127"/>
      <c r="V343" s="127"/>
      <c r="W343" s="127"/>
      <c r="X343" s="127"/>
      <c r="Y343" s="127"/>
      <c r="Z343" s="127"/>
      <c r="AA343" s="127"/>
      <c r="AB343" s="127"/>
      <c r="AC343" s="127"/>
      <c r="AD343" s="127"/>
      <c r="AE343" s="127"/>
      <c r="AF343" s="127"/>
      <c r="AG343" s="127"/>
      <c r="AH343" s="127"/>
      <c r="AI343" s="127"/>
      <c r="AJ343" s="127"/>
      <c r="AK343" s="127"/>
      <c r="AL343" s="127"/>
      <c r="AM343" s="127"/>
      <c r="AN343" s="127"/>
      <c r="AO343" s="127"/>
      <c r="AP343" s="127"/>
      <c r="AQ343" s="127"/>
      <c r="AR343" s="127"/>
      <c r="AS343" s="127"/>
      <c r="AT343" s="127"/>
      <c r="AU343" s="127"/>
      <c r="AV343" s="127"/>
      <c r="AW343" s="127"/>
      <c r="AX343" s="127"/>
      <c r="AY343" s="127"/>
      <c r="AZ343" s="127"/>
      <c r="BA343" s="127"/>
      <c r="BB343" s="127"/>
      <c r="BC343" s="127"/>
      <c r="BD343" s="127"/>
      <c r="BE343" s="127"/>
      <c r="BF343" s="127"/>
      <c r="BG343" s="127"/>
      <c r="BH343" s="127"/>
      <c r="BI343" s="127"/>
      <c r="BJ343" s="127"/>
      <c r="BK343" s="127"/>
      <c r="BL343" s="127"/>
      <c r="BM343" s="127"/>
      <c r="BN343" s="127"/>
      <c r="BO343" s="127"/>
      <c r="BP343" s="148">
        <f t="shared" si="154"/>
        <v>48443</v>
      </c>
      <c r="BR343" s="89"/>
      <c r="BS343" s="89"/>
      <c r="BT343" s="187"/>
      <c r="BU343"/>
      <c r="BZ343" s="89"/>
      <c r="CA343" s="174" t="s">
        <v>882</v>
      </c>
      <c r="CB343" s="208" t="s">
        <v>915</v>
      </c>
      <c r="CC343" s="119" t="s">
        <v>80</v>
      </c>
      <c r="CD343" s="137" t="s">
        <v>894</v>
      </c>
      <c r="CE343" s="21"/>
      <c r="CF343" s="131"/>
      <c r="CG343" s="116">
        <f>CH342+1</f>
        <v>46983</v>
      </c>
      <c r="CH343" s="116">
        <f>CG343+1460</f>
        <v>48443</v>
      </c>
      <c r="CI343" s="114">
        <f t="shared" si="160"/>
        <v>46996</v>
      </c>
      <c r="CJ343" s="114">
        <f t="shared" si="162"/>
        <v>48457</v>
      </c>
      <c r="CK343" s="92"/>
      <c r="CL343" s="159"/>
      <c r="CM343" s="93"/>
      <c r="CN343" s="184"/>
      <c r="CO343" s="180"/>
      <c r="CP343" s="97"/>
      <c r="CQ343" s="120">
        <f>CS343-120</f>
        <v>46713</v>
      </c>
      <c r="CR343" s="120">
        <f t="shared" si="155"/>
        <v>46721</v>
      </c>
      <c r="CS343" s="120">
        <f t="shared" si="161"/>
        <v>46833</v>
      </c>
      <c r="CT343" s="120">
        <f t="shared" si="156"/>
        <v>46843</v>
      </c>
      <c r="CU343" s="120">
        <f>CW343-150</f>
        <v>46833</v>
      </c>
      <c r="CV343" s="120">
        <f t="shared" si="157"/>
        <v>46843</v>
      </c>
      <c r="CW343" s="120">
        <f t="shared" si="151"/>
        <v>46983</v>
      </c>
      <c r="CX343" s="120">
        <f t="shared" si="158"/>
        <v>46996</v>
      </c>
    </row>
    <row r="344" spans="1:102" s="90" customFormat="1" ht="30.95" customHeight="1">
      <c r="A344" s="265" t="s">
        <v>917</v>
      </c>
      <c r="B344" s="287" t="s">
        <v>882</v>
      </c>
      <c r="C344" s="266"/>
      <c r="D344" s="284" t="s">
        <v>882</v>
      </c>
      <c r="E344" s="267" t="s">
        <v>918</v>
      </c>
      <c r="F344" s="283" t="s">
        <v>919</v>
      </c>
      <c r="G344" s="77" t="str">
        <f t="shared" ca="1" si="159"/>
        <v>En cours</v>
      </c>
      <c r="H344" s="126"/>
      <c r="I344" s="127"/>
      <c r="J344" s="127"/>
      <c r="K344" s="127"/>
      <c r="L344" s="127"/>
      <c r="M344" s="127"/>
      <c r="N344" s="127"/>
      <c r="O344" s="127"/>
      <c r="P344" s="127"/>
      <c r="Q344" s="127"/>
      <c r="R344" s="127"/>
      <c r="S344" s="127"/>
      <c r="T344" s="127"/>
      <c r="U344" s="127"/>
      <c r="V344" s="127"/>
      <c r="W344" s="127"/>
      <c r="X344" s="127"/>
      <c r="Y344" s="127"/>
      <c r="Z344" s="127"/>
      <c r="AA344" s="127"/>
      <c r="AB344" s="127"/>
      <c r="AC344" s="127"/>
      <c r="AD344" s="127"/>
      <c r="AE344" s="127"/>
      <c r="AF344" s="127"/>
      <c r="AG344" s="127"/>
      <c r="AH344" s="127"/>
      <c r="AI344" s="127"/>
      <c r="AJ344" s="127"/>
      <c r="AK344" s="127"/>
      <c r="AL344" s="127"/>
      <c r="AM344" s="127"/>
      <c r="AN344" s="127"/>
      <c r="AO344" s="127"/>
      <c r="AP344" s="127"/>
      <c r="AQ344" s="127"/>
      <c r="AR344" s="127"/>
      <c r="AS344" s="127"/>
      <c r="AT344" s="127"/>
      <c r="AU344" s="127"/>
      <c r="AV344" s="127"/>
      <c r="AW344" s="127"/>
      <c r="AX344" s="127"/>
      <c r="AY344" s="127"/>
      <c r="AZ344" s="127"/>
      <c r="BA344" s="127"/>
      <c r="BB344" s="127"/>
      <c r="BC344" s="127"/>
      <c r="BD344" s="127"/>
      <c r="BE344" s="127"/>
      <c r="BF344" s="127"/>
      <c r="BG344" s="127"/>
      <c r="BH344" s="127"/>
      <c r="BI344" s="127"/>
      <c r="BJ344" s="127"/>
      <c r="BK344" s="127"/>
      <c r="BL344" s="127"/>
      <c r="BM344" s="127"/>
      <c r="BN344" s="127"/>
      <c r="BO344" s="127"/>
      <c r="BP344" s="148">
        <f t="shared" si="154"/>
        <v>46614</v>
      </c>
      <c r="BR344" s="89"/>
      <c r="BS344" s="89"/>
      <c r="BT344"/>
      <c r="BU344"/>
      <c r="BZ344" s="89"/>
      <c r="CA344" s="174" t="s">
        <v>882</v>
      </c>
      <c r="CB344" s="208" t="s">
        <v>920</v>
      </c>
      <c r="CC344" s="193" t="s">
        <v>920</v>
      </c>
      <c r="CD344" s="137" t="s">
        <v>894</v>
      </c>
      <c r="CE344" s="21"/>
      <c r="CF344" s="103"/>
      <c r="CG344" s="116">
        <v>45154</v>
      </c>
      <c r="CH344" s="116">
        <v>46614</v>
      </c>
      <c r="CI344" s="114">
        <f t="shared" si="160"/>
        <v>45169</v>
      </c>
      <c r="CJ344" s="114">
        <f t="shared" si="162"/>
        <v>46600</v>
      </c>
      <c r="CK344" s="92"/>
      <c r="CL344" s="159" t="s">
        <v>921</v>
      </c>
      <c r="CM344" s="93" t="s">
        <v>12</v>
      </c>
      <c r="CN344" s="180"/>
      <c r="CO344" s="180"/>
      <c r="CP344" s="97"/>
      <c r="CQ344" s="120">
        <f>CS344-320</f>
        <v>44564</v>
      </c>
      <c r="CR344" s="120">
        <f t="shared" si="155"/>
        <v>44562</v>
      </c>
      <c r="CS344" s="120">
        <f t="shared" si="161"/>
        <v>44884</v>
      </c>
      <c r="CT344" s="120">
        <f t="shared" si="156"/>
        <v>44895</v>
      </c>
      <c r="CU344" s="120">
        <f>CW344-270</f>
        <v>44884</v>
      </c>
      <c r="CV344" s="120">
        <f t="shared" si="157"/>
        <v>44895</v>
      </c>
      <c r="CW344" s="120">
        <f t="shared" si="151"/>
        <v>45154</v>
      </c>
      <c r="CX344" s="120">
        <f t="shared" si="158"/>
        <v>45169</v>
      </c>
    </row>
    <row r="345" spans="1:102" s="90" customFormat="1" ht="30.95" customHeight="1" thickBot="1">
      <c r="A345" s="262" t="s">
        <v>928</v>
      </c>
      <c r="B345" s="287" t="s">
        <v>882</v>
      </c>
      <c r="C345" s="266" t="s">
        <v>633</v>
      </c>
      <c r="D345" s="284" t="s">
        <v>882</v>
      </c>
      <c r="E345" s="267" t="s">
        <v>633</v>
      </c>
      <c r="F345" s="276" t="s">
        <v>929</v>
      </c>
      <c r="G345" s="77" t="str">
        <f t="shared" ca="1" si="159"/>
        <v>En cours</v>
      </c>
      <c r="H345" s="126"/>
      <c r="I345" s="127"/>
      <c r="J345" s="127"/>
      <c r="K345" s="127"/>
      <c r="L345" s="127"/>
      <c r="M345" s="127"/>
      <c r="N345" s="127"/>
      <c r="O345" s="127"/>
      <c r="P345" s="127"/>
      <c r="Q345" s="127"/>
      <c r="R345" s="127"/>
      <c r="S345" s="127"/>
      <c r="T345" s="127"/>
      <c r="U345" s="127"/>
      <c r="V345" s="127"/>
      <c r="W345" s="127"/>
      <c r="X345" s="127"/>
      <c r="Y345" s="127"/>
      <c r="Z345" s="127"/>
      <c r="AA345" s="127"/>
      <c r="AB345" s="127"/>
      <c r="AC345" s="127"/>
      <c r="AD345" s="127"/>
      <c r="AE345" s="127"/>
      <c r="AF345" s="127"/>
      <c r="AG345" s="127"/>
      <c r="AH345" s="127"/>
      <c r="AI345" s="127"/>
      <c r="AJ345" s="127"/>
      <c r="AK345" s="127"/>
      <c r="AL345" s="127"/>
      <c r="AM345" s="127"/>
      <c r="AN345" s="127"/>
      <c r="AO345" s="127"/>
      <c r="AP345" s="127"/>
      <c r="AQ345" s="127"/>
      <c r="AR345" s="127"/>
      <c r="AS345" s="127"/>
      <c r="AT345" s="127"/>
      <c r="AU345" s="127"/>
      <c r="AV345" s="127"/>
      <c r="AW345" s="127"/>
      <c r="AX345" s="127"/>
      <c r="AY345" s="127"/>
      <c r="AZ345" s="127"/>
      <c r="BA345" s="127"/>
      <c r="BB345" s="127"/>
      <c r="BC345" s="127"/>
      <c r="BD345" s="127"/>
      <c r="BE345" s="127"/>
      <c r="BF345" s="127"/>
      <c r="BG345" s="127"/>
      <c r="BH345" s="127"/>
      <c r="BI345" s="127"/>
      <c r="BJ345" s="127"/>
      <c r="BK345" s="127"/>
      <c r="BL345" s="127"/>
      <c r="BM345" s="127"/>
      <c r="BN345" s="127"/>
      <c r="BO345" s="127"/>
      <c r="BP345" s="148">
        <f t="shared" si="154"/>
        <v>46360</v>
      </c>
      <c r="BR345" s="89"/>
      <c r="BS345" s="89"/>
      <c r="BT345"/>
      <c r="BU345"/>
      <c r="CA345" s="174" t="s">
        <v>882</v>
      </c>
      <c r="CB345" s="208" t="s">
        <v>930</v>
      </c>
      <c r="CC345" s="119" t="s">
        <v>928</v>
      </c>
      <c r="CD345" s="103" t="s">
        <v>887</v>
      </c>
      <c r="CE345" s="21" t="s">
        <v>215</v>
      </c>
      <c r="CF345" s="95" t="s">
        <v>52</v>
      </c>
      <c r="CG345" s="96">
        <v>44746</v>
      </c>
      <c r="CH345" s="96">
        <v>46360</v>
      </c>
      <c r="CI345" s="114">
        <f t="shared" si="160"/>
        <v>44743</v>
      </c>
      <c r="CJ345" s="114">
        <f t="shared" si="162"/>
        <v>46357</v>
      </c>
      <c r="CK345" s="92" t="s">
        <v>4</v>
      </c>
      <c r="CL345" s="159" t="s">
        <v>931</v>
      </c>
      <c r="CM345" s="93" t="s">
        <v>19</v>
      </c>
      <c r="CN345" s="184" t="s">
        <v>15</v>
      </c>
      <c r="CO345" s="180"/>
      <c r="CP345" s="97"/>
      <c r="CQ345" s="139">
        <f>CS345-60</f>
        <v>44476</v>
      </c>
      <c r="CR345" s="140">
        <f t="shared" si="155"/>
        <v>44470</v>
      </c>
      <c r="CS345" s="140">
        <f t="shared" si="161"/>
        <v>44536</v>
      </c>
      <c r="CT345" s="140">
        <f t="shared" si="156"/>
        <v>44531</v>
      </c>
      <c r="CU345" s="140">
        <f>CW345-210</f>
        <v>44536</v>
      </c>
      <c r="CV345" s="140">
        <f t="shared" si="157"/>
        <v>44531</v>
      </c>
      <c r="CW345" s="140">
        <f t="shared" ref="CW345:CW373" si="163">CG345</f>
        <v>44746</v>
      </c>
      <c r="CX345" s="140">
        <f t="shared" si="158"/>
        <v>44743</v>
      </c>
    </row>
    <row r="346" spans="1:102" s="90" customFormat="1" ht="30.95" customHeight="1">
      <c r="A346" s="262" t="s">
        <v>70</v>
      </c>
      <c r="B346" s="288" t="s">
        <v>882</v>
      </c>
      <c r="C346" s="266" t="s">
        <v>633</v>
      </c>
      <c r="D346" s="284" t="s">
        <v>882</v>
      </c>
      <c r="E346" s="267" t="s">
        <v>633</v>
      </c>
      <c r="F346" s="276" t="s">
        <v>929</v>
      </c>
      <c r="G346" s="77" t="str">
        <f t="shared" ca="1" si="159"/>
        <v>À venir</v>
      </c>
      <c r="H346" s="126"/>
      <c r="I346" s="127"/>
      <c r="J346" s="127"/>
      <c r="K346" s="127"/>
      <c r="L346" s="127"/>
      <c r="M346" s="127"/>
      <c r="N346" s="127"/>
      <c r="O346" s="127"/>
      <c r="P346" s="127"/>
      <c r="Q346" s="127"/>
      <c r="R346" s="127"/>
      <c r="S346" s="127"/>
      <c r="T346" s="127"/>
      <c r="U346" s="127"/>
      <c r="V346" s="127"/>
      <c r="W346" s="127"/>
      <c r="X346" s="127"/>
      <c r="Y346" s="127"/>
      <c r="Z346" s="127"/>
      <c r="AA346" s="127"/>
      <c r="AB346" s="127"/>
      <c r="AC346" s="127"/>
      <c r="AD346" s="127"/>
      <c r="AE346" s="127"/>
      <c r="AF346" s="127"/>
      <c r="AG346" s="127"/>
      <c r="AH346" s="127"/>
      <c r="AI346" s="127"/>
      <c r="AJ346" s="127"/>
      <c r="AK346" s="127"/>
      <c r="AL346" s="127"/>
      <c r="AM346" s="127"/>
      <c r="AN346" s="127"/>
      <c r="AO346" s="127"/>
      <c r="AP346" s="127"/>
      <c r="AQ346" s="127"/>
      <c r="AR346" s="127"/>
      <c r="AS346" s="127"/>
      <c r="AT346" s="127"/>
      <c r="AU346" s="127"/>
      <c r="AV346" s="127"/>
      <c r="AW346" s="127"/>
      <c r="AX346" s="127"/>
      <c r="AY346" s="127"/>
      <c r="AZ346" s="127"/>
      <c r="BA346" s="127"/>
      <c r="BB346" s="127"/>
      <c r="BC346" s="127"/>
      <c r="BD346" s="127"/>
      <c r="BE346" s="127"/>
      <c r="BF346" s="127"/>
      <c r="BG346" s="127"/>
      <c r="BH346" s="127"/>
      <c r="BI346" s="127"/>
      <c r="BJ346" s="127"/>
      <c r="BK346" s="127"/>
      <c r="BL346" s="127"/>
      <c r="BM346" s="127"/>
      <c r="BN346" s="127"/>
      <c r="BO346" s="127"/>
      <c r="BP346" s="148">
        <f t="shared" si="154"/>
        <v>47821</v>
      </c>
      <c r="BR346" s="89"/>
      <c r="BS346" s="89"/>
      <c r="BT346" s="187"/>
      <c r="BU346"/>
      <c r="BZ346" s="89"/>
      <c r="CA346" s="174" t="s">
        <v>882</v>
      </c>
      <c r="CB346" s="208" t="s">
        <v>930</v>
      </c>
      <c r="CC346" s="119" t="s">
        <v>932</v>
      </c>
      <c r="CD346" s="103" t="s">
        <v>887</v>
      </c>
      <c r="CE346" s="21"/>
      <c r="CF346" s="95" t="s">
        <v>52</v>
      </c>
      <c r="CG346" s="96">
        <v>46361</v>
      </c>
      <c r="CH346" s="96">
        <v>47821</v>
      </c>
      <c r="CI346" s="114">
        <f t="shared" si="160"/>
        <v>46357</v>
      </c>
      <c r="CJ346" s="114">
        <f t="shared" si="162"/>
        <v>47818</v>
      </c>
      <c r="CK346" s="92" t="s">
        <v>4</v>
      </c>
      <c r="CL346" s="159" t="s">
        <v>931</v>
      </c>
      <c r="CM346" s="93" t="s">
        <v>19</v>
      </c>
      <c r="CN346" s="184" t="s">
        <v>15</v>
      </c>
      <c r="CO346" s="180"/>
      <c r="CP346" s="97"/>
      <c r="CQ346" s="120">
        <f>CS346-120</f>
        <v>46091</v>
      </c>
      <c r="CR346" s="120">
        <f t="shared" si="155"/>
        <v>46082</v>
      </c>
      <c r="CS346" s="120">
        <f t="shared" si="161"/>
        <v>46211</v>
      </c>
      <c r="CT346" s="120">
        <f t="shared" si="156"/>
        <v>46204</v>
      </c>
      <c r="CU346" s="120">
        <f>CW346-150</f>
        <v>46211</v>
      </c>
      <c r="CV346" s="120">
        <f t="shared" si="157"/>
        <v>46204</v>
      </c>
      <c r="CW346" s="120">
        <f t="shared" si="163"/>
        <v>46361</v>
      </c>
      <c r="CX346" s="120">
        <f t="shared" si="158"/>
        <v>46357</v>
      </c>
    </row>
    <row r="347" spans="1:102" s="90" customFormat="1" ht="30.95" customHeight="1">
      <c r="A347" s="264" t="s">
        <v>933</v>
      </c>
      <c r="B347" s="287" t="s">
        <v>882</v>
      </c>
      <c r="C347" s="266"/>
      <c r="D347" s="284" t="s">
        <v>882</v>
      </c>
      <c r="E347" s="267" t="s">
        <v>633</v>
      </c>
      <c r="F347" s="283" t="s">
        <v>934</v>
      </c>
      <c r="G347" s="77" t="str">
        <f t="shared" ca="1" si="159"/>
        <v>En cours</v>
      </c>
      <c r="H347" s="126"/>
      <c r="I347" s="127"/>
      <c r="J347" s="127"/>
      <c r="K347" s="127"/>
      <c r="L347" s="127"/>
      <c r="M347" s="127"/>
      <c r="N347" s="127"/>
      <c r="O347" s="127"/>
      <c r="P347" s="127"/>
      <c r="Q347" s="127"/>
      <c r="R347" s="127"/>
      <c r="S347" s="127"/>
      <c r="T347" s="127"/>
      <c r="U347" s="127"/>
      <c r="V347" s="127"/>
      <c r="W347" s="127"/>
      <c r="X347" s="127"/>
      <c r="Y347" s="127"/>
      <c r="Z347" s="127"/>
      <c r="AA347" s="127"/>
      <c r="AB347" s="127"/>
      <c r="AC347" s="127"/>
      <c r="AD347" s="127"/>
      <c r="AE347" s="127"/>
      <c r="AF347" s="127"/>
      <c r="AG347" s="127"/>
      <c r="AH347" s="127"/>
      <c r="AI347" s="127"/>
      <c r="AJ347" s="127"/>
      <c r="AK347" s="127"/>
      <c r="AL347" s="127"/>
      <c r="AM347" s="127"/>
      <c r="AN347" s="127"/>
      <c r="AO347" s="127"/>
      <c r="AP347" s="127"/>
      <c r="AQ347" s="127"/>
      <c r="AR347" s="127"/>
      <c r="AS347" s="127"/>
      <c r="AT347" s="127"/>
      <c r="AU347" s="127"/>
      <c r="AV347" s="127"/>
      <c r="AW347" s="127"/>
      <c r="AX347" s="127"/>
      <c r="AY347" s="127"/>
      <c r="AZ347" s="127"/>
      <c r="BA347" s="127"/>
      <c r="BB347" s="127"/>
      <c r="BC347" s="127"/>
      <c r="BD347" s="127"/>
      <c r="BE347" s="127"/>
      <c r="BF347" s="127"/>
      <c r="BG347" s="127"/>
      <c r="BH347" s="127"/>
      <c r="BI347" s="127"/>
      <c r="BJ347" s="127"/>
      <c r="BK347" s="127"/>
      <c r="BL347" s="127"/>
      <c r="BM347" s="127"/>
      <c r="BN347" s="127"/>
      <c r="BO347" s="127"/>
      <c r="BP347" s="148">
        <f t="shared" si="154"/>
        <v>47041</v>
      </c>
      <c r="BR347" s="89"/>
      <c r="BS347" s="89"/>
      <c r="BT347"/>
      <c r="BU347"/>
      <c r="BZ347" s="89"/>
      <c r="CA347" s="174" t="s">
        <v>882</v>
      </c>
      <c r="CB347" s="224" t="s">
        <v>935</v>
      </c>
      <c r="CC347" s="193" t="s">
        <v>933</v>
      </c>
      <c r="CD347" s="103" t="s">
        <v>887</v>
      </c>
      <c r="CE347" s="21" t="s">
        <v>215</v>
      </c>
      <c r="CF347" s="103" t="s">
        <v>65</v>
      </c>
      <c r="CG347" s="116">
        <v>45581</v>
      </c>
      <c r="CH347" s="116">
        <v>47041</v>
      </c>
      <c r="CI347" s="114">
        <f t="shared" si="160"/>
        <v>45596</v>
      </c>
      <c r="CJ347" s="114">
        <f t="shared" si="162"/>
        <v>47027</v>
      </c>
      <c r="CK347" s="92"/>
      <c r="CL347" s="159"/>
      <c r="CM347" s="93" t="s">
        <v>12</v>
      </c>
      <c r="CN347" s="180"/>
      <c r="CO347" s="180"/>
      <c r="CP347" s="97"/>
      <c r="CQ347" s="120">
        <f>CS347-60</f>
        <v>45311</v>
      </c>
      <c r="CR347" s="120">
        <f t="shared" si="155"/>
        <v>45322</v>
      </c>
      <c r="CS347" s="120">
        <f t="shared" si="161"/>
        <v>45371</v>
      </c>
      <c r="CT347" s="120">
        <f t="shared" si="156"/>
        <v>45382</v>
      </c>
      <c r="CU347" s="120">
        <f>CW347-210</f>
        <v>45371</v>
      </c>
      <c r="CV347" s="120">
        <f t="shared" si="157"/>
        <v>45382</v>
      </c>
      <c r="CW347" s="120">
        <f t="shared" si="163"/>
        <v>45581</v>
      </c>
      <c r="CX347" s="120">
        <f t="shared" si="158"/>
        <v>45596</v>
      </c>
    </row>
    <row r="348" spans="1:102" s="90" customFormat="1" ht="30.95" customHeight="1">
      <c r="A348" s="262" t="s">
        <v>936</v>
      </c>
      <c r="B348" s="288" t="s">
        <v>882</v>
      </c>
      <c r="C348" s="266" t="s">
        <v>633</v>
      </c>
      <c r="D348" s="284" t="s">
        <v>882</v>
      </c>
      <c r="E348" s="267" t="s">
        <v>633</v>
      </c>
      <c r="F348" s="276" t="s">
        <v>937</v>
      </c>
      <c r="G348" s="77" t="str">
        <f t="shared" ca="1" si="159"/>
        <v>En cours</v>
      </c>
      <c r="H348" s="126"/>
      <c r="I348" s="127"/>
      <c r="J348" s="127"/>
      <c r="K348" s="127"/>
      <c r="L348" s="127"/>
      <c r="M348" s="127"/>
      <c r="N348" s="127"/>
      <c r="O348" s="127"/>
      <c r="P348" s="127"/>
      <c r="Q348" s="127"/>
      <c r="R348" s="127"/>
      <c r="S348" s="127"/>
      <c r="T348" s="127"/>
      <c r="U348" s="127"/>
      <c r="V348" s="127"/>
      <c r="W348" s="127"/>
      <c r="X348" s="127"/>
      <c r="Y348" s="127"/>
      <c r="Z348" s="127"/>
      <c r="AA348" s="127"/>
      <c r="AB348" s="127"/>
      <c r="AC348" s="127"/>
      <c r="AD348" s="127"/>
      <c r="AE348" s="127"/>
      <c r="AF348" s="127"/>
      <c r="AG348" s="127"/>
      <c r="AH348" s="127"/>
      <c r="AI348" s="127"/>
      <c r="AJ348" s="127"/>
      <c r="AK348" s="127"/>
      <c r="AL348" s="127"/>
      <c r="AM348" s="127"/>
      <c r="AN348" s="127"/>
      <c r="AO348" s="127"/>
      <c r="AP348" s="127"/>
      <c r="AQ348" s="127"/>
      <c r="AR348" s="127"/>
      <c r="AS348" s="127"/>
      <c r="AT348" s="127"/>
      <c r="AU348" s="127"/>
      <c r="AV348" s="127"/>
      <c r="AW348" s="127"/>
      <c r="AX348" s="127"/>
      <c r="AY348" s="127"/>
      <c r="AZ348" s="127"/>
      <c r="BA348" s="127"/>
      <c r="BB348" s="127"/>
      <c r="BC348" s="127"/>
      <c r="BD348" s="127"/>
      <c r="BE348" s="127"/>
      <c r="BF348" s="127"/>
      <c r="BG348" s="127"/>
      <c r="BH348" s="127"/>
      <c r="BI348" s="127"/>
      <c r="BJ348" s="127"/>
      <c r="BK348" s="127"/>
      <c r="BL348" s="127"/>
      <c r="BM348" s="127"/>
      <c r="BN348" s="127"/>
      <c r="BO348" s="127"/>
      <c r="BP348" s="148">
        <f t="shared" si="154"/>
        <v>47041</v>
      </c>
      <c r="BR348" s="89"/>
      <c r="BS348" s="89"/>
      <c r="BT348"/>
      <c r="BU348"/>
      <c r="BZ348" s="89"/>
      <c r="CA348" s="174" t="s">
        <v>882</v>
      </c>
      <c r="CB348" s="208" t="s">
        <v>935</v>
      </c>
      <c r="CC348" s="119" t="s">
        <v>936</v>
      </c>
      <c r="CD348" s="103" t="s">
        <v>887</v>
      </c>
      <c r="CE348" s="21" t="s">
        <v>215</v>
      </c>
      <c r="CF348" s="103" t="s">
        <v>65</v>
      </c>
      <c r="CG348" s="116">
        <v>45581</v>
      </c>
      <c r="CH348" s="116">
        <v>47041</v>
      </c>
      <c r="CI348" s="114">
        <f t="shared" si="160"/>
        <v>45596</v>
      </c>
      <c r="CJ348" s="114">
        <f t="shared" si="162"/>
        <v>47027</v>
      </c>
      <c r="CK348" s="92" t="s">
        <v>4</v>
      </c>
      <c r="CL348" s="159" t="s">
        <v>938</v>
      </c>
      <c r="CM348" s="93" t="s">
        <v>17</v>
      </c>
      <c r="CN348" s="180"/>
      <c r="CO348" s="180"/>
      <c r="CP348" s="97"/>
      <c r="CQ348" s="120">
        <f>CS348-60</f>
        <v>45311</v>
      </c>
      <c r="CR348" s="120">
        <f t="shared" si="155"/>
        <v>45322</v>
      </c>
      <c r="CS348" s="120">
        <f t="shared" si="161"/>
        <v>45371</v>
      </c>
      <c r="CT348" s="120">
        <f t="shared" si="156"/>
        <v>45382</v>
      </c>
      <c r="CU348" s="120">
        <f>CW348-210</f>
        <v>45371</v>
      </c>
      <c r="CV348" s="120">
        <f t="shared" si="157"/>
        <v>45382</v>
      </c>
      <c r="CW348" s="120">
        <f t="shared" si="163"/>
        <v>45581</v>
      </c>
      <c r="CX348" s="120">
        <f t="shared" si="158"/>
        <v>45596</v>
      </c>
    </row>
    <row r="349" spans="1:102" s="90" customFormat="1" ht="30.95" customHeight="1">
      <c r="A349" s="262" t="s">
        <v>70</v>
      </c>
      <c r="B349" s="267" t="s">
        <v>882</v>
      </c>
      <c r="C349" s="266" t="s">
        <v>633</v>
      </c>
      <c r="D349" s="284" t="s">
        <v>882</v>
      </c>
      <c r="E349" s="267" t="s">
        <v>633</v>
      </c>
      <c r="F349" s="276" t="s">
        <v>939</v>
      </c>
      <c r="G349" s="77" t="str">
        <f t="shared" ca="1" si="159"/>
        <v>À venir</v>
      </c>
      <c r="H349" s="126"/>
      <c r="I349" s="127"/>
      <c r="J349" s="127"/>
      <c r="K349" s="127"/>
      <c r="L349" s="127"/>
      <c r="M349" s="127"/>
      <c r="N349" s="127"/>
      <c r="O349" s="127"/>
      <c r="P349" s="127"/>
      <c r="Q349" s="127"/>
      <c r="R349" s="127"/>
      <c r="S349" s="127"/>
      <c r="T349" s="127"/>
      <c r="U349" s="127"/>
      <c r="V349" s="127"/>
      <c r="W349" s="127"/>
      <c r="X349" s="127"/>
      <c r="Y349" s="127"/>
      <c r="Z349" s="127"/>
      <c r="AA349" s="127"/>
      <c r="AB349" s="127"/>
      <c r="AC349" s="127"/>
      <c r="AD349" s="127"/>
      <c r="AE349" s="127"/>
      <c r="AF349" s="127"/>
      <c r="AG349" s="127"/>
      <c r="AH349" s="127"/>
      <c r="AI349" s="127"/>
      <c r="AJ349" s="127"/>
      <c r="AK349" s="127"/>
      <c r="AL349" s="127"/>
      <c r="AM349" s="127"/>
      <c r="AN349" s="127"/>
      <c r="AO349" s="127"/>
      <c r="AP349" s="127"/>
      <c r="AQ349" s="127"/>
      <c r="AR349" s="127"/>
      <c r="AS349" s="127"/>
      <c r="AT349" s="127"/>
      <c r="AU349" s="127"/>
      <c r="AV349" s="127"/>
      <c r="AW349" s="127"/>
      <c r="AX349" s="127"/>
      <c r="AY349" s="127"/>
      <c r="AZ349" s="127"/>
      <c r="BA349" s="127"/>
      <c r="BB349" s="127"/>
      <c r="BC349" s="127"/>
      <c r="BD349" s="127"/>
      <c r="BE349" s="127"/>
      <c r="BF349" s="127"/>
      <c r="BG349" s="127"/>
      <c r="BH349" s="127"/>
      <c r="BI349" s="127"/>
      <c r="BJ349" s="127"/>
      <c r="BK349" s="127"/>
      <c r="BL349" s="127"/>
      <c r="BM349" s="127"/>
      <c r="BN349" s="127"/>
      <c r="BO349" s="127"/>
      <c r="BP349" s="148">
        <f t="shared" si="154"/>
        <v>48502</v>
      </c>
      <c r="BR349" s="89"/>
      <c r="BS349" s="89"/>
      <c r="BT349" s="187"/>
      <c r="BU349"/>
      <c r="BZ349" s="89"/>
      <c r="CA349" s="174" t="s">
        <v>882</v>
      </c>
      <c r="CB349" s="208" t="s">
        <v>935</v>
      </c>
      <c r="CC349" s="119" t="s">
        <v>80</v>
      </c>
      <c r="CD349" s="103" t="s">
        <v>887</v>
      </c>
      <c r="CE349" s="21"/>
      <c r="CF349" s="103"/>
      <c r="CG349" s="116">
        <f>CH348+1</f>
        <v>47042</v>
      </c>
      <c r="CH349" s="116">
        <f>CG349+1460</f>
        <v>48502</v>
      </c>
      <c r="CI349" s="114">
        <f t="shared" si="160"/>
        <v>47057</v>
      </c>
      <c r="CJ349" s="114">
        <f t="shared" si="162"/>
        <v>48488</v>
      </c>
      <c r="CK349" s="92"/>
      <c r="CL349" s="159"/>
      <c r="CM349" s="93"/>
      <c r="CN349" s="184"/>
      <c r="CO349" s="180"/>
      <c r="CP349" s="97"/>
      <c r="CQ349" s="120">
        <f>CS349-120</f>
        <v>46772</v>
      </c>
      <c r="CR349" s="120">
        <f t="shared" si="155"/>
        <v>46783</v>
      </c>
      <c r="CS349" s="120">
        <f t="shared" si="161"/>
        <v>46892</v>
      </c>
      <c r="CT349" s="120">
        <f t="shared" si="156"/>
        <v>46904</v>
      </c>
      <c r="CU349" s="120">
        <f>CW349-150</f>
        <v>46892</v>
      </c>
      <c r="CV349" s="120">
        <f t="shared" si="157"/>
        <v>46904</v>
      </c>
      <c r="CW349" s="120">
        <f t="shared" si="163"/>
        <v>47042</v>
      </c>
      <c r="CX349" s="120">
        <f t="shared" si="158"/>
        <v>47057</v>
      </c>
    </row>
    <row r="350" spans="1:102" s="90" customFormat="1" ht="30.95" customHeight="1">
      <c r="A350" s="262" t="s">
        <v>940</v>
      </c>
      <c r="B350" s="267" t="s">
        <v>882</v>
      </c>
      <c r="C350" s="266" t="s">
        <v>633</v>
      </c>
      <c r="D350" s="284" t="s">
        <v>882</v>
      </c>
      <c r="E350" s="267" t="s">
        <v>633</v>
      </c>
      <c r="F350" s="276" t="s">
        <v>941</v>
      </c>
      <c r="G350" s="77" t="str">
        <f t="shared" ca="1" si="159"/>
        <v>En cours</v>
      </c>
      <c r="H350" s="126"/>
      <c r="I350" s="127"/>
      <c r="J350" s="127"/>
      <c r="K350" s="127"/>
      <c r="L350" s="127"/>
      <c r="M350" s="127"/>
      <c r="N350" s="127"/>
      <c r="O350" s="127"/>
      <c r="P350" s="127"/>
      <c r="Q350" s="127"/>
      <c r="R350" s="127"/>
      <c r="S350" s="127"/>
      <c r="T350" s="127"/>
      <c r="U350" s="127"/>
      <c r="V350" s="127"/>
      <c r="W350" s="127"/>
      <c r="X350" s="127"/>
      <c r="Y350" s="127"/>
      <c r="Z350" s="127"/>
      <c r="AA350" s="127"/>
      <c r="AB350" s="127"/>
      <c r="AC350" s="127"/>
      <c r="AD350" s="127"/>
      <c r="AE350" s="127"/>
      <c r="AF350" s="127"/>
      <c r="AG350" s="127"/>
      <c r="AH350" s="127"/>
      <c r="AI350" s="127"/>
      <c r="AJ350" s="127"/>
      <c r="AK350" s="127"/>
      <c r="AL350" s="127"/>
      <c r="AM350" s="127"/>
      <c r="AN350" s="127"/>
      <c r="AO350" s="127"/>
      <c r="AP350" s="127"/>
      <c r="AQ350" s="127"/>
      <c r="AR350" s="127"/>
      <c r="AS350" s="127"/>
      <c r="AT350" s="127"/>
      <c r="AU350" s="127"/>
      <c r="AV350" s="127"/>
      <c r="AW350" s="127"/>
      <c r="AX350" s="127"/>
      <c r="AY350" s="127"/>
      <c r="AZ350" s="127"/>
      <c r="BA350" s="127"/>
      <c r="BB350" s="127"/>
      <c r="BC350" s="127"/>
      <c r="BD350" s="127"/>
      <c r="BE350" s="127"/>
      <c r="BF350" s="127"/>
      <c r="BG350" s="127"/>
      <c r="BH350" s="127"/>
      <c r="BI350" s="127"/>
      <c r="BJ350" s="127"/>
      <c r="BK350" s="127"/>
      <c r="BL350" s="127"/>
      <c r="BM350" s="127"/>
      <c r="BN350" s="127"/>
      <c r="BO350" s="127"/>
      <c r="BP350" s="148">
        <f t="shared" si="154"/>
        <v>46290</v>
      </c>
      <c r="BR350" s="89"/>
      <c r="BS350" s="89"/>
      <c r="BT350"/>
      <c r="BU350"/>
      <c r="BZ350" s="89"/>
      <c r="CA350" s="174" t="s">
        <v>882</v>
      </c>
      <c r="CB350" s="208" t="s">
        <v>942</v>
      </c>
      <c r="CC350" s="119" t="s">
        <v>940</v>
      </c>
      <c r="CD350" s="103" t="s">
        <v>887</v>
      </c>
      <c r="CE350" s="21" t="s">
        <v>215</v>
      </c>
      <c r="CF350" s="95" t="s">
        <v>52</v>
      </c>
      <c r="CG350" s="96">
        <v>44830</v>
      </c>
      <c r="CH350" s="96">
        <v>46290</v>
      </c>
      <c r="CI350" s="114">
        <f t="shared" si="160"/>
        <v>44834</v>
      </c>
      <c r="CJ350" s="114">
        <f t="shared" si="162"/>
        <v>46295</v>
      </c>
      <c r="CK350" s="92" t="s">
        <v>4</v>
      </c>
      <c r="CL350" s="159" t="s">
        <v>943</v>
      </c>
      <c r="CM350" s="93"/>
      <c r="CN350" s="184" t="s">
        <v>15</v>
      </c>
      <c r="CO350" s="180" t="s">
        <v>11</v>
      </c>
      <c r="CP350" s="97"/>
      <c r="CQ350" s="120">
        <f>CS350-120</f>
        <v>44560</v>
      </c>
      <c r="CR350" s="120">
        <f t="shared" si="155"/>
        <v>44561</v>
      </c>
      <c r="CS350" s="120">
        <f t="shared" si="161"/>
        <v>44680</v>
      </c>
      <c r="CT350" s="120">
        <f t="shared" si="156"/>
        <v>44681</v>
      </c>
      <c r="CU350" s="141">
        <f>CW350-150</f>
        <v>44680</v>
      </c>
      <c r="CV350" s="120">
        <f t="shared" si="157"/>
        <v>44681</v>
      </c>
      <c r="CW350" s="120">
        <f t="shared" si="163"/>
        <v>44830</v>
      </c>
      <c r="CX350" s="120">
        <f t="shared" si="158"/>
        <v>44834</v>
      </c>
    </row>
    <row r="351" spans="1:102" s="90" customFormat="1" ht="30.95" customHeight="1">
      <c r="A351" s="262" t="s">
        <v>70</v>
      </c>
      <c r="B351" s="287" t="s">
        <v>882</v>
      </c>
      <c r="C351" s="266" t="s">
        <v>633</v>
      </c>
      <c r="D351" s="284" t="s">
        <v>882</v>
      </c>
      <c r="E351" s="267" t="s">
        <v>633</v>
      </c>
      <c r="F351" s="276" t="s">
        <v>941</v>
      </c>
      <c r="G351" s="77" t="str">
        <f t="shared" ca="1" si="159"/>
        <v>À venir</v>
      </c>
      <c r="H351" s="126"/>
      <c r="I351" s="127"/>
      <c r="J351" s="127"/>
      <c r="K351" s="127"/>
      <c r="L351" s="127"/>
      <c r="M351" s="127"/>
      <c r="N351" s="127"/>
      <c r="O351" s="127"/>
      <c r="P351" s="127"/>
      <c r="Q351" s="127"/>
      <c r="R351" s="127"/>
      <c r="S351" s="127"/>
      <c r="T351" s="127"/>
      <c r="U351" s="127"/>
      <c r="V351" s="127"/>
      <c r="W351" s="127"/>
      <c r="X351" s="127"/>
      <c r="Y351" s="127"/>
      <c r="Z351" s="127"/>
      <c r="AA351" s="127"/>
      <c r="AB351" s="127"/>
      <c r="AC351" s="127"/>
      <c r="AD351" s="127"/>
      <c r="AE351" s="127"/>
      <c r="AF351" s="127"/>
      <c r="AG351" s="127"/>
      <c r="AH351" s="127"/>
      <c r="AI351" s="127"/>
      <c r="AJ351" s="127"/>
      <c r="AK351" s="127"/>
      <c r="AL351" s="127"/>
      <c r="AM351" s="127"/>
      <c r="AN351" s="127"/>
      <c r="AO351" s="127"/>
      <c r="AP351" s="127"/>
      <c r="AQ351" s="127"/>
      <c r="AR351" s="127"/>
      <c r="AS351" s="127"/>
      <c r="AT351" s="127"/>
      <c r="AU351" s="127"/>
      <c r="AV351" s="127"/>
      <c r="AW351" s="127"/>
      <c r="AX351" s="127"/>
      <c r="AY351" s="127"/>
      <c r="AZ351" s="127"/>
      <c r="BA351" s="127"/>
      <c r="BB351" s="127"/>
      <c r="BC351" s="127"/>
      <c r="BD351" s="127"/>
      <c r="BE351" s="127"/>
      <c r="BF351" s="127"/>
      <c r="BG351" s="127"/>
      <c r="BH351" s="127"/>
      <c r="BI351" s="127"/>
      <c r="BJ351" s="127"/>
      <c r="BK351" s="127"/>
      <c r="BL351" s="127"/>
      <c r="BM351" s="127"/>
      <c r="BN351" s="127"/>
      <c r="BO351" s="127"/>
      <c r="BP351" s="148">
        <f t="shared" si="154"/>
        <v>47761</v>
      </c>
      <c r="BR351" s="89"/>
      <c r="BS351" s="89"/>
      <c r="BT351" s="187"/>
      <c r="BU351"/>
      <c r="BZ351" s="89"/>
      <c r="CA351" s="174" t="s">
        <v>882</v>
      </c>
      <c r="CB351" s="225" t="s">
        <v>940</v>
      </c>
      <c r="CC351" s="119" t="s">
        <v>944</v>
      </c>
      <c r="CD351" s="103" t="s">
        <v>887</v>
      </c>
      <c r="CE351" s="21"/>
      <c r="CF351" s="103" t="s">
        <v>52</v>
      </c>
      <c r="CG351" s="116">
        <v>46301</v>
      </c>
      <c r="CH351" s="116">
        <f>CG351+1460</f>
        <v>47761</v>
      </c>
      <c r="CI351" s="114">
        <f t="shared" si="160"/>
        <v>46296</v>
      </c>
      <c r="CJ351" s="114">
        <f t="shared" si="162"/>
        <v>47757</v>
      </c>
      <c r="CK351" s="92" t="s">
        <v>4</v>
      </c>
      <c r="CL351" s="162" t="s">
        <v>943</v>
      </c>
      <c r="CM351" s="93"/>
      <c r="CN351" s="180" t="s">
        <v>15</v>
      </c>
      <c r="CO351" s="180"/>
      <c r="CP351" s="97"/>
      <c r="CQ351" s="120">
        <f>CS351-120</f>
        <v>45971</v>
      </c>
      <c r="CR351" s="120">
        <f t="shared" si="155"/>
        <v>45962</v>
      </c>
      <c r="CS351" s="120">
        <f t="shared" si="161"/>
        <v>46091</v>
      </c>
      <c r="CT351" s="120">
        <f t="shared" si="156"/>
        <v>46082</v>
      </c>
      <c r="CU351" s="120">
        <f>CW351-210</f>
        <v>46091</v>
      </c>
      <c r="CV351" s="120">
        <f t="shared" si="157"/>
        <v>46082</v>
      </c>
      <c r="CW351" s="120">
        <f t="shared" si="163"/>
        <v>46301</v>
      </c>
      <c r="CX351" s="120">
        <f t="shared" si="158"/>
        <v>46296</v>
      </c>
    </row>
    <row r="352" spans="1:102" s="90" customFormat="1" ht="30.95" customHeight="1">
      <c r="A352" s="262" t="s">
        <v>945</v>
      </c>
      <c r="B352" s="267" t="s">
        <v>882</v>
      </c>
      <c r="C352" s="266" t="s">
        <v>633</v>
      </c>
      <c r="D352" s="284" t="s">
        <v>882</v>
      </c>
      <c r="E352" s="267" t="s">
        <v>633</v>
      </c>
      <c r="F352" s="276" t="s">
        <v>946</v>
      </c>
      <c r="G352" s="77" t="str">
        <f t="shared" ca="1" si="159"/>
        <v>En cours</v>
      </c>
      <c r="H352" s="126"/>
      <c r="I352" s="127"/>
      <c r="J352" s="127"/>
      <c r="K352" s="127"/>
      <c r="L352" s="127"/>
      <c r="M352" s="127"/>
      <c r="N352" s="127"/>
      <c r="O352" s="127"/>
      <c r="P352" s="127"/>
      <c r="Q352" s="127"/>
      <c r="R352" s="127"/>
      <c r="S352" s="127"/>
      <c r="T352" s="127"/>
      <c r="U352" s="127"/>
      <c r="V352" s="127"/>
      <c r="W352" s="127"/>
      <c r="X352" s="127"/>
      <c r="Y352" s="127"/>
      <c r="Z352" s="127"/>
      <c r="AA352" s="127"/>
      <c r="AB352" s="127"/>
      <c r="AC352" s="127"/>
      <c r="AD352" s="127"/>
      <c r="AE352" s="127"/>
      <c r="AF352" s="127"/>
      <c r="AG352" s="127"/>
      <c r="AH352" s="127"/>
      <c r="AI352" s="127"/>
      <c r="AJ352" s="127"/>
      <c r="AK352" s="127"/>
      <c r="AL352" s="127"/>
      <c r="AM352" s="127"/>
      <c r="AN352" s="127"/>
      <c r="AO352" s="127"/>
      <c r="AP352" s="127"/>
      <c r="AQ352" s="127"/>
      <c r="AR352" s="127"/>
      <c r="AS352" s="127"/>
      <c r="AT352" s="127"/>
      <c r="AU352" s="127"/>
      <c r="AV352" s="127"/>
      <c r="AW352" s="127"/>
      <c r="AX352" s="127"/>
      <c r="AY352" s="127"/>
      <c r="AZ352" s="127"/>
      <c r="BA352" s="127"/>
      <c r="BB352" s="127"/>
      <c r="BC352" s="127"/>
      <c r="BD352" s="127"/>
      <c r="BE352" s="127"/>
      <c r="BF352" s="127"/>
      <c r="BG352" s="127"/>
      <c r="BH352" s="127"/>
      <c r="BI352" s="127"/>
      <c r="BJ352" s="127"/>
      <c r="BK352" s="127"/>
      <c r="BL352" s="127"/>
      <c r="BM352" s="127"/>
      <c r="BN352" s="127"/>
      <c r="BO352" s="127"/>
      <c r="BP352" s="148">
        <f t="shared" ref="BP352:BP389" si="164">CH352</f>
        <v>47269</v>
      </c>
      <c r="BR352" s="89"/>
      <c r="BS352" s="89"/>
      <c r="BT352"/>
      <c r="BU352"/>
      <c r="BZ352" s="89"/>
      <c r="CA352" s="174" t="s">
        <v>882</v>
      </c>
      <c r="CB352" s="224" t="s">
        <v>947</v>
      </c>
      <c r="CC352" s="119" t="s">
        <v>945</v>
      </c>
      <c r="CD352" s="103" t="s">
        <v>887</v>
      </c>
      <c r="CE352" s="21" t="s">
        <v>215</v>
      </c>
      <c r="CF352" s="143"/>
      <c r="CG352" s="116">
        <v>45809</v>
      </c>
      <c r="CH352" s="116">
        <v>47269</v>
      </c>
      <c r="CI352" s="114">
        <f t="shared" si="160"/>
        <v>45809</v>
      </c>
      <c r="CJ352" s="114">
        <f t="shared" si="162"/>
        <v>47269</v>
      </c>
      <c r="CK352" s="92"/>
      <c r="CL352" s="92"/>
      <c r="CM352" s="93"/>
      <c r="CN352" s="180"/>
      <c r="CO352" s="180"/>
      <c r="CP352" s="97"/>
      <c r="CQ352" s="120">
        <f>CS352-120</f>
        <v>45479</v>
      </c>
      <c r="CR352" s="120">
        <f t="shared" ref="CR352:CR389" si="165">IF(DAY(CQ352)&lt;=15,DATE(YEAR(CQ352),MONTH(CQ352),1),EOMONTH(CQ352,0))</f>
        <v>45474</v>
      </c>
      <c r="CS352" s="120">
        <f t="shared" si="161"/>
        <v>45599</v>
      </c>
      <c r="CT352" s="120">
        <f t="shared" ref="CT352:CT389" si="166">IF(DAY(CS352)&lt;=15,DATE(YEAR(CS352),MONTH(CS352),1),EOMONTH(CS352,0))</f>
        <v>45597</v>
      </c>
      <c r="CU352" s="120">
        <f>CW352-210</f>
        <v>45599</v>
      </c>
      <c r="CV352" s="120">
        <f t="shared" ref="CV352:CV389" si="167">IF(DAY(CU352)&lt;=15,DATE(YEAR(CU352),MONTH(CU352),1),EOMONTH(CU352,0))</f>
        <v>45597</v>
      </c>
      <c r="CW352" s="120">
        <f t="shared" si="163"/>
        <v>45809</v>
      </c>
      <c r="CX352" s="120">
        <f t="shared" ref="CX352:CX389" si="168">IF(DAY(CW352)&lt;=15,DATE(YEAR(CW352),MONTH(CW352),1),EOMONTH(CW352,0))</f>
        <v>45809</v>
      </c>
    </row>
    <row r="353" spans="1:102" s="90" customFormat="1" ht="42" customHeight="1">
      <c r="A353" s="262" t="s">
        <v>948</v>
      </c>
      <c r="B353" s="267" t="s">
        <v>882</v>
      </c>
      <c r="C353" s="266" t="s">
        <v>633</v>
      </c>
      <c r="D353" s="284" t="s">
        <v>882</v>
      </c>
      <c r="E353" s="267" t="s">
        <v>949</v>
      </c>
      <c r="F353" s="276" t="s">
        <v>950</v>
      </c>
      <c r="G353" s="77" t="str">
        <f t="shared" ca="1" si="159"/>
        <v>À venir</v>
      </c>
      <c r="H353" s="126"/>
      <c r="I353" s="127"/>
      <c r="J353" s="127"/>
      <c r="K353" s="127"/>
      <c r="L353" s="127"/>
      <c r="M353" s="127"/>
      <c r="N353" s="127"/>
      <c r="O353" s="127"/>
      <c r="P353" s="127"/>
      <c r="Q353" s="127"/>
      <c r="R353" s="127"/>
      <c r="S353" s="127"/>
      <c r="T353" s="127"/>
      <c r="U353" s="127"/>
      <c r="V353" s="127"/>
      <c r="W353" s="127"/>
      <c r="X353" s="127"/>
      <c r="Y353" s="127"/>
      <c r="Z353" s="127"/>
      <c r="AA353" s="127"/>
      <c r="AB353" s="127"/>
      <c r="AC353" s="127"/>
      <c r="AD353" s="127"/>
      <c r="AE353" s="127"/>
      <c r="AF353" s="127"/>
      <c r="AG353" s="127"/>
      <c r="AH353" s="127"/>
      <c r="AI353" s="127"/>
      <c r="AJ353" s="127"/>
      <c r="AK353" s="127"/>
      <c r="AL353" s="127"/>
      <c r="AM353" s="127"/>
      <c r="AN353" s="127"/>
      <c r="AO353" s="127"/>
      <c r="AP353" s="127"/>
      <c r="AQ353" s="127"/>
      <c r="AR353" s="127"/>
      <c r="AS353" s="127"/>
      <c r="AT353" s="127"/>
      <c r="AU353" s="127"/>
      <c r="AV353" s="127"/>
      <c r="AW353" s="127"/>
      <c r="AX353" s="127"/>
      <c r="AY353" s="127"/>
      <c r="AZ353" s="127"/>
      <c r="BA353" s="127"/>
      <c r="BB353" s="127"/>
      <c r="BC353" s="127"/>
      <c r="BD353" s="127"/>
      <c r="BE353" s="127"/>
      <c r="BF353" s="127"/>
      <c r="BG353" s="127"/>
      <c r="BH353" s="127"/>
      <c r="BI353" s="127"/>
      <c r="BJ353" s="127"/>
      <c r="BK353" s="127"/>
      <c r="BL353" s="127"/>
      <c r="BM353" s="127"/>
      <c r="BN353" s="127"/>
      <c r="BO353" s="127"/>
      <c r="BP353" s="148">
        <f t="shared" si="164"/>
        <v>48029</v>
      </c>
      <c r="BR353" s="89"/>
      <c r="BS353" s="89"/>
      <c r="BT353" s="187"/>
      <c r="BU353"/>
      <c r="BZ353" s="89"/>
      <c r="CA353" s="174" t="s">
        <v>882</v>
      </c>
      <c r="CB353" s="224" t="s">
        <v>947</v>
      </c>
      <c r="CC353" s="119" t="s">
        <v>948</v>
      </c>
      <c r="CD353" s="137" t="s">
        <v>951</v>
      </c>
      <c r="CE353" s="21" t="s">
        <v>215</v>
      </c>
      <c r="CF353" s="143"/>
      <c r="CG353" s="116">
        <v>46204</v>
      </c>
      <c r="CH353" s="116">
        <v>48029</v>
      </c>
      <c r="CI353" s="114">
        <f t="shared" si="160"/>
        <v>46204</v>
      </c>
      <c r="CJ353" s="114">
        <f t="shared" si="162"/>
        <v>48029</v>
      </c>
      <c r="CK353" s="92"/>
      <c r="CL353" s="133"/>
      <c r="CM353" s="93"/>
      <c r="CN353" s="180"/>
      <c r="CO353" s="180"/>
      <c r="CP353" s="97"/>
      <c r="CQ353" s="120">
        <f>CS353-120</f>
        <v>45874</v>
      </c>
      <c r="CR353" s="120">
        <f t="shared" si="165"/>
        <v>45870</v>
      </c>
      <c r="CS353" s="120">
        <f t="shared" si="161"/>
        <v>45994</v>
      </c>
      <c r="CT353" s="120">
        <f t="shared" si="166"/>
        <v>45992</v>
      </c>
      <c r="CU353" s="120">
        <f>CW353-210</f>
        <v>45994</v>
      </c>
      <c r="CV353" s="120">
        <f t="shared" si="167"/>
        <v>45992</v>
      </c>
      <c r="CW353" s="120">
        <f t="shared" si="163"/>
        <v>46204</v>
      </c>
      <c r="CX353" s="120">
        <f t="shared" si="168"/>
        <v>46204</v>
      </c>
    </row>
    <row r="354" spans="1:102" s="90" customFormat="1" ht="30.95" customHeight="1">
      <c r="A354" s="262" t="s">
        <v>952</v>
      </c>
      <c r="B354" s="287" t="s">
        <v>882</v>
      </c>
      <c r="C354" s="266" t="s">
        <v>953</v>
      </c>
      <c r="D354" s="284" t="s">
        <v>882</v>
      </c>
      <c r="E354" s="267" t="s">
        <v>949</v>
      </c>
      <c r="F354" s="276" t="s">
        <v>954</v>
      </c>
      <c r="G354" s="77" t="str">
        <f t="shared" ca="1" si="159"/>
        <v>En cours</v>
      </c>
      <c r="H354" s="126"/>
      <c r="I354" s="127"/>
      <c r="J354" s="127"/>
      <c r="K354" s="127"/>
      <c r="L354" s="127"/>
      <c r="M354" s="127"/>
      <c r="N354" s="127"/>
      <c r="O354" s="127"/>
      <c r="P354" s="127"/>
      <c r="Q354" s="127"/>
      <c r="R354" s="127"/>
      <c r="S354" s="127"/>
      <c r="T354" s="127"/>
      <c r="U354" s="127"/>
      <c r="V354" s="127"/>
      <c r="W354" s="127"/>
      <c r="X354" s="127"/>
      <c r="Y354" s="127"/>
      <c r="Z354" s="127"/>
      <c r="AA354" s="127"/>
      <c r="AB354" s="127"/>
      <c r="AC354" s="127"/>
      <c r="AD354" s="127"/>
      <c r="AE354" s="127"/>
      <c r="AF354" s="127"/>
      <c r="AG354" s="127"/>
      <c r="AH354" s="127"/>
      <c r="AI354" s="127"/>
      <c r="AJ354" s="127"/>
      <c r="AK354" s="127"/>
      <c r="AL354" s="127"/>
      <c r="AM354" s="127"/>
      <c r="AN354" s="127"/>
      <c r="AO354" s="127"/>
      <c r="AP354" s="127"/>
      <c r="AQ354" s="127"/>
      <c r="AR354" s="127"/>
      <c r="AS354" s="127"/>
      <c r="AT354" s="127"/>
      <c r="AU354" s="127"/>
      <c r="AV354" s="127"/>
      <c r="AW354" s="127"/>
      <c r="AX354" s="127"/>
      <c r="AY354" s="127"/>
      <c r="AZ354" s="127"/>
      <c r="BA354" s="127"/>
      <c r="BB354" s="127"/>
      <c r="BC354" s="127"/>
      <c r="BD354" s="127"/>
      <c r="BE354" s="127"/>
      <c r="BF354" s="127"/>
      <c r="BG354" s="127"/>
      <c r="BH354" s="127"/>
      <c r="BI354" s="127"/>
      <c r="BJ354" s="127"/>
      <c r="BK354" s="127"/>
      <c r="BL354" s="127"/>
      <c r="BM354" s="127"/>
      <c r="BN354" s="127"/>
      <c r="BO354" s="127"/>
      <c r="BP354" s="148">
        <f t="shared" si="164"/>
        <v>46992</v>
      </c>
      <c r="BR354" s="89"/>
      <c r="BS354" s="89"/>
      <c r="BT354"/>
      <c r="BU354"/>
      <c r="BZ354" s="89"/>
      <c r="CA354" s="174" t="s">
        <v>882</v>
      </c>
      <c r="CB354" s="208" t="s">
        <v>924</v>
      </c>
      <c r="CC354" s="119" t="s">
        <v>952</v>
      </c>
      <c r="CD354" s="137" t="s">
        <v>894</v>
      </c>
      <c r="CE354" s="21" t="s">
        <v>895</v>
      </c>
      <c r="CF354" s="143" t="s">
        <v>65</v>
      </c>
      <c r="CG354" s="116">
        <v>45532.000243055554</v>
      </c>
      <c r="CH354" s="116">
        <v>46992</v>
      </c>
      <c r="CI354" s="114">
        <f t="shared" si="160"/>
        <v>45535</v>
      </c>
      <c r="CJ354" s="114">
        <f t="shared" si="162"/>
        <v>46996</v>
      </c>
      <c r="CK354" s="92" t="s">
        <v>4</v>
      </c>
      <c r="CL354" s="92" t="s">
        <v>955</v>
      </c>
      <c r="CM354" s="93" t="s">
        <v>17</v>
      </c>
      <c r="CN354" s="180" t="s">
        <v>15</v>
      </c>
      <c r="CO354" s="180" t="s">
        <v>11</v>
      </c>
      <c r="CP354" s="97" t="s">
        <v>10</v>
      </c>
      <c r="CQ354" s="120">
        <f>CS354-320</f>
        <v>44942.000243055554</v>
      </c>
      <c r="CR354" s="120">
        <f t="shared" si="165"/>
        <v>44957</v>
      </c>
      <c r="CS354" s="120">
        <f t="shared" si="161"/>
        <v>45262.000243055554</v>
      </c>
      <c r="CT354" s="120">
        <f t="shared" si="166"/>
        <v>45261</v>
      </c>
      <c r="CU354" s="120">
        <f>CW354-270</f>
        <v>45262.000243055554</v>
      </c>
      <c r="CV354" s="120">
        <f t="shared" si="167"/>
        <v>45261</v>
      </c>
      <c r="CW354" s="120">
        <f t="shared" si="163"/>
        <v>45532.000243055554</v>
      </c>
      <c r="CX354" s="120">
        <f t="shared" si="168"/>
        <v>45535</v>
      </c>
    </row>
    <row r="355" spans="1:102" s="90" customFormat="1" ht="30.95" customHeight="1">
      <c r="A355" s="262" t="s">
        <v>956</v>
      </c>
      <c r="B355" s="288" t="s">
        <v>882</v>
      </c>
      <c r="C355" s="266" t="s">
        <v>953</v>
      </c>
      <c r="D355" s="284" t="s">
        <v>882</v>
      </c>
      <c r="E355" s="267" t="s">
        <v>884</v>
      </c>
      <c r="F355" s="276" t="s">
        <v>923</v>
      </c>
      <c r="G355" s="77" t="str">
        <f t="shared" ca="1" si="159"/>
        <v>En cours</v>
      </c>
      <c r="H355" s="126"/>
      <c r="I355" s="127"/>
      <c r="J355" s="127"/>
      <c r="K355" s="127"/>
      <c r="L355" s="127"/>
      <c r="M355" s="127"/>
      <c r="N355" s="127"/>
      <c r="O355" s="127"/>
      <c r="P355" s="127"/>
      <c r="Q355" s="127"/>
      <c r="R355" s="127"/>
      <c r="S355" s="127"/>
      <c r="T355" s="127"/>
      <c r="U355" s="127"/>
      <c r="V355" s="127"/>
      <c r="W355" s="127"/>
      <c r="X355" s="127"/>
      <c r="Y355" s="127"/>
      <c r="Z355" s="127"/>
      <c r="AA355" s="127"/>
      <c r="AB355" s="127"/>
      <c r="AC355" s="127"/>
      <c r="AD355" s="127"/>
      <c r="AE355" s="127"/>
      <c r="AF355" s="127"/>
      <c r="AG355" s="127"/>
      <c r="AH355" s="127"/>
      <c r="AI355" s="127"/>
      <c r="AJ355" s="127"/>
      <c r="AK355" s="127"/>
      <c r="AL355" s="127"/>
      <c r="AM355" s="127"/>
      <c r="AN355" s="127"/>
      <c r="AO355" s="127"/>
      <c r="AP355" s="127"/>
      <c r="AQ355" s="127"/>
      <c r="AR355" s="127"/>
      <c r="AS355" s="127"/>
      <c r="AT355" s="127"/>
      <c r="AU355" s="127"/>
      <c r="AV355" s="127"/>
      <c r="AW355" s="127"/>
      <c r="AX355" s="127"/>
      <c r="AY355" s="127"/>
      <c r="AZ355" s="127"/>
      <c r="BA355" s="127"/>
      <c r="BB355" s="127"/>
      <c r="BC355" s="127"/>
      <c r="BD355" s="127"/>
      <c r="BE355" s="127"/>
      <c r="BF355" s="127"/>
      <c r="BG355" s="127"/>
      <c r="BH355" s="127"/>
      <c r="BI355" s="127"/>
      <c r="BJ355" s="127"/>
      <c r="BK355" s="127"/>
      <c r="BL355" s="127"/>
      <c r="BM355" s="127"/>
      <c r="BN355" s="127"/>
      <c r="BO355" s="127"/>
      <c r="BP355" s="148">
        <f t="shared" si="164"/>
        <v>46991</v>
      </c>
      <c r="BR355" s="89"/>
      <c r="BS355" s="89"/>
      <c r="BT355"/>
      <c r="BU355"/>
      <c r="BZ355" s="89"/>
      <c r="CA355" s="174" t="s">
        <v>882</v>
      </c>
      <c r="CB355" s="208" t="s">
        <v>924</v>
      </c>
      <c r="CC355" s="119" t="s">
        <v>956</v>
      </c>
      <c r="CD355" s="137" t="s">
        <v>894</v>
      </c>
      <c r="CE355" s="21" t="s">
        <v>895</v>
      </c>
      <c r="CF355" s="143"/>
      <c r="CG355" s="116">
        <v>45531</v>
      </c>
      <c r="CH355" s="116">
        <v>46991</v>
      </c>
      <c r="CI355" s="114">
        <f t="shared" si="160"/>
        <v>45535</v>
      </c>
      <c r="CJ355" s="114">
        <f t="shared" si="162"/>
        <v>46996</v>
      </c>
      <c r="CK355" s="92"/>
      <c r="CL355" s="92"/>
      <c r="CM355" s="93"/>
      <c r="CN355" s="180"/>
      <c r="CO355" s="180"/>
      <c r="CP355" s="97"/>
      <c r="CQ355" s="120">
        <f>CS355-320</f>
        <v>44941</v>
      </c>
      <c r="CR355" s="120">
        <f t="shared" si="165"/>
        <v>44927</v>
      </c>
      <c r="CS355" s="120">
        <f t="shared" si="161"/>
        <v>45261</v>
      </c>
      <c r="CT355" s="120">
        <f t="shared" si="166"/>
        <v>45261</v>
      </c>
      <c r="CU355" s="120">
        <f>CW355-270</f>
        <v>45261</v>
      </c>
      <c r="CV355" s="120">
        <f t="shared" si="167"/>
        <v>45261</v>
      </c>
      <c r="CW355" s="120">
        <f t="shared" si="163"/>
        <v>45531</v>
      </c>
      <c r="CX355" s="120">
        <f t="shared" si="168"/>
        <v>45535</v>
      </c>
    </row>
    <row r="356" spans="1:102" s="90" customFormat="1" ht="30.95" customHeight="1">
      <c r="A356" s="262" t="s">
        <v>957</v>
      </c>
      <c r="B356" s="288" t="s">
        <v>882</v>
      </c>
      <c r="C356" s="266" t="s">
        <v>958</v>
      </c>
      <c r="D356" s="284" t="s">
        <v>882</v>
      </c>
      <c r="E356" s="267" t="s">
        <v>949</v>
      </c>
      <c r="F356" s="276" t="s">
        <v>959</v>
      </c>
      <c r="G356" s="77" t="str">
        <f t="shared" ca="1" si="159"/>
        <v>En cours</v>
      </c>
      <c r="H356" s="126"/>
      <c r="I356" s="127"/>
      <c r="J356" s="127"/>
      <c r="K356" s="127"/>
      <c r="L356" s="127"/>
      <c r="M356" s="127"/>
      <c r="N356" s="127"/>
      <c r="O356" s="127"/>
      <c r="P356" s="127"/>
      <c r="Q356" s="127"/>
      <c r="R356" s="127"/>
      <c r="S356" s="127"/>
      <c r="T356" s="127"/>
      <c r="U356" s="127"/>
      <c r="V356" s="127"/>
      <c r="W356" s="127"/>
      <c r="X356" s="127"/>
      <c r="Y356" s="127"/>
      <c r="Z356" s="127"/>
      <c r="AA356" s="127"/>
      <c r="AB356" s="127"/>
      <c r="AC356" s="127"/>
      <c r="AD356" s="127"/>
      <c r="AE356" s="127"/>
      <c r="AF356" s="127"/>
      <c r="AG356" s="127"/>
      <c r="AH356" s="127"/>
      <c r="AI356" s="127"/>
      <c r="AJ356" s="127"/>
      <c r="AK356" s="127"/>
      <c r="AL356" s="127"/>
      <c r="AM356" s="127"/>
      <c r="AN356" s="127"/>
      <c r="AO356" s="127"/>
      <c r="AP356" s="127"/>
      <c r="AQ356" s="127"/>
      <c r="AR356" s="127"/>
      <c r="AS356" s="127"/>
      <c r="AT356" s="127"/>
      <c r="AU356" s="127"/>
      <c r="AV356" s="127"/>
      <c r="AW356" s="127"/>
      <c r="AX356" s="127"/>
      <c r="AY356" s="127"/>
      <c r="AZ356" s="127"/>
      <c r="BA356" s="127"/>
      <c r="BB356" s="127"/>
      <c r="BC356" s="127"/>
      <c r="BD356" s="127"/>
      <c r="BE356" s="127"/>
      <c r="BF356" s="127"/>
      <c r="BG356" s="127"/>
      <c r="BH356" s="127"/>
      <c r="BI356" s="127"/>
      <c r="BJ356" s="127"/>
      <c r="BK356" s="127"/>
      <c r="BL356" s="127"/>
      <c r="BM356" s="127"/>
      <c r="BN356" s="127"/>
      <c r="BO356" s="127"/>
      <c r="BP356" s="148">
        <f t="shared" si="164"/>
        <v>46992</v>
      </c>
      <c r="BR356" s="89"/>
      <c r="BS356" s="89"/>
      <c r="BT356"/>
      <c r="BU356"/>
      <c r="BZ356" s="89"/>
      <c r="CA356" s="174" t="s">
        <v>882</v>
      </c>
      <c r="CB356" s="208" t="s">
        <v>924</v>
      </c>
      <c r="CC356" s="119" t="s">
        <v>957</v>
      </c>
      <c r="CD356" s="137" t="s">
        <v>894</v>
      </c>
      <c r="CE356" s="21" t="s">
        <v>895</v>
      </c>
      <c r="CF356" s="143" t="s">
        <v>65</v>
      </c>
      <c r="CG356" s="116">
        <v>45532.000243055554</v>
      </c>
      <c r="CH356" s="116">
        <v>46992</v>
      </c>
      <c r="CI356" s="114">
        <f t="shared" si="160"/>
        <v>45535</v>
      </c>
      <c r="CJ356" s="114">
        <f t="shared" si="162"/>
        <v>46996</v>
      </c>
      <c r="CK356" s="92"/>
      <c r="CL356" s="159"/>
      <c r="CM356" s="93"/>
      <c r="CN356" s="184"/>
      <c r="CO356" s="180"/>
      <c r="CP356" s="97"/>
      <c r="CQ356" s="120">
        <f>CS356-120</f>
        <v>45262.000243055554</v>
      </c>
      <c r="CR356" s="120">
        <f t="shared" si="165"/>
        <v>45261</v>
      </c>
      <c r="CS356" s="120">
        <f t="shared" si="161"/>
        <v>45382.000243055554</v>
      </c>
      <c r="CT356" s="120">
        <f t="shared" si="166"/>
        <v>45382</v>
      </c>
      <c r="CU356" s="120">
        <f>CW356-150</f>
        <v>45382.000243055554</v>
      </c>
      <c r="CV356" s="120">
        <f t="shared" si="167"/>
        <v>45382</v>
      </c>
      <c r="CW356" s="120">
        <f t="shared" si="163"/>
        <v>45532.000243055554</v>
      </c>
      <c r="CX356" s="120">
        <f t="shared" si="168"/>
        <v>45535</v>
      </c>
    </row>
    <row r="357" spans="1:102" s="90" customFormat="1" ht="30.95" customHeight="1">
      <c r="A357" s="262" t="s">
        <v>70</v>
      </c>
      <c r="B357" s="267" t="s">
        <v>882</v>
      </c>
      <c r="C357" s="266" t="s">
        <v>958</v>
      </c>
      <c r="D357" s="284" t="s">
        <v>882</v>
      </c>
      <c r="E357" s="267" t="s">
        <v>949</v>
      </c>
      <c r="F357" s="276" t="s">
        <v>959</v>
      </c>
      <c r="G357" s="77" t="str">
        <f t="shared" ca="1" si="159"/>
        <v>À venir</v>
      </c>
      <c r="H357" s="126"/>
      <c r="I357" s="127"/>
      <c r="J357" s="127"/>
      <c r="K357" s="127"/>
      <c r="L357" s="127"/>
      <c r="M357" s="127"/>
      <c r="N357" s="127"/>
      <c r="O357" s="127"/>
      <c r="P357" s="127"/>
      <c r="Q357" s="127"/>
      <c r="R357" s="127"/>
      <c r="S357" s="127"/>
      <c r="T357" s="127"/>
      <c r="U357" s="127"/>
      <c r="V357" s="127"/>
      <c r="W357" s="127"/>
      <c r="X357" s="127"/>
      <c r="Y357" s="127"/>
      <c r="Z357" s="127"/>
      <c r="AA357" s="127"/>
      <c r="AB357" s="127"/>
      <c r="AC357" s="127"/>
      <c r="AD357" s="127"/>
      <c r="AE357" s="127"/>
      <c r="AF357" s="127"/>
      <c r="AG357" s="127"/>
      <c r="AH357" s="127"/>
      <c r="AI357" s="127"/>
      <c r="AJ357" s="127"/>
      <c r="AK357" s="127"/>
      <c r="AL357" s="127"/>
      <c r="AM357" s="127"/>
      <c r="AN357" s="127"/>
      <c r="AO357" s="127"/>
      <c r="AP357" s="127"/>
      <c r="AQ357" s="127"/>
      <c r="AR357" s="127"/>
      <c r="AS357" s="127"/>
      <c r="AT357" s="127"/>
      <c r="AU357" s="127"/>
      <c r="AV357" s="127"/>
      <c r="AW357" s="127"/>
      <c r="AX357" s="127"/>
      <c r="AY357" s="127"/>
      <c r="AZ357" s="127"/>
      <c r="BA357" s="127"/>
      <c r="BB357" s="127"/>
      <c r="BC357" s="127"/>
      <c r="BD357" s="127"/>
      <c r="BE357" s="127"/>
      <c r="BF357" s="127"/>
      <c r="BG357" s="127"/>
      <c r="BH357" s="127"/>
      <c r="BI357" s="127"/>
      <c r="BJ357" s="127"/>
      <c r="BK357" s="127"/>
      <c r="BL357" s="127"/>
      <c r="BM357" s="127"/>
      <c r="BN357" s="127"/>
      <c r="BO357" s="127"/>
      <c r="BP357" s="148">
        <f t="shared" si="164"/>
        <v>48453</v>
      </c>
      <c r="BR357" s="89"/>
      <c r="BS357" s="89"/>
      <c r="BT357" s="187"/>
      <c r="BU357"/>
      <c r="BZ357" s="89"/>
      <c r="CA357" s="174" t="s">
        <v>882</v>
      </c>
      <c r="CB357" s="208" t="s">
        <v>924</v>
      </c>
      <c r="CC357" s="119" t="s">
        <v>80</v>
      </c>
      <c r="CD357" s="137" t="s">
        <v>894</v>
      </c>
      <c r="CE357" s="21"/>
      <c r="CF357" s="143"/>
      <c r="CG357" s="116">
        <f>CH356+1</f>
        <v>46993</v>
      </c>
      <c r="CH357" s="116">
        <f>CG357+1460</f>
        <v>48453</v>
      </c>
      <c r="CI357" s="114">
        <f t="shared" si="160"/>
        <v>46996</v>
      </c>
      <c r="CJ357" s="114">
        <f t="shared" si="162"/>
        <v>48457</v>
      </c>
      <c r="CK357" s="92" t="s">
        <v>4</v>
      </c>
      <c r="CL357" s="92" t="s">
        <v>955</v>
      </c>
      <c r="CM357" s="93" t="s">
        <v>17</v>
      </c>
      <c r="CN357" s="180" t="s">
        <v>15</v>
      </c>
      <c r="CO357" s="180" t="s">
        <v>11</v>
      </c>
      <c r="CP357" s="97" t="s">
        <v>10</v>
      </c>
      <c r="CQ357" s="120">
        <f>CS357-320</f>
        <v>46403</v>
      </c>
      <c r="CR357" s="120">
        <f t="shared" si="165"/>
        <v>46418</v>
      </c>
      <c r="CS357" s="120">
        <f t="shared" si="161"/>
        <v>46723</v>
      </c>
      <c r="CT357" s="120">
        <f t="shared" si="166"/>
        <v>46722</v>
      </c>
      <c r="CU357" s="120">
        <f>CW357-270</f>
        <v>46723</v>
      </c>
      <c r="CV357" s="120">
        <f t="shared" si="167"/>
        <v>46722</v>
      </c>
      <c r="CW357" s="120">
        <f t="shared" si="163"/>
        <v>46993</v>
      </c>
      <c r="CX357" s="120">
        <f t="shared" si="168"/>
        <v>46996</v>
      </c>
    </row>
    <row r="358" spans="1:102" s="90" customFormat="1" ht="30.95" customHeight="1">
      <c r="A358" s="262" t="s">
        <v>960</v>
      </c>
      <c r="B358" s="267" t="s">
        <v>882</v>
      </c>
      <c r="C358" s="266" t="s">
        <v>961</v>
      </c>
      <c r="D358" s="284" t="s">
        <v>962</v>
      </c>
      <c r="E358" s="267" t="s">
        <v>701</v>
      </c>
      <c r="F358" s="276" t="s">
        <v>963</v>
      </c>
      <c r="G358" s="77" t="str">
        <f t="shared" ca="1" si="159"/>
        <v>En cours</v>
      </c>
      <c r="H358" s="126"/>
      <c r="I358" s="127"/>
      <c r="J358" s="127"/>
      <c r="K358" s="127"/>
      <c r="L358" s="127"/>
      <c r="M358" s="127"/>
      <c r="N358" s="127"/>
      <c r="O358" s="127"/>
      <c r="P358" s="127"/>
      <c r="Q358" s="127"/>
      <c r="R358" s="127"/>
      <c r="S358" s="127"/>
      <c r="T358" s="127"/>
      <c r="U358" s="127"/>
      <c r="V358" s="127"/>
      <c r="W358" s="127"/>
      <c r="X358" s="127"/>
      <c r="Y358" s="127"/>
      <c r="Z358" s="127"/>
      <c r="AA358" s="127"/>
      <c r="AB358" s="127"/>
      <c r="AC358" s="127"/>
      <c r="AD358" s="127"/>
      <c r="AE358" s="127"/>
      <c r="AF358" s="127"/>
      <c r="AG358" s="127"/>
      <c r="AH358" s="127"/>
      <c r="AI358" s="127"/>
      <c r="AJ358" s="127"/>
      <c r="AK358" s="127"/>
      <c r="AL358" s="127"/>
      <c r="AM358" s="127"/>
      <c r="AN358" s="127"/>
      <c r="AO358" s="127"/>
      <c r="AP358" s="127"/>
      <c r="AQ358" s="127"/>
      <c r="AR358" s="127"/>
      <c r="AS358" s="127"/>
      <c r="AT358" s="127"/>
      <c r="AU358" s="127"/>
      <c r="AV358" s="127"/>
      <c r="AW358" s="127"/>
      <c r="AX358" s="127"/>
      <c r="AY358" s="127"/>
      <c r="AZ358" s="127"/>
      <c r="BA358" s="127"/>
      <c r="BB358" s="127"/>
      <c r="BC358" s="127"/>
      <c r="BD358" s="127"/>
      <c r="BE358" s="127"/>
      <c r="BF358" s="127"/>
      <c r="BG358" s="127"/>
      <c r="BH358" s="127"/>
      <c r="BI358" s="127"/>
      <c r="BJ358" s="127"/>
      <c r="BK358" s="127"/>
      <c r="BL358" s="127"/>
      <c r="BM358" s="127"/>
      <c r="BN358" s="127"/>
      <c r="BO358" s="127"/>
      <c r="BP358" s="148">
        <f t="shared" si="164"/>
        <v>46301</v>
      </c>
      <c r="BR358" s="89"/>
      <c r="BS358" s="89"/>
      <c r="BT358"/>
      <c r="BU358"/>
      <c r="BZ358" s="89"/>
      <c r="CA358" s="174" t="s">
        <v>962</v>
      </c>
      <c r="CB358" s="208" t="s">
        <v>964</v>
      </c>
      <c r="CC358" s="119" t="s">
        <v>965</v>
      </c>
      <c r="CD358" s="103" t="s">
        <v>887</v>
      </c>
      <c r="CE358" s="21"/>
      <c r="CF358" s="112" t="s">
        <v>52</v>
      </c>
      <c r="CG358" s="96">
        <v>44841</v>
      </c>
      <c r="CH358" s="96">
        <v>46301</v>
      </c>
      <c r="CI358" s="114">
        <f t="shared" si="160"/>
        <v>44835</v>
      </c>
      <c r="CJ358" s="114">
        <f t="shared" si="162"/>
        <v>46296</v>
      </c>
      <c r="CK358" s="142" t="s">
        <v>2</v>
      </c>
      <c r="CL358" s="92" t="s">
        <v>966</v>
      </c>
      <c r="CM358" s="93"/>
      <c r="CN358" s="180" t="s">
        <v>13</v>
      </c>
      <c r="CO358" s="180" t="s">
        <v>11</v>
      </c>
      <c r="CP358" s="97"/>
      <c r="CQ358" s="120">
        <f>CS358-90</f>
        <v>44601</v>
      </c>
      <c r="CR358" s="120">
        <f t="shared" si="165"/>
        <v>44593</v>
      </c>
      <c r="CS358" s="120">
        <f t="shared" si="161"/>
        <v>44691</v>
      </c>
      <c r="CT358" s="120">
        <f t="shared" si="166"/>
        <v>44682</v>
      </c>
      <c r="CU358" s="120">
        <f>CW358-150</f>
        <v>44691</v>
      </c>
      <c r="CV358" s="120">
        <f t="shared" si="167"/>
        <v>44682</v>
      </c>
      <c r="CW358" s="120">
        <f t="shared" si="163"/>
        <v>44841</v>
      </c>
      <c r="CX358" s="120">
        <f t="shared" si="168"/>
        <v>44835</v>
      </c>
    </row>
    <row r="359" spans="1:102" s="90" customFormat="1" ht="30.95" customHeight="1">
      <c r="A359" s="262" t="s">
        <v>70</v>
      </c>
      <c r="B359" s="287" t="s">
        <v>882</v>
      </c>
      <c r="C359" s="266" t="s">
        <v>961</v>
      </c>
      <c r="D359" s="284" t="s">
        <v>962</v>
      </c>
      <c r="E359" s="267" t="s">
        <v>701</v>
      </c>
      <c r="F359" s="276" t="s">
        <v>963</v>
      </c>
      <c r="G359" s="77" t="str">
        <f t="shared" ca="1" si="159"/>
        <v>À venir</v>
      </c>
      <c r="H359" s="126"/>
      <c r="I359" s="127"/>
      <c r="J359" s="127"/>
      <c r="K359" s="127"/>
      <c r="L359" s="127"/>
      <c r="M359" s="127"/>
      <c r="N359" s="127"/>
      <c r="O359" s="127"/>
      <c r="P359" s="127"/>
      <c r="Q359" s="127"/>
      <c r="R359" s="127"/>
      <c r="S359" s="127"/>
      <c r="T359" s="127"/>
      <c r="U359" s="127"/>
      <c r="V359" s="127"/>
      <c r="W359" s="127"/>
      <c r="X359" s="127"/>
      <c r="Y359" s="127"/>
      <c r="Z359" s="127"/>
      <c r="AA359" s="127"/>
      <c r="AB359" s="127"/>
      <c r="AC359" s="127"/>
      <c r="AD359" s="127"/>
      <c r="AE359" s="127"/>
      <c r="AF359" s="127"/>
      <c r="AG359" s="127"/>
      <c r="AH359" s="127"/>
      <c r="AI359" s="127"/>
      <c r="AJ359" s="127"/>
      <c r="AK359" s="127"/>
      <c r="AL359" s="127"/>
      <c r="AM359" s="127"/>
      <c r="AN359" s="127"/>
      <c r="AO359" s="127"/>
      <c r="AP359" s="127"/>
      <c r="AQ359" s="127"/>
      <c r="AR359" s="127"/>
      <c r="AS359" s="127"/>
      <c r="AT359" s="127"/>
      <c r="AU359" s="127"/>
      <c r="AV359" s="127"/>
      <c r="AW359" s="127"/>
      <c r="AX359" s="127"/>
      <c r="AY359" s="127"/>
      <c r="AZ359" s="127"/>
      <c r="BA359" s="127"/>
      <c r="BB359" s="127"/>
      <c r="BC359" s="127"/>
      <c r="BD359" s="127"/>
      <c r="BE359" s="127"/>
      <c r="BF359" s="127"/>
      <c r="BG359" s="127"/>
      <c r="BH359" s="127"/>
      <c r="BI359" s="127"/>
      <c r="BJ359" s="127"/>
      <c r="BK359" s="127"/>
      <c r="BL359" s="127"/>
      <c r="BM359" s="127"/>
      <c r="BN359" s="127"/>
      <c r="BO359" s="127"/>
      <c r="BP359" s="148">
        <f t="shared" si="164"/>
        <v>47762</v>
      </c>
      <c r="BR359" s="89"/>
      <c r="BS359" s="89"/>
      <c r="BT359" s="187"/>
      <c r="BU359"/>
      <c r="BZ359" s="89"/>
      <c r="CA359" s="174" t="s">
        <v>962</v>
      </c>
      <c r="CB359" s="119" t="s">
        <v>965</v>
      </c>
      <c r="CC359" s="119" t="s">
        <v>967</v>
      </c>
      <c r="CD359" s="103" t="s">
        <v>887</v>
      </c>
      <c r="CE359" s="21"/>
      <c r="CF359" s="112"/>
      <c r="CG359" s="96">
        <v>46302</v>
      </c>
      <c r="CH359" s="96">
        <v>47762</v>
      </c>
      <c r="CI359" s="114">
        <f t="shared" si="160"/>
        <v>46296</v>
      </c>
      <c r="CJ359" s="114">
        <f t="shared" si="162"/>
        <v>47757</v>
      </c>
      <c r="CK359" s="142" t="s">
        <v>2</v>
      </c>
      <c r="CL359" s="92" t="s">
        <v>966</v>
      </c>
      <c r="CM359" s="93"/>
      <c r="CN359" s="180"/>
      <c r="CO359" s="180"/>
      <c r="CP359" s="97"/>
      <c r="CQ359" s="120">
        <f>CS359-90</f>
        <v>46062</v>
      </c>
      <c r="CR359" s="120">
        <f t="shared" si="165"/>
        <v>46054</v>
      </c>
      <c r="CS359" s="120">
        <f t="shared" si="161"/>
        <v>46152</v>
      </c>
      <c r="CT359" s="120">
        <f t="shared" si="166"/>
        <v>46143</v>
      </c>
      <c r="CU359" s="120">
        <f>CW359-150</f>
        <v>46152</v>
      </c>
      <c r="CV359" s="120">
        <f t="shared" si="167"/>
        <v>46143</v>
      </c>
      <c r="CW359" s="118">
        <f t="shared" si="163"/>
        <v>46302</v>
      </c>
      <c r="CX359" s="118">
        <f t="shared" si="168"/>
        <v>46296</v>
      </c>
    </row>
    <row r="360" spans="1:102" s="90" customFormat="1" ht="30.95" customHeight="1">
      <c r="A360" s="262" t="s">
        <v>968</v>
      </c>
      <c r="B360" s="288" t="s">
        <v>882</v>
      </c>
      <c r="C360" s="266" t="s">
        <v>961</v>
      </c>
      <c r="D360" s="284" t="s">
        <v>882</v>
      </c>
      <c r="E360" s="267" t="s">
        <v>701</v>
      </c>
      <c r="F360" s="267" t="s">
        <v>969</v>
      </c>
      <c r="G360" s="77" t="str">
        <f t="shared" ca="1" si="159"/>
        <v>En cours</v>
      </c>
      <c r="H360" s="126"/>
      <c r="I360" s="127"/>
      <c r="J360" s="127"/>
      <c r="K360" s="127"/>
      <c r="L360" s="127"/>
      <c r="M360" s="127"/>
      <c r="N360" s="127"/>
      <c r="O360" s="127"/>
      <c r="P360" s="127"/>
      <c r="Q360" s="127"/>
      <c r="R360" s="127"/>
      <c r="S360" s="127"/>
      <c r="T360" s="127"/>
      <c r="U360" s="127"/>
      <c r="V360" s="127"/>
      <c r="W360" s="127"/>
      <c r="X360" s="127"/>
      <c r="Y360" s="127"/>
      <c r="Z360" s="127"/>
      <c r="AA360" s="127"/>
      <c r="AB360" s="127"/>
      <c r="AC360" s="127"/>
      <c r="AD360" s="127"/>
      <c r="AE360" s="127"/>
      <c r="AF360" s="127"/>
      <c r="AG360" s="127"/>
      <c r="AH360" s="127"/>
      <c r="AI360" s="127"/>
      <c r="AJ360" s="127"/>
      <c r="AK360" s="127"/>
      <c r="AL360" s="127"/>
      <c r="AM360" s="127"/>
      <c r="AN360" s="127"/>
      <c r="AO360" s="127"/>
      <c r="AP360" s="127"/>
      <c r="AQ360" s="127"/>
      <c r="AR360" s="127"/>
      <c r="AS360" s="127"/>
      <c r="AT360" s="127"/>
      <c r="AU360" s="127"/>
      <c r="AV360" s="127"/>
      <c r="AW360" s="127"/>
      <c r="AX360" s="127"/>
      <c r="AY360" s="127"/>
      <c r="AZ360" s="127"/>
      <c r="BA360" s="127"/>
      <c r="BB360" s="127"/>
      <c r="BC360" s="127"/>
      <c r="BD360" s="127"/>
      <c r="BE360" s="127"/>
      <c r="BF360" s="127"/>
      <c r="BG360" s="127"/>
      <c r="BH360" s="127"/>
      <c r="BI360" s="127"/>
      <c r="BJ360" s="127"/>
      <c r="BK360" s="127"/>
      <c r="BL360" s="127"/>
      <c r="BM360" s="127"/>
      <c r="BN360" s="127"/>
      <c r="BO360" s="127"/>
      <c r="BP360" s="148">
        <f t="shared" si="164"/>
        <v>47391.000243055554</v>
      </c>
      <c r="BR360" s="89"/>
      <c r="BS360" s="89"/>
      <c r="BT360"/>
      <c r="BU360"/>
      <c r="BZ360" s="89"/>
      <c r="CA360" s="174" t="s">
        <v>882</v>
      </c>
      <c r="CB360" s="224" t="s">
        <v>970</v>
      </c>
      <c r="CC360" s="119" t="s">
        <v>968</v>
      </c>
      <c r="CD360" s="103" t="s">
        <v>887</v>
      </c>
      <c r="CE360" s="21" t="s">
        <v>215</v>
      </c>
      <c r="CF360" s="103" t="s">
        <v>65</v>
      </c>
      <c r="CG360" s="116">
        <v>45962.000243055554</v>
      </c>
      <c r="CH360" s="116">
        <v>47391.000243055554</v>
      </c>
      <c r="CI360" s="114">
        <f t="shared" si="160"/>
        <v>45962</v>
      </c>
      <c r="CJ360" s="114">
        <f t="shared" si="162"/>
        <v>47391</v>
      </c>
      <c r="CK360" s="92"/>
      <c r="CL360" s="159"/>
      <c r="CM360" s="93" t="s">
        <v>19</v>
      </c>
      <c r="CN360" s="180"/>
      <c r="CO360" s="180"/>
      <c r="CP360" s="97"/>
      <c r="CQ360" s="120">
        <f>CS360-90</f>
        <v>45722.000243055554</v>
      </c>
      <c r="CR360" s="120">
        <f t="shared" si="165"/>
        <v>45717</v>
      </c>
      <c r="CS360" s="120">
        <f t="shared" si="161"/>
        <v>45812.000243055554</v>
      </c>
      <c r="CT360" s="120">
        <f t="shared" si="166"/>
        <v>45809</v>
      </c>
      <c r="CU360" s="120">
        <f>CW360-150</f>
        <v>45812.000243055554</v>
      </c>
      <c r="CV360" s="120">
        <f t="shared" si="167"/>
        <v>45809</v>
      </c>
      <c r="CW360" s="118">
        <f t="shared" si="163"/>
        <v>45962.000243055554</v>
      </c>
      <c r="CX360" s="118">
        <f t="shared" si="168"/>
        <v>45962</v>
      </c>
    </row>
    <row r="361" spans="1:102" s="90" customFormat="1" ht="30.95" customHeight="1">
      <c r="A361" s="262" t="s">
        <v>971</v>
      </c>
      <c r="B361" s="267" t="s">
        <v>882</v>
      </c>
      <c r="C361" s="266" t="s">
        <v>961</v>
      </c>
      <c r="D361" s="284" t="s">
        <v>882</v>
      </c>
      <c r="E361" s="267" t="s">
        <v>701</v>
      </c>
      <c r="F361" s="276" t="s">
        <v>972</v>
      </c>
      <c r="G361" s="77" t="str">
        <f t="shared" ref="G361:G398" ca="1" si="169">IF(CH361&lt;TODAY(),"Terminé",(IF(CG361&gt;=TODAY(),"À venir","En cours")))</f>
        <v>En cours</v>
      </c>
      <c r="H361" s="126"/>
      <c r="I361" s="127"/>
      <c r="J361" s="127"/>
      <c r="K361" s="127"/>
      <c r="L361" s="127"/>
      <c r="M361" s="127"/>
      <c r="N361" s="127"/>
      <c r="O361" s="127"/>
      <c r="P361" s="127"/>
      <c r="Q361" s="127"/>
      <c r="R361" s="127"/>
      <c r="S361" s="127"/>
      <c r="T361" s="127"/>
      <c r="U361" s="127"/>
      <c r="V361" s="127"/>
      <c r="W361" s="127"/>
      <c r="X361" s="127"/>
      <c r="Y361" s="127"/>
      <c r="Z361" s="127"/>
      <c r="AA361" s="127"/>
      <c r="AB361" s="127"/>
      <c r="AC361" s="127"/>
      <c r="AD361" s="127"/>
      <c r="AE361" s="127"/>
      <c r="AF361" s="127"/>
      <c r="AG361" s="127"/>
      <c r="AH361" s="127"/>
      <c r="AI361" s="127"/>
      <c r="AJ361" s="127"/>
      <c r="AK361" s="127"/>
      <c r="AL361" s="127"/>
      <c r="AM361" s="127"/>
      <c r="AN361" s="127"/>
      <c r="AO361" s="127"/>
      <c r="AP361" s="127"/>
      <c r="AQ361" s="127"/>
      <c r="AR361" s="127"/>
      <c r="AS361" s="127"/>
      <c r="AT361" s="127"/>
      <c r="AU361" s="127"/>
      <c r="AV361" s="127"/>
      <c r="AW361" s="127"/>
      <c r="AX361" s="127"/>
      <c r="AY361" s="127"/>
      <c r="AZ361" s="127"/>
      <c r="BA361" s="127"/>
      <c r="BB361" s="127"/>
      <c r="BC361" s="127"/>
      <c r="BD361" s="127"/>
      <c r="BE361" s="127"/>
      <c r="BF361" s="127"/>
      <c r="BG361" s="127"/>
      <c r="BH361" s="127"/>
      <c r="BI361" s="127"/>
      <c r="BJ361" s="127"/>
      <c r="BK361" s="127"/>
      <c r="BL361" s="127"/>
      <c r="BM361" s="127"/>
      <c r="BN361" s="127"/>
      <c r="BO361" s="127"/>
      <c r="BP361" s="148">
        <f t="shared" si="164"/>
        <v>47383</v>
      </c>
      <c r="BR361" s="89"/>
      <c r="BS361" s="89"/>
      <c r="BT361"/>
      <c r="BU361"/>
      <c r="BZ361" s="89"/>
      <c r="CA361" s="174" t="s">
        <v>882</v>
      </c>
      <c r="CB361" s="208" t="s">
        <v>970</v>
      </c>
      <c r="CC361" s="119" t="s">
        <v>971</v>
      </c>
      <c r="CD361" s="103" t="s">
        <v>887</v>
      </c>
      <c r="CE361" s="21" t="s">
        <v>732</v>
      </c>
      <c r="CF361" s="103" t="s">
        <v>65</v>
      </c>
      <c r="CG361" s="116">
        <v>45901</v>
      </c>
      <c r="CH361" s="116">
        <v>47383</v>
      </c>
      <c r="CI361" s="114">
        <f t="shared" si="160"/>
        <v>45901</v>
      </c>
      <c r="CJ361" s="114">
        <f t="shared" si="162"/>
        <v>47391</v>
      </c>
      <c r="CK361" s="92" t="s">
        <v>2</v>
      </c>
      <c r="CL361" s="159" t="s">
        <v>973</v>
      </c>
      <c r="CM361" s="93" t="s">
        <v>19</v>
      </c>
      <c r="CN361" s="180" t="s">
        <v>13</v>
      </c>
      <c r="CO361" s="180"/>
      <c r="CP361" s="97"/>
      <c r="CQ361" s="120">
        <f>CS361-120</f>
        <v>45631</v>
      </c>
      <c r="CR361" s="120">
        <f t="shared" si="165"/>
        <v>45627</v>
      </c>
      <c r="CS361" s="120">
        <f t="shared" si="161"/>
        <v>45751</v>
      </c>
      <c r="CT361" s="120">
        <f t="shared" si="166"/>
        <v>45748</v>
      </c>
      <c r="CU361" s="120">
        <f>CW361-150</f>
        <v>45751</v>
      </c>
      <c r="CV361" s="120">
        <f t="shared" si="167"/>
        <v>45748</v>
      </c>
      <c r="CW361" s="118">
        <f t="shared" si="163"/>
        <v>45901</v>
      </c>
      <c r="CX361" s="118">
        <f t="shared" si="168"/>
        <v>45901</v>
      </c>
    </row>
    <row r="362" spans="1:102" s="90" customFormat="1" ht="30.95" customHeight="1" thickBot="1">
      <c r="A362" s="262" t="s">
        <v>974</v>
      </c>
      <c r="B362" s="267" t="s">
        <v>882</v>
      </c>
      <c r="C362" s="266" t="s">
        <v>961</v>
      </c>
      <c r="D362" s="284" t="s">
        <v>882</v>
      </c>
      <c r="E362" s="267" t="s">
        <v>701</v>
      </c>
      <c r="F362" s="276" t="s">
        <v>975</v>
      </c>
      <c r="G362" s="77" t="str">
        <f t="shared" ca="1" si="169"/>
        <v>En cours</v>
      </c>
      <c r="H362" s="126"/>
      <c r="I362" s="127"/>
      <c r="J362" s="127"/>
      <c r="K362" s="127"/>
      <c r="L362" s="127"/>
      <c r="M362" s="127"/>
      <c r="N362" s="127"/>
      <c r="O362" s="127"/>
      <c r="P362" s="127"/>
      <c r="Q362" s="127"/>
      <c r="R362" s="127"/>
      <c r="S362" s="127"/>
      <c r="T362" s="127"/>
      <c r="U362" s="127"/>
      <c r="V362" s="127"/>
      <c r="W362" s="127"/>
      <c r="X362" s="127"/>
      <c r="Y362" s="127"/>
      <c r="Z362" s="127"/>
      <c r="AA362" s="127"/>
      <c r="AB362" s="127"/>
      <c r="AC362" s="127"/>
      <c r="AD362" s="127"/>
      <c r="AE362" s="127"/>
      <c r="AF362" s="127"/>
      <c r="AG362" s="127"/>
      <c r="AH362" s="127"/>
      <c r="AI362" s="127"/>
      <c r="AJ362" s="127"/>
      <c r="AK362" s="127"/>
      <c r="AL362" s="127"/>
      <c r="AM362" s="127"/>
      <c r="AN362" s="127"/>
      <c r="AO362" s="127"/>
      <c r="AP362" s="127"/>
      <c r="AQ362" s="127"/>
      <c r="AR362" s="127"/>
      <c r="AS362" s="127"/>
      <c r="AT362" s="127"/>
      <c r="AU362" s="127"/>
      <c r="AV362" s="127"/>
      <c r="AW362" s="127"/>
      <c r="AX362" s="127"/>
      <c r="AY362" s="127"/>
      <c r="AZ362" s="127"/>
      <c r="BA362" s="127"/>
      <c r="BB362" s="127"/>
      <c r="BC362" s="127"/>
      <c r="BD362" s="127"/>
      <c r="BE362" s="127"/>
      <c r="BF362" s="127"/>
      <c r="BG362" s="127"/>
      <c r="BH362" s="127"/>
      <c r="BI362" s="127"/>
      <c r="BJ362" s="127"/>
      <c r="BK362" s="127"/>
      <c r="BL362" s="127"/>
      <c r="BM362" s="127"/>
      <c r="BN362" s="127"/>
      <c r="BO362" s="127"/>
      <c r="BP362" s="148">
        <f t="shared" si="164"/>
        <v>46480</v>
      </c>
      <c r="BR362" s="89"/>
      <c r="BS362" s="89"/>
      <c r="BT362"/>
      <c r="BU362"/>
      <c r="BZ362" s="89"/>
      <c r="CA362" s="174" t="s">
        <v>882</v>
      </c>
      <c r="CB362" s="208" t="s">
        <v>974</v>
      </c>
      <c r="CC362" s="119" t="s">
        <v>974</v>
      </c>
      <c r="CD362" s="137" t="s">
        <v>894</v>
      </c>
      <c r="CE362" s="21" t="s">
        <v>895</v>
      </c>
      <c r="CF362" s="103" t="s">
        <v>52</v>
      </c>
      <c r="CG362" s="116">
        <v>45020</v>
      </c>
      <c r="CH362" s="116">
        <v>46480</v>
      </c>
      <c r="CI362" s="114">
        <f t="shared" ref="CI362:CI399" si="170">IF(DAY(CG362)&lt;=15,DATE(YEAR(CG362),MONTH(CG362),1),EOMONTH(CG362,0))</f>
        <v>45017</v>
      </c>
      <c r="CJ362" s="114">
        <f t="shared" si="162"/>
        <v>46478</v>
      </c>
      <c r="CK362" s="92" t="s">
        <v>2</v>
      </c>
      <c r="CL362" s="161" t="s">
        <v>976</v>
      </c>
      <c r="CM362" s="93"/>
      <c r="CN362" s="180" t="s">
        <v>13</v>
      </c>
      <c r="CO362" s="180"/>
      <c r="CP362" s="97"/>
      <c r="CQ362" s="139">
        <f>CS362-60</f>
        <v>44750</v>
      </c>
      <c r="CR362" s="140">
        <f t="shared" si="165"/>
        <v>44743</v>
      </c>
      <c r="CS362" s="140">
        <f t="shared" ref="CS362:CS399" si="171">CU362</f>
        <v>44810</v>
      </c>
      <c r="CT362" s="140">
        <f t="shared" si="166"/>
        <v>44805</v>
      </c>
      <c r="CU362" s="140">
        <f>CW362-210</f>
        <v>44810</v>
      </c>
      <c r="CV362" s="140">
        <f t="shared" si="167"/>
        <v>44805</v>
      </c>
      <c r="CW362" s="140">
        <f t="shared" si="163"/>
        <v>45020</v>
      </c>
      <c r="CX362" s="140">
        <f t="shared" si="168"/>
        <v>45017</v>
      </c>
    </row>
    <row r="363" spans="1:102" s="90" customFormat="1" ht="30.95" customHeight="1">
      <c r="A363" s="264" t="s">
        <v>977</v>
      </c>
      <c r="B363" s="287" t="s">
        <v>882</v>
      </c>
      <c r="C363" s="266"/>
      <c r="D363" s="284" t="s">
        <v>882</v>
      </c>
      <c r="E363" s="267" t="s">
        <v>701</v>
      </c>
      <c r="F363" s="283" t="s">
        <v>978</v>
      </c>
      <c r="G363" s="77" t="str">
        <f t="shared" ca="1" si="169"/>
        <v>En cours</v>
      </c>
      <c r="H363" s="126"/>
      <c r="I363" s="127"/>
      <c r="J363" s="127"/>
      <c r="K363" s="127"/>
      <c r="L363" s="127"/>
      <c r="M363" s="127"/>
      <c r="N363" s="127"/>
      <c r="O363" s="127"/>
      <c r="P363" s="127"/>
      <c r="Q363" s="127"/>
      <c r="R363" s="127"/>
      <c r="S363" s="127"/>
      <c r="T363" s="127"/>
      <c r="U363" s="127"/>
      <c r="V363" s="127"/>
      <c r="W363" s="127"/>
      <c r="X363" s="127"/>
      <c r="Y363" s="127"/>
      <c r="Z363" s="127"/>
      <c r="AA363" s="127"/>
      <c r="AB363" s="127"/>
      <c r="AC363" s="127"/>
      <c r="AD363" s="127"/>
      <c r="AE363" s="127"/>
      <c r="AF363" s="127"/>
      <c r="AG363" s="127"/>
      <c r="AH363" s="127"/>
      <c r="AI363" s="127"/>
      <c r="AJ363" s="127"/>
      <c r="AK363" s="127"/>
      <c r="AL363" s="127"/>
      <c r="AM363" s="127"/>
      <c r="AN363" s="127"/>
      <c r="AO363" s="127"/>
      <c r="AP363" s="127"/>
      <c r="AQ363" s="127"/>
      <c r="AR363" s="127"/>
      <c r="AS363" s="127"/>
      <c r="AT363" s="127"/>
      <c r="AU363" s="127"/>
      <c r="AV363" s="127"/>
      <c r="AW363" s="127"/>
      <c r="AX363" s="127"/>
      <c r="AY363" s="127"/>
      <c r="AZ363" s="127"/>
      <c r="BA363" s="127"/>
      <c r="BB363" s="127"/>
      <c r="BC363" s="127"/>
      <c r="BD363" s="127"/>
      <c r="BE363" s="127"/>
      <c r="BF363" s="127"/>
      <c r="BG363" s="127"/>
      <c r="BH363" s="127"/>
      <c r="BI363" s="127"/>
      <c r="BJ363" s="127"/>
      <c r="BK363" s="127"/>
      <c r="BL363" s="127"/>
      <c r="BM363" s="127"/>
      <c r="BN363" s="127"/>
      <c r="BO363" s="127"/>
      <c r="BP363" s="148">
        <f t="shared" si="164"/>
        <v>46547</v>
      </c>
      <c r="BR363" s="89"/>
      <c r="BS363" s="89"/>
      <c r="BT363"/>
      <c r="BU363"/>
      <c r="BZ363" s="89"/>
      <c r="CA363" s="174" t="s">
        <v>882</v>
      </c>
      <c r="CB363" s="208" t="s">
        <v>977</v>
      </c>
      <c r="CC363" s="193" t="s">
        <v>977</v>
      </c>
      <c r="CD363" s="103" t="s">
        <v>887</v>
      </c>
      <c r="CE363" s="21" t="s">
        <v>732</v>
      </c>
      <c r="CF363" s="112" t="s">
        <v>52</v>
      </c>
      <c r="CG363" s="116">
        <v>45087</v>
      </c>
      <c r="CH363" s="116">
        <v>46547</v>
      </c>
      <c r="CI363" s="114">
        <f t="shared" si="170"/>
        <v>45078</v>
      </c>
      <c r="CJ363" s="114">
        <f t="shared" ref="CJ363:CJ400" si="172">IF(DAY(CH363)&lt;=15,DATE(YEAR(CH363),MONTH(CH363),1),EOMONTH(CH363,0))</f>
        <v>46539</v>
      </c>
      <c r="CK363" s="92" t="s">
        <v>2</v>
      </c>
      <c r="CL363" s="97" t="s">
        <v>979</v>
      </c>
      <c r="CM363" s="93" t="s">
        <v>12</v>
      </c>
      <c r="CN363" s="180" t="s">
        <v>13</v>
      </c>
      <c r="CO363" s="180"/>
      <c r="CP363" s="97"/>
      <c r="CQ363" s="120">
        <f t="shared" ref="CQ363:CQ390" si="173">CS363-90</f>
        <v>44847</v>
      </c>
      <c r="CR363" s="120">
        <f t="shared" si="165"/>
        <v>44835</v>
      </c>
      <c r="CS363" s="120">
        <f t="shared" si="171"/>
        <v>44937</v>
      </c>
      <c r="CT363" s="120">
        <f t="shared" si="166"/>
        <v>44927</v>
      </c>
      <c r="CU363" s="120">
        <f>CW363-150</f>
        <v>44937</v>
      </c>
      <c r="CV363" s="120">
        <f t="shared" si="167"/>
        <v>44927</v>
      </c>
      <c r="CW363" s="120">
        <f t="shared" si="163"/>
        <v>45087</v>
      </c>
      <c r="CX363" s="120">
        <f t="shared" si="168"/>
        <v>45078</v>
      </c>
    </row>
    <row r="364" spans="1:102" s="90" customFormat="1" ht="30.95" customHeight="1">
      <c r="A364" s="262" t="s">
        <v>980</v>
      </c>
      <c r="B364" s="288" t="s">
        <v>882</v>
      </c>
      <c r="C364" s="266" t="s">
        <v>633</v>
      </c>
      <c r="D364" s="284" t="s">
        <v>882</v>
      </c>
      <c r="E364" s="267" t="s">
        <v>701</v>
      </c>
      <c r="F364" s="276" t="s">
        <v>981</v>
      </c>
      <c r="G364" s="77" t="str">
        <f t="shared" ca="1" si="169"/>
        <v>En cours</v>
      </c>
      <c r="H364" s="126"/>
      <c r="I364" s="127"/>
      <c r="J364" s="127"/>
      <c r="K364" s="127"/>
      <c r="L364" s="127"/>
      <c r="M364" s="127"/>
      <c r="N364" s="127"/>
      <c r="O364" s="127"/>
      <c r="P364" s="127"/>
      <c r="Q364" s="127"/>
      <c r="R364" s="127"/>
      <c r="S364" s="127"/>
      <c r="T364" s="127"/>
      <c r="U364" s="127"/>
      <c r="V364" s="127"/>
      <c r="W364" s="127"/>
      <c r="X364" s="127"/>
      <c r="Y364" s="127"/>
      <c r="Z364" s="127"/>
      <c r="AA364" s="127"/>
      <c r="AB364" s="127"/>
      <c r="AC364" s="127"/>
      <c r="AD364" s="127"/>
      <c r="AE364" s="127"/>
      <c r="AF364" s="127"/>
      <c r="AG364" s="127"/>
      <c r="AH364" s="127"/>
      <c r="AI364" s="127"/>
      <c r="AJ364" s="127"/>
      <c r="AK364" s="127"/>
      <c r="AL364" s="127"/>
      <c r="AM364" s="127"/>
      <c r="AN364" s="127"/>
      <c r="AO364" s="127"/>
      <c r="AP364" s="127"/>
      <c r="AQ364" s="127"/>
      <c r="AR364" s="127"/>
      <c r="AS364" s="127"/>
      <c r="AT364" s="127"/>
      <c r="AU364" s="127"/>
      <c r="AV364" s="127"/>
      <c r="AW364" s="127"/>
      <c r="AX364" s="127"/>
      <c r="AY364" s="127"/>
      <c r="AZ364" s="127"/>
      <c r="BA364" s="127"/>
      <c r="BB364" s="127"/>
      <c r="BC364" s="127"/>
      <c r="BD364" s="127"/>
      <c r="BE364" s="127"/>
      <c r="BF364" s="127"/>
      <c r="BG364" s="127"/>
      <c r="BH364" s="127"/>
      <c r="BI364" s="127"/>
      <c r="BJ364" s="127"/>
      <c r="BK364" s="127"/>
      <c r="BL364" s="127"/>
      <c r="BM364" s="127"/>
      <c r="BN364" s="127"/>
      <c r="BO364" s="127"/>
      <c r="BP364" s="148">
        <f t="shared" si="164"/>
        <v>46669</v>
      </c>
      <c r="BR364" s="89"/>
      <c r="BS364" s="89"/>
      <c r="BT364"/>
      <c r="BU364"/>
      <c r="BZ364" s="89"/>
      <c r="CA364" s="174" t="s">
        <v>882</v>
      </c>
      <c r="CB364" s="208" t="s">
        <v>980</v>
      </c>
      <c r="CC364" s="119" t="s">
        <v>980</v>
      </c>
      <c r="CD364" s="103" t="s">
        <v>887</v>
      </c>
      <c r="CE364" s="21" t="s">
        <v>732</v>
      </c>
      <c r="CF364" s="103" t="s">
        <v>65</v>
      </c>
      <c r="CG364" s="116">
        <v>45209</v>
      </c>
      <c r="CH364" s="116">
        <v>46669</v>
      </c>
      <c r="CI364" s="114">
        <f t="shared" si="170"/>
        <v>45200</v>
      </c>
      <c r="CJ364" s="114">
        <f t="shared" si="172"/>
        <v>46661</v>
      </c>
      <c r="CK364" s="92" t="s">
        <v>2</v>
      </c>
      <c r="CL364" s="163" t="s">
        <v>981</v>
      </c>
      <c r="CM364" s="93"/>
      <c r="CN364" s="180" t="s">
        <v>15</v>
      </c>
      <c r="CO364" s="180"/>
      <c r="CP364" s="97" t="s">
        <v>11</v>
      </c>
      <c r="CQ364" s="120">
        <f t="shared" si="173"/>
        <v>44879</v>
      </c>
      <c r="CR364" s="138">
        <f t="shared" si="165"/>
        <v>44866</v>
      </c>
      <c r="CS364" s="120">
        <f t="shared" si="171"/>
        <v>44969</v>
      </c>
      <c r="CT364" s="138">
        <f t="shared" si="166"/>
        <v>44958</v>
      </c>
      <c r="CU364" s="138">
        <f>CW364-240</f>
        <v>44969</v>
      </c>
      <c r="CV364" s="138">
        <f t="shared" si="167"/>
        <v>44958</v>
      </c>
      <c r="CW364" s="138">
        <f t="shared" si="163"/>
        <v>45209</v>
      </c>
      <c r="CX364" s="138">
        <f t="shared" si="168"/>
        <v>45200</v>
      </c>
    </row>
    <row r="365" spans="1:102" s="90" customFormat="1" ht="44.25" customHeight="1">
      <c r="A365" s="262" t="s">
        <v>982</v>
      </c>
      <c r="B365" s="267" t="s">
        <v>882</v>
      </c>
      <c r="C365" s="266" t="s">
        <v>961</v>
      </c>
      <c r="D365" s="284" t="s">
        <v>882</v>
      </c>
      <c r="E365" s="267" t="s">
        <v>701</v>
      </c>
      <c r="F365" s="276" t="s">
        <v>983</v>
      </c>
      <c r="G365" s="77" t="str">
        <f t="shared" ca="1" si="169"/>
        <v>En cours</v>
      </c>
      <c r="H365" s="126"/>
      <c r="I365" s="127"/>
      <c r="J365" s="127"/>
      <c r="K365" s="127"/>
      <c r="L365" s="127"/>
      <c r="M365" s="127"/>
      <c r="N365" s="127"/>
      <c r="O365" s="127"/>
      <c r="P365" s="127"/>
      <c r="Q365" s="127"/>
      <c r="R365" s="127"/>
      <c r="S365" s="127"/>
      <c r="T365" s="127"/>
      <c r="U365" s="127"/>
      <c r="V365" s="127"/>
      <c r="W365" s="127"/>
      <c r="X365" s="127"/>
      <c r="Y365" s="127"/>
      <c r="Z365" s="127"/>
      <c r="AA365" s="127"/>
      <c r="AB365" s="127"/>
      <c r="AC365" s="127"/>
      <c r="AD365" s="127"/>
      <c r="AE365" s="127"/>
      <c r="AF365" s="127"/>
      <c r="AG365" s="127"/>
      <c r="AH365" s="127"/>
      <c r="AI365" s="127"/>
      <c r="AJ365" s="127"/>
      <c r="AK365" s="127"/>
      <c r="AL365" s="127"/>
      <c r="AM365" s="127"/>
      <c r="AN365" s="127"/>
      <c r="AO365" s="127"/>
      <c r="AP365" s="127"/>
      <c r="AQ365" s="127"/>
      <c r="AR365" s="127"/>
      <c r="AS365" s="127"/>
      <c r="AT365" s="127"/>
      <c r="AU365" s="127"/>
      <c r="AV365" s="127"/>
      <c r="AW365" s="127"/>
      <c r="AX365" s="127"/>
      <c r="AY365" s="127"/>
      <c r="AZ365" s="127"/>
      <c r="BA365" s="127"/>
      <c r="BB365" s="127"/>
      <c r="BC365" s="127"/>
      <c r="BD365" s="127"/>
      <c r="BE365" s="127"/>
      <c r="BF365" s="127"/>
      <c r="BG365" s="127"/>
      <c r="BH365" s="127"/>
      <c r="BI365" s="127"/>
      <c r="BJ365" s="127"/>
      <c r="BK365" s="127"/>
      <c r="BL365" s="127"/>
      <c r="BM365" s="127"/>
      <c r="BN365" s="127"/>
      <c r="BO365" s="127"/>
      <c r="BP365" s="148">
        <f t="shared" si="164"/>
        <v>47229</v>
      </c>
      <c r="BR365" s="89"/>
      <c r="BS365" s="89"/>
      <c r="BT365"/>
      <c r="BU365"/>
      <c r="BZ365" s="89"/>
      <c r="CA365" s="174" t="s">
        <v>882</v>
      </c>
      <c r="CB365" s="208" t="s">
        <v>980</v>
      </c>
      <c r="CC365" s="119" t="s">
        <v>982</v>
      </c>
      <c r="CD365" s="103" t="s">
        <v>887</v>
      </c>
      <c r="CE365" s="21" t="s">
        <v>732</v>
      </c>
      <c r="CF365" s="103" t="s">
        <v>65</v>
      </c>
      <c r="CG365" s="116">
        <v>45769</v>
      </c>
      <c r="CH365" s="116">
        <v>47229</v>
      </c>
      <c r="CI365" s="114">
        <f t="shared" si="170"/>
        <v>45777</v>
      </c>
      <c r="CJ365" s="114">
        <f t="shared" si="172"/>
        <v>47238</v>
      </c>
      <c r="CK365" s="92"/>
      <c r="CL365" s="161" t="s">
        <v>983</v>
      </c>
      <c r="CM365" s="93" t="s">
        <v>19</v>
      </c>
      <c r="CN365" s="180"/>
      <c r="CO365" s="180"/>
      <c r="CP365" s="97"/>
      <c r="CQ365" s="120">
        <f t="shared" si="173"/>
        <v>45439</v>
      </c>
      <c r="CR365" s="138">
        <f t="shared" si="165"/>
        <v>45443</v>
      </c>
      <c r="CS365" s="120">
        <f t="shared" si="171"/>
        <v>45529</v>
      </c>
      <c r="CT365" s="138">
        <f t="shared" si="166"/>
        <v>45535</v>
      </c>
      <c r="CU365" s="138">
        <f>CW365-240</f>
        <v>45529</v>
      </c>
      <c r="CV365" s="138">
        <f t="shared" si="167"/>
        <v>45535</v>
      </c>
      <c r="CW365" s="138">
        <f t="shared" si="163"/>
        <v>45769</v>
      </c>
      <c r="CX365" s="138">
        <f t="shared" si="168"/>
        <v>45777</v>
      </c>
    </row>
    <row r="366" spans="1:102" s="90" customFormat="1" ht="30.95" customHeight="1">
      <c r="A366" s="262" t="s">
        <v>987</v>
      </c>
      <c r="B366" s="288" t="s">
        <v>882</v>
      </c>
      <c r="C366" s="266" t="s">
        <v>961</v>
      </c>
      <c r="D366" s="284" t="s">
        <v>882</v>
      </c>
      <c r="E366" s="267" t="s">
        <v>949</v>
      </c>
      <c r="F366" s="267" t="s">
        <v>988</v>
      </c>
      <c r="G366" s="77" t="str">
        <f t="shared" ca="1" si="169"/>
        <v>En cours</v>
      </c>
      <c r="H366" s="126"/>
      <c r="I366" s="127"/>
      <c r="J366" s="127"/>
      <c r="K366" s="127"/>
      <c r="L366" s="127"/>
      <c r="M366" s="127"/>
      <c r="N366" s="127"/>
      <c r="O366" s="127"/>
      <c r="P366" s="127"/>
      <c r="Q366" s="127"/>
      <c r="R366" s="127"/>
      <c r="S366" s="127"/>
      <c r="T366" s="127"/>
      <c r="U366" s="127"/>
      <c r="V366" s="127"/>
      <c r="W366" s="127"/>
      <c r="X366" s="127"/>
      <c r="Y366" s="127"/>
      <c r="Z366" s="127"/>
      <c r="AA366" s="127"/>
      <c r="AB366" s="127"/>
      <c r="AC366" s="127"/>
      <c r="AD366" s="127"/>
      <c r="AE366" s="127"/>
      <c r="AF366" s="127"/>
      <c r="AG366" s="127"/>
      <c r="AH366" s="127"/>
      <c r="AI366" s="127"/>
      <c r="AJ366" s="127"/>
      <c r="AK366" s="127"/>
      <c r="AL366" s="127"/>
      <c r="AM366" s="127"/>
      <c r="AN366" s="127"/>
      <c r="AO366" s="127"/>
      <c r="AP366" s="127"/>
      <c r="AQ366" s="127"/>
      <c r="AR366" s="127"/>
      <c r="AS366" s="127"/>
      <c r="AT366" s="127"/>
      <c r="AU366" s="127"/>
      <c r="AV366" s="127"/>
      <c r="AW366" s="127"/>
      <c r="AX366" s="127"/>
      <c r="AY366" s="127"/>
      <c r="AZ366" s="127"/>
      <c r="BA366" s="127"/>
      <c r="BB366" s="127"/>
      <c r="BC366" s="127"/>
      <c r="BD366" s="127"/>
      <c r="BE366" s="127"/>
      <c r="BF366" s="127"/>
      <c r="BG366" s="127"/>
      <c r="BH366" s="127"/>
      <c r="BI366" s="127"/>
      <c r="BJ366" s="127"/>
      <c r="BK366" s="127"/>
      <c r="BL366" s="127"/>
      <c r="BM366" s="127"/>
      <c r="BN366" s="127"/>
      <c r="BO366" s="127"/>
      <c r="BP366" s="148">
        <f t="shared" si="164"/>
        <v>46479</v>
      </c>
      <c r="BR366" s="89"/>
      <c r="BS366" s="89"/>
      <c r="BT366"/>
      <c r="BU366"/>
      <c r="BZ366" s="89"/>
      <c r="CA366" s="174" t="s">
        <v>882</v>
      </c>
      <c r="CB366" s="208" t="s">
        <v>964</v>
      </c>
      <c r="CC366" s="119" t="s">
        <v>989</v>
      </c>
      <c r="CD366" s="103" t="s">
        <v>887</v>
      </c>
      <c r="CE366" s="21"/>
      <c r="CF366" s="112" t="s">
        <v>52</v>
      </c>
      <c r="CG366" s="96">
        <v>45019</v>
      </c>
      <c r="CH366" s="96">
        <v>46479</v>
      </c>
      <c r="CI366" s="114">
        <f t="shared" si="170"/>
        <v>45017</v>
      </c>
      <c r="CJ366" s="114">
        <f t="shared" si="172"/>
        <v>46478</v>
      </c>
      <c r="CK366" s="92" t="s">
        <v>2</v>
      </c>
      <c r="CL366" s="158" t="s">
        <v>990</v>
      </c>
      <c r="CM366" s="93"/>
      <c r="CN366" s="180" t="s">
        <v>13</v>
      </c>
      <c r="CO366" s="180"/>
      <c r="CP366" s="97"/>
      <c r="CQ366" s="120">
        <f t="shared" si="173"/>
        <v>44779</v>
      </c>
      <c r="CR366" s="120">
        <f t="shared" si="165"/>
        <v>44774</v>
      </c>
      <c r="CS366" s="120">
        <f t="shared" si="171"/>
        <v>44869</v>
      </c>
      <c r="CT366" s="120">
        <f t="shared" si="166"/>
        <v>44866</v>
      </c>
      <c r="CU366" s="120">
        <f>CW366-150</f>
        <v>44869</v>
      </c>
      <c r="CV366" s="120">
        <f t="shared" si="167"/>
        <v>44866</v>
      </c>
      <c r="CW366" s="120">
        <f t="shared" si="163"/>
        <v>45019</v>
      </c>
      <c r="CX366" s="120">
        <f t="shared" si="168"/>
        <v>45017</v>
      </c>
    </row>
    <row r="367" spans="1:102" s="90" customFormat="1" ht="30.95" customHeight="1">
      <c r="A367" s="262" t="s">
        <v>70</v>
      </c>
      <c r="B367" s="267" t="s">
        <v>882</v>
      </c>
      <c r="C367" s="266" t="s">
        <v>961</v>
      </c>
      <c r="D367" s="284" t="s">
        <v>882</v>
      </c>
      <c r="E367" s="267" t="s">
        <v>949</v>
      </c>
      <c r="F367" s="267" t="s">
        <v>988</v>
      </c>
      <c r="G367" s="77" t="str">
        <f t="shared" ca="1" si="169"/>
        <v>À venir</v>
      </c>
      <c r="H367" s="126"/>
      <c r="I367" s="127"/>
      <c r="J367" s="127"/>
      <c r="K367" s="127"/>
      <c r="L367" s="127"/>
      <c r="M367" s="127"/>
      <c r="N367" s="127"/>
      <c r="O367" s="127"/>
      <c r="P367" s="127"/>
      <c r="Q367" s="127"/>
      <c r="R367" s="127"/>
      <c r="S367" s="127"/>
      <c r="T367" s="127"/>
      <c r="U367" s="127"/>
      <c r="V367" s="127"/>
      <c r="W367" s="127"/>
      <c r="X367" s="127"/>
      <c r="Y367" s="127"/>
      <c r="Z367" s="127"/>
      <c r="AA367" s="127"/>
      <c r="AB367" s="127"/>
      <c r="AC367" s="127"/>
      <c r="AD367" s="127"/>
      <c r="AE367" s="127"/>
      <c r="AF367" s="127"/>
      <c r="AG367" s="127"/>
      <c r="AH367" s="127"/>
      <c r="AI367" s="127"/>
      <c r="AJ367" s="127"/>
      <c r="AK367" s="127"/>
      <c r="AL367" s="127"/>
      <c r="AM367" s="127"/>
      <c r="AN367" s="127"/>
      <c r="AO367" s="127"/>
      <c r="AP367" s="127"/>
      <c r="AQ367" s="127"/>
      <c r="AR367" s="127"/>
      <c r="AS367" s="127"/>
      <c r="AT367" s="127"/>
      <c r="AU367" s="127"/>
      <c r="AV367" s="127"/>
      <c r="AW367" s="127"/>
      <c r="AX367" s="127"/>
      <c r="AY367" s="127"/>
      <c r="AZ367" s="127"/>
      <c r="BA367" s="127"/>
      <c r="BB367" s="127"/>
      <c r="BC367" s="127"/>
      <c r="BD367" s="127"/>
      <c r="BE367" s="127"/>
      <c r="BF367" s="127"/>
      <c r="BG367" s="127"/>
      <c r="BH367" s="127"/>
      <c r="BI367" s="127"/>
      <c r="BJ367" s="127"/>
      <c r="BK367" s="127"/>
      <c r="BL367" s="127"/>
      <c r="BM367" s="127"/>
      <c r="BN367" s="127"/>
      <c r="BO367" s="127"/>
      <c r="BP367" s="148">
        <f t="shared" si="164"/>
        <v>47940</v>
      </c>
      <c r="BR367" s="89"/>
      <c r="BS367" s="89"/>
      <c r="BT367" s="187"/>
      <c r="BU367"/>
      <c r="BZ367" s="89"/>
      <c r="CA367" s="174" t="s">
        <v>882</v>
      </c>
      <c r="CB367" s="224" t="s">
        <v>989</v>
      </c>
      <c r="CC367" s="119" t="s">
        <v>80</v>
      </c>
      <c r="CD367" s="103" t="s">
        <v>887</v>
      </c>
      <c r="CE367" s="21"/>
      <c r="CF367" s="112"/>
      <c r="CG367" s="96">
        <f>CH366+1</f>
        <v>46480</v>
      </c>
      <c r="CH367" s="96">
        <f>CG367+1460</f>
        <v>47940</v>
      </c>
      <c r="CI367" s="114">
        <f t="shared" si="170"/>
        <v>46478</v>
      </c>
      <c r="CJ367" s="114">
        <f t="shared" si="172"/>
        <v>47939</v>
      </c>
      <c r="CK367" s="92"/>
      <c r="CL367" s="158"/>
      <c r="CM367" s="93"/>
      <c r="CN367" s="180"/>
      <c r="CO367" s="180"/>
      <c r="CP367" s="97"/>
      <c r="CQ367" s="120">
        <f t="shared" si="173"/>
        <v>46240</v>
      </c>
      <c r="CR367" s="120">
        <f t="shared" si="165"/>
        <v>46235</v>
      </c>
      <c r="CS367" s="120">
        <f t="shared" si="171"/>
        <v>46330</v>
      </c>
      <c r="CT367" s="120">
        <f t="shared" si="166"/>
        <v>46327</v>
      </c>
      <c r="CU367" s="120">
        <f>CW367-150</f>
        <v>46330</v>
      </c>
      <c r="CV367" s="120">
        <f t="shared" si="167"/>
        <v>46327</v>
      </c>
      <c r="CW367" s="120">
        <f t="shared" si="163"/>
        <v>46480</v>
      </c>
      <c r="CX367" s="120">
        <f t="shared" si="168"/>
        <v>46478</v>
      </c>
    </row>
    <row r="368" spans="1:102" s="90" customFormat="1" ht="30.95" customHeight="1">
      <c r="A368" s="262" t="s">
        <v>991</v>
      </c>
      <c r="B368" s="267" t="s">
        <v>882</v>
      </c>
      <c r="C368" s="266" t="s">
        <v>961</v>
      </c>
      <c r="D368" s="284" t="s">
        <v>882</v>
      </c>
      <c r="E368" s="267" t="s">
        <v>949</v>
      </c>
      <c r="F368" s="267" t="s">
        <v>992</v>
      </c>
      <c r="G368" s="77" t="str">
        <f t="shared" ca="1" si="169"/>
        <v>En cours</v>
      </c>
      <c r="H368" s="126"/>
      <c r="I368" s="127"/>
      <c r="J368" s="127"/>
      <c r="K368" s="127"/>
      <c r="L368" s="127"/>
      <c r="M368" s="127"/>
      <c r="N368" s="127"/>
      <c r="O368" s="127"/>
      <c r="P368" s="127"/>
      <c r="Q368" s="127"/>
      <c r="R368" s="127"/>
      <c r="S368" s="127"/>
      <c r="T368" s="127"/>
      <c r="U368" s="127"/>
      <c r="V368" s="127"/>
      <c r="W368" s="127"/>
      <c r="X368" s="127"/>
      <c r="Y368" s="127"/>
      <c r="Z368" s="127"/>
      <c r="AA368" s="127"/>
      <c r="AB368" s="127"/>
      <c r="AC368" s="127"/>
      <c r="AD368" s="127"/>
      <c r="AE368" s="127"/>
      <c r="AF368" s="127"/>
      <c r="AG368" s="127"/>
      <c r="AH368" s="127"/>
      <c r="AI368" s="127"/>
      <c r="AJ368" s="127"/>
      <c r="AK368" s="127"/>
      <c r="AL368" s="127"/>
      <c r="AM368" s="127"/>
      <c r="AN368" s="127"/>
      <c r="AO368" s="127"/>
      <c r="AP368" s="127"/>
      <c r="AQ368" s="127"/>
      <c r="AR368" s="127"/>
      <c r="AS368" s="127"/>
      <c r="AT368" s="127"/>
      <c r="AU368" s="127"/>
      <c r="AV368" s="127"/>
      <c r="AW368" s="127"/>
      <c r="AX368" s="127"/>
      <c r="AY368" s="127"/>
      <c r="AZ368" s="127"/>
      <c r="BA368" s="127"/>
      <c r="BB368" s="127"/>
      <c r="BC368" s="127"/>
      <c r="BD368" s="127"/>
      <c r="BE368" s="127"/>
      <c r="BF368" s="127"/>
      <c r="BG368" s="127"/>
      <c r="BH368" s="127"/>
      <c r="BI368" s="127"/>
      <c r="BJ368" s="127"/>
      <c r="BK368" s="127"/>
      <c r="BL368" s="127"/>
      <c r="BM368" s="127"/>
      <c r="BN368" s="127"/>
      <c r="BO368" s="127"/>
      <c r="BP368" s="148">
        <f t="shared" si="164"/>
        <v>46858</v>
      </c>
      <c r="BR368" s="89"/>
      <c r="BS368" s="89"/>
      <c r="BT368"/>
      <c r="BU368"/>
      <c r="BZ368" s="89"/>
      <c r="CA368" s="174" t="s">
        <v>882</v>
      </c>
      <c r="CB368" s="208" t="s">
        <v>993</v>
      </c>
      <c r="CC368" s="119" t="s">
        <v>991</v>
      </c>
      <c r="CD368" s="103" t="s">
        <v>887</v>
      </c>
      <c r="CE368" s="21" t="s">
        <v>732</v>
      </c>
      <c r="CF368" s="143" t="s">
        <v>52</v>
      </c>
      <c r="CG368" s="116">
        <v>45398</v>
      </c>
      <c r="CH368" s="116">
        <v>46858</v>
      </c>
      <c r="CI368" s="114">
        <f t="shared" si="170"/>
        <v>45412</v>
      </c>
      <c r="CJ368" s="114">
        <f t="shared" si="172"/>
        <v>46844</v>
      </c>
      <c r="CK368" s="92" t="s">
        <v>2</v>
      </c>
      <c r="CL368" s="92" t="s">
        <v>994</v>
      </c>
      <c r="CM368" s="93"/>
      <c r="CN368" s="180" t="s">
        <v>13</v>
      </c>
      <c r="CO368" s="180"/>
      <c r="CP368" s="97" t="s">
        <v>10</v>
      </c>
      <c r="CQ368" s="120">
        <f t="shared" si="173"/>
        <v>45218</v>
      </c>
      <c r="CR368" s="120">
        <f t="shared" si="165"/>
        <v>45230</v>
      </c>
      <c r="CS368" s="120">
        <f t="shared" si="171"/>
        <v>45308</v>
      </c>
      <c r="CT368" s="120">
        <f t="shared" si="166"/>
        <v>45322</v>
      </c>
      <c r="CU368" s="120">
        <f>CW368-90</f>
        <v>45308</v>
      </c>
      <c r="CV368" s="120">
        <f t="shared" si="167"/>
        <v>45322</v>
      </c>
      <c r="CW368" s="120">
        <f t="shared" si="163"/>
        <v>45398</v>
      </c>
      <c r="CX368" s="120">
        <f t="shared" si="168"/>
        <v>45412</v>
      </c>
    </row>
    <row r="369" spans="1:102" s="90" customFormat="1" ht="30.95" customHeight="1">
      <c r="A369" s="262" t="s">
        <v>70</v>
      </c>
      <c r="B369" s="267" t="s">
        <v>882</v>
      </c>
      <c r="C369" s="266" t="s">
        <v>961</v>
      </c>
      <c r="D369" s="284" t="s">
        <v>882</v>
      </c>
      <c r="E369" s="267" t="s">
        <v>949</v>
      </c>
      <c r="F369" s="267" t="s">
        <v>992</v>
      </c>
      <c r="G369" s="77" t="str">
        <f t="shared" ca="1" si="169"/>
        <v>À venir</v>
      </c>
      <c r="H369" s="126"/>
      <c r="I369" s="127"/>
      <c r="J369" s="127"/>
      <c r="K369" s="127"/>
      <c r="L369" s="127"/>
      <c r="M369" s="127"/>
      <c r="N369" s="127"/>
      <c r="O369" s="127"/>
      <c r="P369" s="127"/>
      <c r="Q369" s="127"/>
      <c r="R369" s="127"/>
      <c r="S369" s="127"/>
      <c r="T369" s="127"/>
      <c r="U369" s="127"/>
      <c r="V369" s="127"/>
      <c r="W369" s="127"/>
      <c r="X369" s="127"/>
      <c r="Y369" s="127"/>
      <c r="Z369" s="127"/>
      <c r="AA369" s="127"/>
      <c r="AB369" s="127"/>
      <c r="AC369" s="127"/>
      <c r="AD369" s="127"/>
      <c r="AE369" s="127"/>
      <c r="AF369" s="127"/>
      <c r="AG369" s="127"/>
      <c r="AH369" s="127"/>
      <c r="AI369" s="127"/>
      <c r="AJ369" s="127"/>
      <c r="AK369" s="127"/>
      <c r="AL369" s="127"/>
      <c r="AM369" s="127"/>
      <c r="AN369" s="127"/>
      <c r="AO369" s="127"/>
      <c r="AP369" s="127"/>
      <c r="AQ369" s="127"/>
      <c r="AR369" s="127"/>
      <c r="AS369" s="127"/>
      <c r="AT369" s="127"/>
      <c r="AU369" s="127"/>
      <c r="AV369" s="127"/>
      <c r="AW369" s="127"/>
      <c r="AX369" s="127"/>
      <c r="AY369" s="127"/>
      <c r="AZ369" s="127"/>
      <c r="BA369" s="127"/>
      <c r="BB369" s="127"/>
      <c r="BC369" s="127"/>
      <c r="BD369" s="127"/>
      <c r="BE369" s="127"/>
      <c r="BF369" s="127"/>
      <c r="BG369" s="127"/>
      <c r="BH369" s="127"/>
      <c r="BI369" s="127"/>
      <c r="BJ369" s="127"/>
      <c r="BK369" s="127"/>
      <c r="BL369" s="127"/>
      <c r="BM369" s="127"/>
      <c r="BN369" s="127"/>
      <c r="BO369" s="127"/>
      <c r="BP369" s="148">
        <f t="shared" si="164"/>
        <v>48319</v>
      </c>
      <c r="BR369" s="89"/>
      <c r="BS369" s="89"/>
      <c r="BT369" s="187"/>
      <c r="BU369"/>
      <c r="BZ369" s="89"/>
      <c r="CA369" s="174" t="s">
        <v>882</v>
      </c>
      <c r="CB369" s="208" t="s">
        <v>993</v>
      </c>
      <c r="CC369" s="119" t="s">
        <v>80</v>
      </c>
      <c r="CD369" s="103" t="s">
        <v>887</v>
      </c>
      <c r="CE369" s="21"/>
      <c r="CF369" s="143"/>
      <c r="CG369" s="116">
        <f>CH368+1</f>
        <v>46859</v>
      </c>
      <c r="CH369" s="116">
        <f>CG369+1460</f>
        <v>48319</v>
      </c>
      <c r="CI369" s="114">
        <f t="shared" si="170"/>
        <v>46873</v>
      </c>
      <c r="CJ369" s="114">
        <f t="shared" si="172"/>
        <v>48305</v>
      </c>
      <c r="CK369" s="92" t="s">
        <v>2</v>
      </c>
      <c r="CL369" s="92" t="s">
        <v>995</v>
      </c>
      <c r="CM369" s="93"/>
      <c r="CN369" s="180" t="s">
        <v>13</v>
      </c>
      <c r="CO369" s="180"/>
      <c r="CP369" s="97" t="s">
        <v>10</v>
      </c>
      <c r="CQ369" s="120">
        <f t="shared" si="173"/>
        <v>46679</v>
      </c>
      <c r="CR369" s="120">
        <f t="shared" si="165"/>
        <v>46691</v>
      </c>
      <c r="CS369" s="120">
        <f t="shared" si="171"/>
        <v>46769</v>
      </c>
      <c r="CT369" s="120">
        <f t="shared" si="166"/>
        <v>46783</v>
      </c>
      <c r="CU369" s="120">
        <f>CW369-90</f>
        <v>46769</v>
      </c>
      <c r="CV369" s="120">
        <f t="shared" si="167"/>
        <v>46783</v>
      </c>
      <c r="CW369" s="120">
        <f t="shared" si="163"/>
        <v>46859</v>
      </c>
      <c r="CX369" s="120">
        <f t="shared" si="168"/>
        <v>46873</v>
      </c>
    </row>
    <row r="370" spans="1:102" s="90" customFormat="1" ht="30.95" customHeight="1">
      <c r="A370" s="265" t="s">
        <v>996</v>
      </c>
      <c r="B370" s="270"/>
      <c r="C370" s="266"/>
      <c r="D370" s="284" t="s">
        <v>882</v>
      </c>
      <c r="E370" s="267" t="s">
        <v>949</v>
      </c>
      <c r="F370" s="283" t="s">
        <v>997</v>
      </c>
      <c r="G370" s="77" t="str">
        <f t="shared" ca="1" si="169"/>
        <v>En cours</v>
      </c>
      <c r="H370" s="126"/>
      <c r="I370" s="127"/>
      <c r="J370" s="127"/>
      <c r="K370" s="127"/>
      <c r="L370" s="127"/>
      <c r="M370" s="127"/>
      <c r="N370" s="127"/>
      <c r="O370" s="127"/>
      <c r="P370" s="127"/>
      <c r="Q370" s="127"/>
      <c r="R370" s="127"/>
      <c r="S370" s="127"/>
      <c r="T370" s="127"/>
      <c r="U370" s="127"/>
      <c r="V370" s="127"/>
      <c r="W370" s="127"/>
      <c r="X370" s="127"/>
      <c r="Y370" s="127"/>
      <c r="Z370" s="127"/>
      <c r="AA370" s="127"/>
      <c r="AB370" s="127"/>
      <c r="AC370" s="127"/>
      <c r="AD370" s="127"/>
      <c r="AE370" s="127"/>
      <c r="AF370" s="127"/>
      <c r="AG370" s="127"/>
      <c r="AH370" s="127"/>
      <c r="AI370" s="127"/>
      <c r="AJ370" s="127"/>
      <c r="AK370" s="127"/>
      <c r="AL370" s="127"/>
      <c r="AM370" s="127"/>
      <c r="AN370" s="127"/>
      <c r="AO370" s="127"/>
      <c r="AP370" s="127"/>
      <c r="AQ370" s="127"/>
      <c r="AR370" s="127"/>
      <c r="AS370" s="127"/>
      <c r="AT370" s="127"/>
      <c r="AU370" s="127"/>
      <c r="AV370" s="127"/>
      <c r="AW370" s="127"/>
      <c r="AX370" s="127"/>
      <c r="AY370" s="127"/>
      <c r="AZ370" s="127"/>
      <c r="BA370" s="127"/>
      <c r="BB370" s="127"/>
      <c r="BC370" s="127"/>
      <c r="BD370" s="127"/>
      <c r="BE370" s="127"/>
      <c r="BF370" s="127"/>
      <c r="BG370" s="127"/>
      <c r="BH370" s="127"/>
      <c r="BI370" s="127"/>
      <c r="BJ370" s="127"/>
      <c r="BK370" s="127"/>
      <c r="BL370" s="127"/>
      <c r="BM370" s="127"/>
      <c r="BN370" s="127"/>
      <c r="BO370" s="127"/>
      <c r="BP370" s="82">
        <f t="shared" si="164"/>
        <v>46965</v>
      </c>
      <c r="BR370" s="89"/>
      <c r="BS370" s="89"/>
      <c r="BT370"/>
      <c r="BU370"/>
      <c r="BZ370" s="89"/>
      <c r="CA370" s="174" t="s">
        <v>882</v>
      </c>
      <c r="CB370" s="208" t="s">
        <v>998</v>
      </c>
      <c r="CC370" s="193" t="s">
        <v>999</v>
      </c>
      <c r="CD370" s="137" t="s">
        <v>894</v>
      </c>
      <c r="CE370" s="21"/>
      <c r="CF370" s="112"/>
      <c r="CG370" s="116">
        <v>45505</v>
      </c>
      <c r="CH370" s="116">
        <v>46965</v>
      </c>
      <c r="CI370" s="114">
        <f t="shared" si="170"/>
        <v>45505</v>
      </c>
      <c r="CJ370" s="114">
        <f t="shared" si="172"/>
        <v>46965</v>
      </c>
      <c r="CK370" s="92"/>
      <c r="CL370" s="92" t="s">
        <v>1000</v>
      </c>
      <c r="CM370" s="93" t="s">
        <v>12</v>
      </c>
      <c r="CN370" s="180"/>
      <c r="CO370" s="180"/>
      <c r="CP370" s="97"/>
      <c r="CQ370" s="120">
        <f t="shared" si="173"/>
        <v>45325</v>
      </c>
      <c r="CR370" s="120">
        <f t="shared" si="165"/>
        <v>45323</v>
      </c>
      <c r="CS370" s="120">
        <f t="shared" si="171"/>
        <v>45415</v>
      </c>
      <c r="CT370" s="120">
        <f t="shared" si="166"/>
        <v>45413</v>
      </c>
      <c r="CU370" s="120">
        <f>CW370-90</f>
        <v>45415</v>
      </c>
      <c r="CV370" s="120">
        <f t="shared" si="167"/>
        <v>45413</v>
      </c>
      <c r="CW370" s="120">
        <f t="shared" si="163"/>
        <v>45505</v>
      </c>
      <c r="CX370" s="120">
        <f t="shared" si="168"/>
        <v>45505</v>
      </c>
    </row>
    <row r="371" spans="1:102" s="90" customFormat="1" ht="30.95" customHeight="1">
      <c r="A371" s="262" t="s">
        <v>70</v>
      </c>
      <c r="B371" s="267" t="s">
        <v>882</v>
      </c>
      <c r="C371" s="266" t="s">
        <v>633</v>
      </c>
      <c r="D371" s="284" t="s">
        <v>882</v>
      </c>
      <c r="E371" s="267" t="s">
        <v>949</v>
      </c>
      <c r="F371" s="276" t="s">
        <v>1001</v>
      </c>
      <c r="G371" s="77" t="str">
        <f t="shared" ca="1" si="169"/>
        <v>À venir</v>
      </c>
      <c r="H371" s="126"/>
      <c r="I371" s="127"/>
      <c r="J371" s="127"/>
      <c r="K371" s="127"/>
      <c r="L371" s="127"/>
      <c r="M371" s="127"/>
      <c r="N371" s="127"/>
      <c r="O371" s="127"/>
      <c r="P371" s="127"/>
      <c r="Q371" s="127"/>
      <c r="R371" s="127"/>
      <c r="S371" s="127"/>
      <c r="T371" s="127"/>
      <c r="U371" s="127"/>
      <c r="V371" s="127"/>
      <c r="W371" s="127"/>
      <c r="X371" s="127"/>
      <c r="Y371" s="127"/>
      <c r="Z371" s="127"/>
      <c r="AA371" s="127"/>
      <c r="AB371" s="127"/>
      <c r="AC371" s="127"/>
      <c r="AD371" s="127"/>
      <c r="AE371" s="127"/>
      <c r="AF371" s="127"/>
      <c r="AG371" s="127"/>
      <c r="AH371" s="127"/>
      <c r="AI371" s="127"/>
      <c r="AJ371" s="127"/>
      <c r="AK371" s="127"/>
      <c r="AL371" s="127"/>
      <c r="AM371" s="127"/>
      <c r="AN371" s="127"/>
      <c r="AO371" s="127"/>
      <c r="AP371" s="127"/>
      <c r="AQ371" s="127"/>
      <c r="AR371" s="127"/>
      <c r="AS371" s="127"/>
      <c r="AT371" s="127"/>
      <c r="AU371" s="127"/>
      <c r="AV371" s="127"/>
      <c r="AW371" s="127"/>
      <c r="AX371" s="127"/>
      <c r="AY371" s="127"/>
      <c r="AZ371" s="127"/>
      <c r="BA371" s="127"/>
      <c r="BB371" s="127"/>
      <c r="BC371" s="127"/>
      <c r="BD371" s="127"/>
      <c r="BE371" s="127"/>
      <c r="BF371" s="127"/>
      <c r="BG371" s="127"/>
      <c r="BH371" s="127"/>
      <c r="BI371" s="127"/>
      <c r="BJ371" s="127"/>
      <c r="BK371" s="127"/>
      <c r="BL371" s="127"/>
      <c r="BM371" s="127"/>
      <c r="BN371" s="127"/>
      <c r="BO371" s="127"/>
      <c r="BP371" s="82">
        <f t="shared" si="164"/>
        <v>47633</v>
      </c>
      <c r="BR371" s="89"/>
      <c r="BS371" s="89"/>
      <c r="BT371" s="187"/>
      <c r="BU371"/>
      <c r="BZ371" s="89"/>
      <c r="CA371" s="174" t="s">
        <v>882</v>
      </c>
      <c r="CB371" s="208" t="s">
        <v>998</v>
      </c>
      <c r="CC371" s="165" t="s">
        <v>1002</v>
      </c>
      <c r="CD371" s="137" t="s">
        <v>894</v>
      </c>
      <c r="CE371" s="21"/>
      <c r="CF371" s="112"/>
      <c r="CG371" s="116">
        <v>46325</v>
      </c>
      <c r="CH371" s="116">
        <v>47633</v>
      </c>
      <c r="CI371" s="114">
        <f t="shared" si="170"/>
        <v>46326</v>
      </c>
      <c r="CJ371" s="114">
        <f t="shared" si="172"/>
        <v>47634</v>
      </c>
      <c r="CK371" s="92"/>
      <c r="CL371" s="92"/>
      <c r="CM371" s="93"/>
      <c r="CN371" s="180"/>
      <c r="CO371" s="180"/>
      <c r="CP371" s="97"/>
      <c r="CQ371" s="120">
        <f t="shared" si="173"/>
        <v>46145</v>
      </c>
      <c r="CR371" s="120">
        <f t="shared" si="165"/>
        <v>46143</v>
      </c>
      <c r="CS371" s="120">
        <f t="shared" si="171"/>
        <v>46235</v>
      </c>
      <c r="CT371" s="120">
        <f t="shared" si="166"/>
        <v>46235</v>
      </c>
      <c r="CU371" s="120">
        <f>CW371-90</f>
        <v>46235</v>
      </c>
      <c r="CV371" s="120">
        <f t="shared" si="167"/>
        <v>46235</v>
      </c>
      <c r="CW371" s="120">
        <f t="shared" si="163"/>
        <v>46325</v>
      </c>
      <c r="CX371" s="120">
        <f t="shared" si="168"/>
        <v>46326</v>
      </c>
    </row>
    <row r="372" spans="1:102" s="90" customFormat="1" ht="30.95" customHeight="1">
      <c r="A372" s="265" t="s">
        <v>1003</v>
      </c>
      <c r="B372" s="270"/>
      <c r="C372" s="266"/>
      <c r="D372" s="284" t="s">
        <v>882</v>
      </c>
      <c r="E372" s="267" t="s">
        <v>949</v>
      </c>
      <c r="F372" s="283" t="s">
        <v>1004</v>
      </c>
      <c r="G372" s="77" t="str">
        <f t="shared" ca="1" si="169"/>
        <v>En cours</v>
      </c>
      <c r="H372" s="126"/>
      <c r="I372" s="127"/>
      <c r="J372" s="127"/>
      <c r="K372" s="127"/>
      <c r="L372" s="127"/>
      <c r="M372" s="127"/>
      <c r="N372" s="127"/>
      <c r="O372" s="127"/>
      <c r="P372" s="127"/>
      <c r="Q372" s="127"/>
      <c r="R372" s="127"/>
      <c r="S372" s="127"/>
      <c r="T372" s="127"/>
      <c r="U372" s="127"/>
      <c r="V372" s="127"/>
      <c r="W372" s="127"/>
      <c r="X372" s="127"/>
      <c r="Y372" s="127"/>
      <c r="Z372" s="127"/>
      <c r="AA372" s="127"/>
      <c r="AB372" s="127"/>
      <c r="AC372" s="127"/>
      <c r="AD372" s="127"/>
      <c r="AE372" s="127"/>
      <c r="AF372" s="127"/>
      <c r="AG372" s="127"/>
      <c r="AH372" s="127"/>
      <c r="AI372" s="127"/>
      <c r="AJ372" s="127"/>
      <c r="AK372" s="127"/>
      <c r="AL372" s="127"/>
      <c r="AM372" s="127"/>
      <c r="AN372" s="127"/>
      <c r="AO372" s="127"/>
      <c r="AP372" s="127"/>
      <c r="AQ372" s="127"/>
      <c r="AR372" s="127"/>
      <c r="AS372" s="127"/>
      <c r="AT372" s="127"/>
      <c r="AU372" s="127"/>
      <c r="AV372" s="127"/>
      <c r="AW372" s="127"/>
      <c r="AX372" s="127"/>
      <c r="AY372" s="127"/>
      <c r="AZ372" s="127"/>
      <c r="BA372" s="127"/>
      <c r="BB372" s="127"/>
      <c r="BC372" s="127"/>
      <c r="BD372" s="127"/>
      <c r="BE372" s="127"/>
      <c r="BF372" s="127"/>
      <c r="BG372" s="127"/>
      <c r="BH372" s="127"/>
      <c r="BI372" s="127"/>
      <c r="BJ372" s="127"/>
      <c r="BK372" s="127"/>
      <c r="BL372" s="127"/>
      <c r="BM372" s="127"/>
      <c r="BN372" s="127"/>
      <c r="BO372" s="127"/>
      <c r="BP372" s="82">
        <f t="shared" si="164"/>
        <v>46992</v>
      </c>
      <c r="BR372" s="89"/>
      <c r="BS372" s="89"/>
      <c r="BT372"/>
      <c r="BU372"/>
      <c r="BZ372" s="89"/>
      <c r="CA372" s="174" t="s">
        <v>882</v>
      </c>
      <c r="CB372" s="208" t="s">
        <v>1005</v>
      </c>
      <c r="CC372" s="193" t="s">
        <v>1006</v>
      </c>
      <c r="CD372" s="137" t="s">
        <v>894</v>
      </c>
      <c r="CE372" s="21"/>
      <c r="CF372" s="112"/>
      <c r="CG372" s="116">
        <v>45532</v>
      </c>
      <c r="CH372" s="116">
        <v>46992</v>
      </c>
      <c r="CI372" s="114">
        <f t="shared" si="170"/>
        <v>45535</v>
      </c>
      <c r="CJ372" s="114">
        <f t="shared" si="172"/>
        <v>46996</v>
      </c>
      <c r="CK372" s="92"/>
      <c r="CL372" s="92"/>
      <c r="CM372" s="93" t="s">
        <v>12</v>
      </c>
      <c r="CN372" s="180"/>
      <c r="CO372" s="180"/>
      <c r="CP372" s="97"/>
      <c r="CQ372" s="120">
        <f t="shared" si="173"/>
        <v>45352</v>
      </c>
      <c r="CR372" s="120">
        <f t="shared" si="165"/>
        <v>45352</v>
      </c>
      <c r="CS372" s="120">
        <f t="shared" si="171"/>
        <v>45442</v>
      </c>
      <c r="CT372" s="120">
        <f t="shared" si="166"/>
        <v>45443</v>
      </c>
      <c r="CU372" s="120">
        <f>CW372-90</f>
        <v>45442</v>
      </c>
      <c r="CV372" s="120">
        <f t="shared" si="167"/>
        <v>45443</v>
      </c>
      <c r="CW372" s="120">
        <f t="shared" si="163"/>
        <v>45532</v>
      </c>
      <c r="CX372" s="120">
        <f t="shared" si="168"/>
        <v>45535</v>
      </c>
    </row>
    <row r="373" spans="1:102" s="90" customFormat="1" ht="30.95" customHeight="1">
      <c r="A373" s="262" t="s">
        <v>1007</v>
      </c>
      <c r="B373" s="267" t="s">
        <v>882</v>
      </c>
      <c r="C373" s="266" t="s">
        <v>1008</v>
      </c>
      <c r="D373" s="284" t="s">
        <v>882</v>
      </c>
      <c r="E373" s="267" t="s">
        <v>949</v>
      </c>
      <c r="F373" s="276" t="s">
        <v>1009</v>
      </c>
      <c r="G373" s="77" t="str">
        <f t="shared" ca="1" si="169"/>
        <v>En cours</v>
      </c>
      <c r="H373" s="126"/>
      <c r="I373" s="127"/>
      <c r="J373" s="127"/>
      <c r="K373" s="127"/>
      <c r="L373" s="127"/>
      <c r="M373" s="127"/>
      <c r="N373" s="127"/>
      <c r="O373" s="127"/>
      <c r="P373" s="127"/>
      <c r="Q373" s="127"/>
      <c r="R373" s="127"/>
      <c r="S373" s="127"/>
      <c r="T373" s="127"/>
      <c r="U373" s="127"/>
      <c r="V373" s="127"/>
      <c r="W373" s="127"/>
      <c r="X373" s="127"/>
      <c r="Y373" s="127"/>
      <c r="Z373" s="127"/>
      <c r="AA373" s="127"/>
      <c r="AB373" s="127"/>
      <c r="AC373" s="127"/>
      <c r="AD373" s="127"/>
      <c r="AE373" s="127"/>
      <c r="AF373" s="127"/>
      <c r="AG373" s="127"/>
      <c r="AH373" s="127"/>
      <c r="AI373" s="127"/>
      <c r="AJ373" s="127"/>
      <c r="AK373" s="127"/>
      <c r="AL373" s="127"/>
      <c r="AM373" s="127"/>
      <c r="AN373" s="127"/>
      <c r="AO373" s="127"/>
      <c r="AP373" s="127"/>
      <c r="AQ373" s="127"/>
      <c r="AR373" s="127"/>
      <c r="AS373" s="127"/>
      <c r="AT373" s="127"/>
      <c r="AU373" s="127"/>
      <c r="AV373" s="127"/>
      <c r="AW373" s="127"/>
      <c r="AX373" s="127"/>
      <c r="AY373" s="127"/>
      <c r="AZ373" s="127"/>
      <c r="BA373" s="127"/>
      <c r="BB373" s="127"/>
      <c r="BC373" s="127"/>
      <c r="BD373" s="127"/>
      <c r="BE373" s="127"/>
      <c r="BF373" s="127"/>
      <c r="BG373" s="127"/>
      <c r="BH373" s="127"/>
      <c r="BI373" s="127"/>
      <c r="BJ373" s="127"/>
      <c r="BK373" s="127"/>
      <c r="BL373" s="127"/>
      <c r="BM373" s="127"/>
      <c r="BN373" s="127"/>
      <c r="BO373" s="127"/>
      <c r="BP373" s="148">
        <f t="shared" si="164"/>
        <v>46965</v>
      </c>
      <c r="BR373" s="89"/>
      <c r="BS373" s="89"/>
      <c r="BT373"/>
      <c r="BU373"/>
      <c r="BZ373" s="89"/>
      <c r="CA373" s="174" t="s">
        <v>882</v>
      </c>
      <c r="CB373" s="208" t="s">
        <v>1010</v>
      </c>
      <c r="CC373" s="119" t="s">
        <v>1007</v>
      </c>
      <c r="CD373" s="137" t="s">
        <v>894</v>
      </c>
      <c r="CE373" s="21" t="s">
        <v>895</v>
      </c>
      <c r="CF373" s="143" t="s">
        <v>65</v>
      </c>
      <c r="CG373" s="116">
        <v>45505</v>
      </c>
      <c r="CH373" s="116">
        <v>46965</v>
      </c>
      <c r="CI373" s="114">
        <f t="shared" si="170"/>
        <v>45505</v>
      </c>
      <c r="CJ373" s="114">
        <f t="shared" si="172"/>
        <v>46965</v>
      </c>
      <c r="CK373" s="92" t="s">
        <v>2</v>
      </c>
      <c r="CL373" s="92" t="s">
        <v>1011</v>
      </c>
      <c r="CM373" s="93" t="s">
        <v>17</v>
      </c>
      <c r="CN373" s="180"/>
      <c r="CO373" s="180"/>
      <c r="CP373" s="97"/>
      <c r="CQ373" s="120">
        <f t="shared" si="173"/>
        <v>45148</v>
      </c>
      <c r="CR373" s="120">
        <f t="shared" si="165"/>
        <v>45139</v>
      </c>
      <c r="CS373" s="120">
        <f t="shared" si="171"/>
        <v>45238</v>
      </c>
      <c r="CT373" s="120">
        <f t="shared" si="166"/>
        <v>45231</v>
      </c>
      <c r="CU373" s="120">
        <v>45238</v>
      </c>
      <c r="CV373" s="120">
        <f t="shared" si="167"/>
        <v>45231</v>
      </c>
      <c r="CW373" s="120">
        <f t="shared" si="163"/>
        <v>45505</v>
      </c>
      <c r="CX373" s="120">
        <f t="shared" si="168"/>
        <v>45505</v>
      </c>
    </row>
    <row r="374" spans="1:102" s="90" customFormat="1" ht="30.95" customHeight="1">
      <c r="A374" s="262" t="s">
        <v>70</v>
      </c>
      <c r="B374" s="267" t="s">
        <v>882</v>
      </c>
      <c r="C374" s="266" t="s">
        <v>1008</v>
      </c>
      <c r="D374" s="284" t="s">
        <v>882</v>
      </c>
      <c r="E374" s="267" t="s">
        <v>949</v>
      </c>
      <c r="F374" s="276" t="s">
        <v>1009</v>
      </c>
      <c r="G374" s="77" t="str">
        <f t="shared" ca="1" si="169"/>
        <v>À venir</v>
      </c>
      <c r="H374" s="126"/>
      <c r="I374" s="127"/>
      <c r="J374" s="127"/>
      <c r="K374" s="127"/>
      <c r="L374" s="127"/>
      <c r="M374" s="127"/>
      <c r="N374" s="127"/>
      <c r="O374" s="127"/>
      <c r="P374" s="127"/>
      <c r="Q374" s="127"/>
      <c r="R374" s="127"/>
      <c r="S374" s="127"/>
      <c r="T374" s="127"/>
      <c r="U374" s="127"/>
      <c r="V374" s="127"/>
      <c r="W374" s="127"/>
      <c r="X374" s="127"/>
      <c r="Y374" s="127"/>
      <c r="Z374" s="127"/>
      <c r="AA374" s="127"/>
      <c r="AB374" s="127"/>
      <c r="AC374" s="127"/>
      <c r="AD374" s="127"/>
      <c r="AE374" s="127"/>
      <c r="AF374" s="127"/>
      <c r="AG374" s="127"/>
      <c r="AH374" s="127"/>
      <c r="AI374" s="127"/>
      <c r="AJ374" s="127"/>
      <c r="AK374" s="127"/>
      <c r="AL374" s="127"/>
      <c r="AM374" s="127"/>
      <c r="AN374" s="127"/>
      <c r="AO374" s="127"/>
      <c r="AP374" s="127"/>
      <c r="AQ374" s="127"/>
      <c r="AR374" s="127"/>
      <c r="AS374" s="127"/>
      <c r="AT374" s="127"/>
      <c r="AU374" s="127"/>
      <c r="AV374" s="127"/>
      <c r="AW374" s="127"/>
      <c r="AX374" s="127"/>
      <c r="AY374" s="127"/>
      <c r="AZ374" s="127"/>
      <c r="BA374" s="127"/>
      <c r="BB374" s="127"/>
      <c r="BC374" s="127"/>
      <c r="BD374" s="127"/>
      <c r="BE374" s="127"/>
      <c r="BF374" s="127"/>
      <c r="BG374" s="127"/>
      <c r="BH374" s="127"/>
      <c r="BI374" s="127"/>
      <c r="BJ374" s="127"/>
      <c r="BK374" s="127"/>
      <c r="BL374" s="127"/>
      <c r="BM374" s="127"/>
      <c r="BN374" s="127"/>
      <c r="BO374" s="127"/>
      <c r="BP374" s="148">
        <f t="shared" si="164"/>
        <v>48426</v>
      </c>
      <c r="BR374" s="89"/>
      <c r="BS374" s="89"/>
      <c r="BT374" s="187"/>
      <c r="BU374"/>
      <c r="BZ374" s="89"/>
      <c r="CA374" s="174" t="s">
        <v>882</v>
      </c>
      <c r="CB374" s="208" t="s">
        <v>1010</v>
      </c>
      <c r="CC374" s="119" t="s">
        <v>80</v>
      </c>
      <c r="CD374" s="137" t="s">
        <v>894</v>
      </c>
      <c r="CE374" s="21"/>
      <c r="CF374" s="137" t="s">
        <v>894</v>
      </c>
      <c r="CG374" s="116">
        <f>CH373+1</f>
        <v>46966</v>
      </c>
      <c r="CH374" s="116">
        <f>CG374+1460</f>
        <v>48426</v>
      </c>
      <c r="CI374" s="114">
        <f t="shared" si="170"/>
        <v>46966</v>
      </c>
      <c r="CJ374" s="114">
        <f t="shared" si="172"/>
        <v>48426</v>
      </c>
      <c r="CK374" s="92" t="s">
        <v>2</v>
      </c>
      <c r="CL374" s="92" t="s">
        <v>995</v>
      </c>
      <c r="CM374" s="93"/>
      <c r="CN374" s="180" t="s">
        <v>13</v>
      </c>
      <c r="CO374" s="180"/>
      <c r="CP374" s="97" t="s">
        <v>10</v>
      </c>
      <c r="CQ374" s="120">
        <f t="shared" si="173"/>
        <v>46786</v>
      </c>
      <c r="CR374" s="120">
        <f t="shared" si="165"/>
        <v>46784</v>
      </c>
      <c r="CS374" s="120">
        <f t="shared" si="171"/>
        <v>46876</v>
      </c>
      <c r="CT374" s="120">
        <f t="shared" si="166"/>
        <v>46874</v>
      </c>
      <c r="CU374" s="120">
        <f>CW374-90</f>
        <v>46876</v>
      </c>
      <c r="CV374" s="120">
        <f t="shared" si="167"/>
        <v>46874</v>
      </c>
      <c r="CW374" s="120">
        <f t="shared" ref="CW374:CW412" si="174">CG374</f>
        <v>46966</v>
      </c>
      <c r="CX374" s="120">
        <f t="shared" si="168"/>
        <v>46966</v>
      </c>
    </row>
    <row r="375" spans="1:102" s="90" customFormat="1" ht="30.95" customHeight="1">
      <c r="A375" s="265" t="s">
        <v>1012</v>
      </c>
      <c r="B375" s="270"/>
      <c r="C375" s="266"/>
      <c r="D375" s="284" t="s">
        <v>882</v>
      </c>
      <c r="E375" s="267" t="s">
        <v>949</v>
      </c>
      <c r="F375" s="283" t="s">
        <v>1013</v>
      </c>
      <c r="G375" s="77" t="str">
        <f t="shared" ca="1" si="169"/>
        <v>En cours</v>
      </c>
      <c r="H375" s="126"/>
      <c r="I375" s="127"/>
      <c r="J375" s="127"/>
      <c r="K375" s="127"/>
      <c r="L375" s="127"/>
      <c r="M375" s="127"/>
      <c r="N375" s="127"/>
      <c r="O375" s="127"/>
      <c r="P375" s="127"/>
      <c r="Q375" s="127"/>
      <c r="R375" s="127"/>
      <c r="S375" s="127"/>
      <c r="T375" s="127"/>
      <c r="U375" s="127"/>
      <c r="V375" s="127"/>
      <c r="W375" s="127"/>
      <c r="X375" s="127"/>
      <c r="Y375" s="127"/>
      <c r="Z375" s="127"/>
      <c r="AA375" s="127"/>
      <c r="AB375" s="127"/>
      <c r="AC375" s="127"/>
      <c r="AD375" s="127"/>
      <c r="AE375" s="127"/>
      <c r="AF375" s="127"/>
      <c r="AG375" s="127"/>
      <c r="AH375" s="127"/>
      <c r="AI375" s="127"/>
      <c r="AJ375" s="127"/>
      <c r="AK375" s="127"/>
      <c r="AL375" s="127"/>
      <c r="AM375" s="127"/>
      <c r="AN375" s="127"/>
      <c r="AO375" s="127"/>
      <c r="AP375" s="127"/>
      <c r="AQ375" s="127"/>
      <c r="AR375" s="127"/>
      <c r="AS375" s="127"/>
      <c r="AT375" s="127"/>
      <c r="AU375" s="127"/>
      <c r="AV375" s="127"/>
      <c r="AW375" s="127"/>
      <c r="AX375" s="127"/>
      <c r="AY375" s="127"/>
      <c r="AZ375" s="127"/>
      <c r="BA375" s="127"/>
      <c r="BB375" s="127"/>
      <c r="BC375" s="127"/>
      <c r="BD375" s="127"/>
      <c r="BE375" s="127"/>
      <c r="BF375" s="127"/>
      <c r="BG375" s="127"/>
      <c r="BH375" s="127"/>
      <c r="BI375" s="127"/>
      <c r="BJ375" s="127"/>
      <c r="BK375" s="127"/>
      <c r="BL375" s="127"/>
      <c r="BM375" s="127"/>
      <c r="BN375" s="127"/>
      <c r="BO375" s="127"/>
      <c r="BP375" s="148">
        <f t="shared" si="164"/>
        <v>46992</v>
      </c>
      <c r="BR375" s="89"/>
      <c r="BS375" s="89"/>
      <c r="BT375"/>
      <c r="BU375"/>
      <c r="BZ375" s="89"/>
      <c r="CA375" s="174" t="s">
        <v>882</v>
      </c>
      <c r="CB375" s="208" t="s">
        <v>1014</v>
      </c>
      <c r="CC375" s="193" t="s">
        <v>1014</v>
      </c>
      <c r="CD375" s="137" t="s">
        <v>894</v>
      </c>
      <c r="CE375" s="21"/>
      <c r="CF375" s="143" t="s">
        <v>65</v>
      </c>
      <c r="CG375" s="116">
        <v>45597</v>
      </c>
      <c r="CH375" s="116">
        <v>46992</v>
      </c>
      <c r="CI375" s="114">
        <f t="shared" si="170"/>
        <v>45597</v>
      </c>
      <c r="CJ375" s="114">
        <f t="shared" si="172"/>
        <v>46996</v>
      </c>
      <c r="CK375" s="92"/>
      <c r="CL375" s="92"/>
      <c r="CM375" s="93" t="s">
        <v>12</v>
      </c>
      <c r="CN375" s="180"/>
      <c r="CO375" s="180"/>
      <c r="CP375" s="97"/>
      <c r="CQ375" s="120">
        <f t="shared" si="173"/>
        <v>45417</v>
      </c>
      <c r="CR375" s="120">
        <f t="shared" si="165"/>
        <v>45413</v>
      </c>
      <c r="CS375" s="120">
        <f t="shared" si="171"/>
        <v>45507</v>
      </c>
      <c r="CT375" s="120">
        <f t="shared" si="166"/>
        <v>45505</v>
      </c>
      <c r="CU375" s="120">
        <f>CW375-90</f>
        <v>45507</v>
      </c>
      <c r="CV375" s="120">
        <f t="shared" si="167"/>
        <v>45505</v>
      </c>
      <c r="CW375" s="120">
        <f t="shared" si="174"/>
        <v>45597</v>
      </c>
      <c r="CX375" s="120">
        <f t="shared" si="168"/>
        <v>45597</v>
      </c>
    </row>
    <row r="376" spans="1:102" s="90" customFormat="1" ht="48" customHeight="1">
      <c r="A376" s="262" t="s">
        <v>1015</v>
      </c>
      <c r="B376" s="267" t="s">
        <v>882</v>
      </c>
      <c r="C376" s="266" t="s">
        <v>883</v>
      </c>
      <c r="D376" s="284" t="s">
        <v>882</v>
      </c>
      <c r="E376" s="267" t="s">
        <v>949</v>
      </c>
      <c r="F376" s="276" t="s">
        <v>1016</v>
      </c>
      <c r="G376" s="77" t="str">
        <f t="shared" ca="1" si="169"/>
        <v>À venir</v>
      </c>
      <c r="H376" s="126"/>
      <c r="I376" s="127"/>
      <c r="J376" s="127"/>
      <c r="K376" s="127"/>
      <c r="L376" s="127"/>
      <c r="M376" s="127"/>
      <c r="N376" s="127"/>
      <c r="O376" s="127"/>
      <c r="P376" s="127"/>
      <c r="Q376" s="127"/>
      <c r="R376" s="127"/>
      <c r="S376" s="127"/>
      <c r="T376" s="127"/>
      <c r="U376" s="127"/>
      <c r="V376" s="127"/>
      <c r="W376" s="127"/>
      <c r="X376" s="127"/>
      <c r="Y376" s="127"/>
      <c r="Z376" s="127"/>
      <c r="AA376" s="127"/>
      <c r="AB376" s="127"/>
      <c r="AC376" s="127"/>
      <c r="AD376" s="127"/>
      <c r="AE376" s="127"/>
      <c r="AF376" s="127"/>
      <c r="AG376" s="127"/>
      <c r="AH376" s="127"/>
      <c r="AI376" s="127"/>
      <c r="AJ376" s="127"/>
      <c r="AK376" s="127"/>
      <c r="AL376" s="127"/>
      <c r="AM376" s="127"/>
      <c r="AN376" s="127"/>
      <c r="AO376" s="127"/>
      <c r="AP376" s="127"/>
      <c r="AQ376" s="127"/>
      <c r="AR376" s="127"/>
      <c r="AS376" s="127"/>
      <c r="AT376" s="127"/>
      <c r="AU376" s="127"/>
      <c r="AV376" s="127"/>
      <c r="AW376" s="127"/>
      <c r="AX376" s="127"/>
      <c r="AY376" s="127"/>
      <c r="AZ376" s="127"/>
      <c r="BA376" s="127"/>
      <c r="BB376" s="127"/>
      <c r="BC376" s="127"/>
      <c r="BD376" s="127"/>
      <c r="BE376" s="127"/>
      <c r="BF376" s="127"/>
      <c r="BG376" s="127"/>
      <c r="BH376" s="127"/>
      <c r="BI376" s="127"/>
      <c r="BJ376" s="127"/>
      <c r="BK376" s="127"/>
      <c r="BL376" s="127"/>
      <c r="BM376" s="127"/>
      <c r="BN376" s="127"/>
      <c r="BO376" s="127"/>
      <c r="BP376" s="148">
        <f t="shared" si="164"/>
        <v>47573</v>
      </c>
      <c r="BR376" s="89"/>
      <c r="BS376" s="89"/>
      <c r="BT376" s="187"/>
      <c r="BU376"/>
      <c r="BZ376" s="89"/>
      <c r="CA376" s="174" t="s">
        <v>882</v>
      </c>
      <c r="CB376" s="218" t="s">
        <v>1015</v>
      </c>
      <c r="CC376" s="149" t="s">
        <v>1015</v>
      </c>
      <c r="CD376" s="137" t="s">
        <v>894</v>
      </c>
      <c r="CE376" s="21" t="s">
        <v>895</v>
      </c>
      <c r="CF376" s="143"/>
      <c r="CG376" s="116">
        <v>46266</v>
      </c>
      <c r="CH376" s="116">
        <v>47573</v>
      </c>
      <c r="CI376" s="114">
        <f t="shared" si="170"/>
        <v>46266</v>
      </c>
      <c r="CJ376" s="114">
        <f t="shared" si="172"/>
        <v>47573</v>
      </c>
      <c r="CK376" s="92"/>
      <c r="CL376" s="92"/>
      <c r="CM376" s="93"/>
      <c r="CN376" s="180"/>
      <c r="CO376" s="180"/>
      <c r="CP376" s="97"/>
      <c r="CQ376" s="120">
        <f t="shared" si="173"/>
        <v>46086</v>
      </c>
      <c r="CR376" s="120">
        <f t="shared" si="165"/>
        <v>46082</v>
      </c>
      <c r="CS376" s="120">
        <f t="shared" si="171"/>
        <v>46176</v>
      </c>
      <c r="CT376" s="120">
        <f t="shared" si="166"/>
        <v>46174</v>
      </c>
      <c r="CU376" s="120">
        <f>CW376-90</f>
        <v>46176</v>
      </c>
      <c r="CV376" s="120">
        <f t="shared" si="167"/>
        <v>46174</v>
      </c>
      <c r="CW376" s="120">
        <f t="shared" si="174"/>
        <v>46266</v>
      </c>
      <c r="CX376" s="120">
        <f t="shared" si="168"/>
        <v>46266</v>
      </c>
    </row>
    <row r="377" spans="1:102" s="90" customFormat="1" ht="30.95" customHeight="1">
      <c r="A377" s="262" t="s">
        <v>213</v>
      </c>
      <c r="B377" s="267" t="s">
        <v>882</v>
      </c>
      <c r="C377" s="266" t="s">
        <v>1017</v>
      </c>
      <c r="D377" s="284" t="s">
        <v>882</v>
      </c>
      <c r="E377" s="267" t="s">
        <v>949</v>
      </c>
      <c r="F377" s="276" t="s">
        <v>1018</v>
      </c>
      <c r="G377" s="77" t="str">
        <f t="shared" ca="1" si="169"/>
        <v>En cours</v>
      </c>
      <c r="H377" s="126"/>
      <c r="I377" s="127"/>
      <c r="J377" s="127"/>
      <c r="K377" s="127"/>
      <c r="L377" s="127"/>
      <c r="M377" s="127"/>
      <c r="N377" s="127"/>
      <c r="O377" s="127"/>
      <c r="P377" s="127"/>
      <c r="Q377" s="127"/>
      <c r="R377" s="127"/>
      <c r="S377" s="127"/>
      <c r="T377" s="127"/>
      <c r="U377" s="127"/>
      <c r="V377" s="127"/>
      <c r="W377" s="127"/>
      <c r="X377" s="127"/>
      <c r="Y377" s="127"/>
      <c r="Z377" s="127"/>
      <c r="AA377" s="127"/>
      <c r="AB377" s="127"/>
      <c r="AC377" s="127"/>
      <c r="AD377" s="127"/>
      <c r="AE377" s="127"/>
      <c r="AF377" s="127"/>
      <c r="AG377" s="127"/>
      <c r="AH377" s="127"/>
      <c r="AI377" s="127"/>
      <c r="AJ377" s="127"/>
      <c r="AK377" s="127"/>
      <c r="AL377" s="127"/>
      <c r="AM377" s="127"/>
      <c r="AN377" s="127"/>
      <c r="AO377" s="127"/>
      <c r="AP377" s="127"/>
      <c r="AQ377" s="127"/>
      <c r="AR377" s="127"/>
      <c r="AS377" s="127"/>
      <c r="AT377" s="127"/>
      <c r="AU377" s="127"/>
      <c r="AV377" s="127"/>
      <c r="AW377" s="127"/>
      <c r="AX377" s="127"/>
      <c r="AY377" s="127"/>
      <c r="AZ377" s="127"/>
      <c r="BA377" s="127"/>
      <c r="BB377" s="127"/>
      <c r="BC377" s="127"/>
      <c r="BD377" s="127"/>
      <c r="BE377" s="127"/>
      <c r="BF377" s="127"/>
      <c r="BG377" s="127"/>
      <c r="BH377" s="127"/>
      <c r="BI377" s="127"/>
      <c r="BJ377" s="127"/>
      <c r="BK377" s="127"/>
      <c r="BL377" s="127"/>
      <c r="BM377" s="127"/>
      <c r="BN377" s="127"/>
      <c r="BO377" s="127"/>
      <c r="BP377" s="148">
        <f t="shared" si="164"/>
        <v>46956</v>
      </c>
      <c r="BR377" s="89"/>
      <c r="BS377" s="89"/>
      <c r="BT377"/>
      <c r="BU377"/>
      <c r="BZ377" s="89"/>
      <c r="CA377" s="174" t="s">
        <v>882</v>
      </c>
      <c r="CB377" s="208" t="s">
        <v>213</v>
      </c>
      <c r="CC377" s="119" t="s">
        <v>213</v>
      </c>
      <c r="CD377" s="103" t="s">
        <v>887</v>
      </c>
      <c r="CE377" s="21" t="s">
        <v>215</v>
      </c>
      <c r="CF377" s="143" t="s">
        <v>65</v>
      </c>
      <c r="CG377" s="116">
        <v>45496</v>
      </c>
      <c r="CH377" s="116">
        <v>46956</v>
      </c>
      <c r="CI377" s="114">
        <f t="shared" si="170"/>
        <v>45504</v>
      </c>
      <c r="CJ377" s="114">
        <f t="shared" si="172"/>
        <v>46965</v>
      </c>
      <c r="CK377" s="92"/>
      <c r="CL377" s="92"/>
      <c r="CM377" s="93"/>
      <c r="CN377" s="180"/>
      <c r="CO377" s="180"/>
      <c r="CP377" s="97"/>
      <c r="CQ377" s="120">
        <f t="shared" si="173"/>
        <v>45152</v>
      </c>
      <c r="CR377" s="120">
        <f t="shared" si="165"/>
        <v>45139</v>
      </c>
      <c r="CS377" s="120">
        <f t="shared" si="171"/>
        <v>45242</v>
      </c>
      <c r="CT377" s="120">
        <f t="shared" si="166"/>
        <v>45231</v>
      </c>
      <c r="CU377" s="120">
        <v>45242</v>
      </c>
      <c r="CV377" s="120">
        <f t="shared" si="167"/>
        <v>45231</v>
      </c>
      <c r="CW377" s="120">
        <f t="shared" si="174"/>
        <v>45496</v>
      </c>
      <c r="CX377" s="120">
        <f t="shared" si="168"/>
        <v>45504</v>
      </c>
    </row>
    <row r="378" spans="1:102" s="90" customFormat="1" ht="48" customHeight="1">
      <c r="A378" s="262" t="s">
        <v>1019</v>
      </c>
      <c r="B378" s="267" t="s">
        <v>882</v>
      </c>
      <c r="C378" s="266" t="s">
        <v>1017</v>
      </c>
      <c r="D378" s="284" t="s">
        <v>882</v>
      </c>
      <c r="E378" s="267" t="s">
        <v>949</v>
      </c>
      <c r="F378" s="276" t="s">
        <v>1020</v>
      </c>
      <c r="G378" s="77" t="str">
        <f t="shared" ca="1" si="169"/>
        <v>En cours</v>
      </c>
      <c r="H378" s="126"/>
      <c r="I378" s="127"/>
      <c r="J378" s="127"/>
      <c r="K378" s="127"/>
      <c r="L378" s="127"/>
      <c r="M378" s="127"/>
      <c r="N378" s="127"/>
      <c r="O378" s="127"/>
      <c r="P378" s="127"/>
      <c r="Q378" s="127"/>
      <c r="R378" s="127"/>
      <c r="S378" s="127"/>
      <c r="T378" s="127"/>
      <c r="U378" s="127"/>
      <c r="V378" s="127"/>
      <c r="W378" s="127"/>
      <c r="X378" s="127"/>
      <c r="Y378" s="127"/>
      <c r="Z378" s="127"/>
      <c r="AA378" s="127"/>
      <c r="AB378" s="127"/>
      <c r="AC378" s="127"/>
      <c r="AD378" s="127"/>
      <c r="AE378" s="127"/>
      <c r="AF378" s="127"/>
      <c r="AG378" s="127"/>
      <c r="AH378" s="127"/>
      <c r="AI378" s="127"/>
      <c r="AJ378" s="127"/>
      <c r="AK378" s="127"/>
      <c r="AL378" s="127"/>
      <c r="AM378" s="127"/>
      <c r="AN378" s="127"/>
      <c r="AO378" s="127"/>
      <c r="AP378" s="127"/>
      <c r="AQ378" s="127"/>
      <c r="AR378" s="127"/>
      <c r="AS378" s="127"/>
      <c r="AT378" s="127"/>
      <c r="AU378" s="127"/>
      <c r="AV378" s="127"/>
      <c r="AW378" s="127"/>
      <c r="AX378" s="127"/>
      <c r="AY378" s="127"/>
      <c r="AZ378" s="127"/>
      <c r="BA378" s="127"/>
      <c r="BB378" s="127"/>
      <c r="BC378" s="127"/>
      <c r="BD378" s="127"/>
      <c r="BE378" s="127"/>
      <c r="BF378" s="127"/>
      <c r="BG378" s="127"/>
      <c r="BH378" s="127"/>
      <c r="BI378" s="127"/>
      <c r="BJ378" s="127"/>
      <c r="BK378" s="127"/>
      <c r="BL378" s="127"/>
      <c r="BM378" s="127"/>
      <c r="BN378" s="127"/>
      <c r="BO378" s="127"/>
      <c r="BP378" s="148">
        <f t="shared" si="164"/>
        <v>46956</v>
      </c>
      <c r="BR378" s="89"/>
      <c r="BS378" s="89"/>
      <c r="BT378"/>
      <c r="BU378"/>
      <c r="BZ378" s="89"/>
      <c r="CA378" s="174" t="s">
        <v>882</v>
      </c>
      <c r="CB378" s="208" t="s">
        <v>213</v>
      </c>
      <c r="CC378" s="119" t="s">
        <v>213</v>
      </c>
      <c r="CD378" s="103" t="s">
        <v>887</v>
      </c>
      <c r="CE378" s="21"/>
      <c r="CF378" s="143" t="s">
        <v>65</v>
      </c>
      <c r="CG378" s="116">
        <v>45496</v>
      </c>
      <c r="CH378" s="116">
        <f>CG378+1460</f>
        <v>46956</v>
      </c>
      <c r="CI378" s="114">
        <f t="shared" si="170"/>
        <v>45504</v>
      </c>
      <c r="CJ378" s="114">
        <f t="shared" si="172"/>
        <v>46965</v>
      </c>
      <c r="CK378" s="92"/>
      <c r="CL378" s="92"/>
      <c r="CM378" s="93"/>
      <c r="CN378" s="180"/>
      <c r="CO378" s="180"/>
      <c r="CP378" s="97"/>
      <c r="CQ378" s="120">
        <f t="shared" si="173"/>
        <v>45152</v>
      </c>
      <c r="CR378" s="120">
        <f t="shared" si="165"/>
        <v>45139</v>
      </c>
      <c r="CS378" s="120">
        <f t="shared" si="171"/>
        <v>45242</v>
      </c>
      <c r="CT378" s="120">
        <f t="shared" si="166"/>
        <v>45231</v>
      </c>
      <c r="CU378" s="120">
        <v>45242</v>
      </c>
      <c r="CV378" s="120">
        <f t="shared" si="167"/>
        <v>45231</v>
      </c>
      <c r="CW378" s="120">
        <f t="shared" si="174"/>
        <v>45496</v>
      </c>
      <c r="CX378" s="120">
        <f t="shared" si="168"/>
        <v>45504</v>
      </c>
    </row>
    <row r="379" spans="1:102" s="90" customFormat="1" ht="30.75" customHeight="1">
      <c r="A379" s="262" t="s">
        <v>1021</v>
      </c>
      <c r="B379" s="267" t="s">
        <v>882</v>
      </c>
      <c r="C379" s="266" t="s">
        <v>1017</v>
      </c>
      <c r="D379" s="284" t="s">
        <v>882</v>
      </c>
      <c r="E379" s="267" t="s">
        <v>949</v>
      </c>
      <c r="F379" s="276" t="s">
        <v>1022</v>
      </c>
      <c r="G379" s="77" t="str">
        <f t="shared" ca="1" si="169"/>
        <v>En cours</v>
      </c>
      <c r="H379" s="126"/>
      <c r="I379" s="127"/>
      <c r="J379" s="127"/>
      <c r="K379" s="127"/>
      <c r="L379" s="127"/>
      <c r="M379" s="127"/>
      <c r="N379" s="127"/>
      <c r="O379" s="127"/>
      <c r="P379" s="127"/>
      <c r="Q379" s="127"/>
      <c r="R379" s="127"/>
      <c r="S379" s="127"/>
      <c r="T379" s="127"/>
      <c r="U379" s="127"/>
      <c r="V379" s="127"/>
      <c r="W379" s="127"/>
      <c r="X379" s="127"/>
      <c r="Y379" s="127"/>
      <c r="Z379" s="127"/>
      <c r="AA379" s="127"/>
      <c r="AB379" s="127"/>
      <c r="AC379" s="127"/>
      <c r="AD379" s="127"/>
      <c r="AE379" s="127"/>
      <c r="AF379" s="127"/>
      <c r="AG379" s="127"/>
      <c r="AH379" s="127"/>
      <c r="AI379" s="127"/>
      <c r="AJ379" s="127"/>
      <c r="AK379" s="127"/>
      <c r="AL379" s="127"/>
      <c r="AM379" s="127"/>
      <c r="AN379" s="127"/>
      <c r="AO379" s="127"/>
      <c r="AP379" s="127"/>
      <c r="AQ379" s="127"/>
      <c r="AR379" s="127"/>
      <c r="AS379" s="127"/>
      <c r="AT379" s="127"/>
      <c r="AU379" s="127"/>
      <c r="AV379" s="127"/>
      <c r="AW379" s="127"/>
      <c r="AX379" s="127"/>
      <c r="AY379" s="127"/>
      <c r="AZ379" s="127"/>
      <c r="BA379" s="127"/>
      <c r="BB379" s="127"/>
      <c r="BC379" s="127"/>
      <c r="BD379" s="127"/>
      <c r="BE379" s="127"/>
      <c r="BF379" s="127"/>
      <c r="BG379" s="127"/>
      <c r="BH379" s="127"/>
      <c r="BI379" s="127"/>
      <c r="BJ379" s="127"/>
      <c r="BK379" s="127"/>
      <c r="BL379" s="127"/>
      <c r="BM379" s="127"/>
      <c r="BN379" s="127"/>
      <c r="BO379" s="127"/>
      <c r="BP379" s="148">
        <f t="shared" si="164"/>
        <v>46956</v>
      </c>
      <c r="BR379" s="89"/>
      <c r="BS379" s="89"/>
      <c r="BT379"/>
      <c r="BU379"/>
      <c r="BZ379" s="89"/>
      <c r="CA379" s="174" t="s">
        <v>882</v>
      </c>
      <c r="CB379" s="208" t="s">
        <v>213</v>
      </c>
      <c r="CC379" s="119" t="s">
        <v>213</v>
      </c>
      <c r="CD379" s="103" t="s">
        <v>887</v>
      </c>
      <c r="CE379" s="21"/>
      <c r="CF379" s="143" t="s">
        <v>65</v>
      </c>
      <c r="CG379" s="116">
        <v>45496</v>
      </c>
      <c r="CH379" s="116">
        <f>CG379+1460</f>
        <v>46956</v>
      </c>
      <c r="CI379" s="114">
        <f t="shared" si="170"/>
        <v>45504</v>
      </c>
      <c r="CJ379" s="114">
        <f t="shared" si="172"/>
        <v>46965</v>
      </c>
      <c r="CK379" s="92"/>
      <c r="CL379" s="92"/>
      <c r="CM379" s="93"/>
      <c r="CN379" s="180"/>
      <c r="CO379" s="180"/>
      <c r="CP379" s="97"/>
      <c r="CQ379" s="120">
        <f t="shared" si="173"/>
        <v>45152</v>
      </c>
      <c r="CR379" s="120">
        <f t="shared" si="165"/>
        <v>45139</v>
      </c>
      <c r="CS379" s="120">
        <f t="shared" si="171"/>
        <v>45242</v>
      </c>
      <c r="CT379" s="120">
        <f t="shared" si="166"/>
        <v>45231</v>
      </c>
      <c r="CU379" s="120">
        <v>45242</v>
      </c>
      <c r="CV379" s="120">
        <f t="shared" si="167"/>
        <v>45231</v>
      </c>
      <c r="CW379" s="120">
        <f t="shared" si="174"/>
        <v>45496</v>
      </c>
      <c r="CX379" s="120">
        <f t="shared" si="168"/>
        <v>45504</v>
      </c>
    </row>
    <row r="380" spans="1:102" ht="37.5" customHeight="1">
      <c r="A380" s="261" t="s">
        <v>982</v>
      </c>
      <c r="B380" s="266" t="s">
        <v>882</v>
      </c>
      <c r="C380" s="266" t="s">
        <v>633</v>
      </c>
      <c r="D380" s="284" t="s">
        <v>962</v>
      </c>
      <c r="E380" s="267" t="s">
        <v>633</v>
      </c>
      <c r="F380" s="276" t="s">
        <v>1067</v>
      </c>
      <c r="G380" s="77" t="str">
        <f ca="1">IF(CH380&lt;TODAY(),"Terminé",(IF(CG380&gt;=TODAY(),"À venir","En cours")))</f>
        <v>En cours</v>
      </c>
      <c r="H380" s="83"/>
      <c r="I380" s="84"/>
      <c r="J380" s="84"/>
      <c r="K380" s="84"/>
      <c r="L380" s="84"/>
      <c r="M380" s="84"/>
      <c r="N380" s="84"/>
      <c r="O380" s="84"/>
      <c r="P380" s="84"/>
      <c r="Q380" s="84"/>
      <c r="R380" s="84"/>
      <c r="S380" s="84"/>
      <c r="T380" s="127"/>
      <c r="U380" s="127"/>
      <c r="V380" s="127"/>
      <c r="W380" s="127"/>
      <c r="X380" s="127"/>
      <c r="Y380" s="127"/>
      <c r="Z380" s="127"/>
      <c r="AA380" s="127"/>
      <c r="AB380" s="127"/>
      <c r="AC380" s="127"/>
      <c r="AD380" s="127"/>
      <c r="AE380" s="127"/>
      <c r="AF380" s="127"/>
      <c r="AG380" s="127"/>
      <c r="AH380" s="127"/>
      <c r="AI380" s="127"/>
      <c r="AJ380" s="127"/>
      <c r="AK380" s="127"/>
      <c r="AL380" s="127"/>
      <c r="AM380" s="127"/>
      <c r="AN380" s="127"/>
      <c r="AO380" s="127"/>
      <c r="AP380" s="127"/>
      <c r="AQ380" s="127"/>
      <c r="AR380" s="127"/>
      <c r="AS380" s="127"/>
      <c r="AT380" s="127"/>
      <c r="AU380" s="127"/>
      <c r="AV380" s="127"/>
      <c r="AW380" s="127"/>
      <c r="AX380" s="127"/>
      <c r="AY380" s="127"/>
      <c r="AZ380" s="127"/>
      <c r="BA380" s="127"/>
      <c r="BB380" s="127"/>
      <c r="BC380" s="127"/>
      <c r="BD380" s="127"/>
      <c r="BE380" s="127"/>
      <c r="BF380" s="127"/>
      <c r="BG380" s="127"/>
      <c r="BH380" s="127"/>
      <c r="BI380" s="127"/>
      <c r="BJ380" s="127"/>
      <c r="BK380" s="127"/>
      <c r="BL380" s="127"/>
      <c r="BM380" s="127"/>
      <c r="BN380" s="127"/>
      <c r="BO380" s="127"/>
      <c r="BP380" s="148">
        <f t="shared" ref="BP380:BP387" si="175">CH380</f>
        <v>47229.000243055554</v>
      </c>
      <c r="BU380"/>
      <c r="CA380" s="9" t="s">
        <v>962</v>
      </c>
      <c r="CB380" s="205" t="s">
        <v>980</v>
      </c>
      <c r="CC380" s="43" t="s">
        <v>982</v>
      </c>
      <c r="CD380" s="92" t="s">
        <v>732</v>
      </c>
      <c r="CE380" s="21" t="s">
        <v>732</v>
      </c>
      <c r="CF380" s="41" t="s">
        <v>65</v>
      </c>
      <c r="CG380" s="29">
        <v>45769.000243055554</v>
      </c>
      <c r="CH380" s="10">
        <v>47229.000243055554</v>
      </c>
      <c r="CI380" s="29">
        <f t="shared" ref="CI380:CJ387" si="176">IF(DAY(CG380)&lt;=15,DATE(YEAR(CG380),MONTH(CG380),1),EOMONTH(CG380,0))</f>
        <v>45777</v>
      </c>
      <c r="CJ380" s="29">
        <f t="shared" si="176"/>
        <v>47238</v>
      </c>
      <c r="CK380" s="2"/>
      <c r="CL380" s="10"/>
      <c r="CM380" s="93" t="s">
        <v>19</v>
      </c>
      <c r="CN380" s="76"/>
      <c r="CO380" s="39"/>
      <c r="CP380" s="181"/>
      <c r="CQ380" s="27">
        <f t="shared" ref="CQ380:CQ385" si="177">CS380-60</f>
        <v>45499.000243055554</v>
      </c>
      <c r="CR380" s="27">
        <f t="shared" ref="CR380:CR387" si="178">IF(DAY(CQ380)&lt;=15,DATE(YEAR(CQ380),MONTH(CQ380),1),EOMONTH(CQ380,0))</f>
        <v>45504</v>
      </c>
      <c r="CS380" s="27">
        <f t="shared" ref="CS380:CS387" si="179">CU380</f>
        <v>45559.000243055554</v>
      </c>
      <c r="CT380" s="27">
        <f t="shared" ref="CT380:CT387" si="180">IF(DAY(CS380)&lt;=15,DATE(YEAR(CS380),MONTH(CS380),1),EOMONTH(CS380,0))</f>
        <v>45565</v>
      </c>
      <c r="CU380" s="27">
        <f>CW380-210</f>
        <v>45559.000243055554</v>
      </c>
      <c r="CV380" s="27">
        <f t="shared" ref="CV380:CV387" si="181">IF(DAY(CU380)&lt;=15,DATE(YEAR(CU380),MONTH(CU380),1),EOMONTH(CU380,0))</f>
        <v>45565</v>
      </c>
      <c r="CW380" s="27">
        <f t="shared" ref="CW380:CW387" si="182">CG380</f>
        <v>45769.000243055554</v>
      </c>
      <c r="CX380" s="27">
        <f t="shared" ref="CX380:CX387" si="183">IF(DAY(CW380)&lt;=15,DATE(YEAR(CW380),MONTH(CW380),1),EOMONTH(CW380,0))</f>
        <v>45777</v>
      </c>
    </row>
    <row r="381" spans="1:102" ht="37.5" customHeight="1">
      <c r="A381" s="261" t="s">
        <v>1068</v>
      </c>
      <c r="B381" s="267" t="s">
        <v>882</v>
      </c>
      <c r="C381" s="266" t="s">
        <v>633</v>
      </c>
      <c r="D381" s="284" t="s">
        <v>962</v>
      </c>
      <c r="E381" s="267" t="s">
        <v>633</v>
      </c>
      <c r="F381" s="276" t="s">
        <v>1069</v>
      </c>
      <c r="G381" s="77" t="str">
        <f ca="1">IF(CH381&lt;TODAY(),"Terminé",(IF(CG381&gt;=TODAY(),"À venir","En cours")))</f>
        <v>En cours</v>
      </c>
      <c r="H381" s="83"/>
      <c r="I381" s="84"/>
      <c r="J381" s="84"/>
      <c r="K381" s="84"/>
      <c r="L381" s="84"/>
      <c r="M381" s="84"/>
      <c r="N381" s="84"/>
      <c r="O381" s="84"/>
      <c r="P381" s="84"/>
      <c r="Q381" s="84"/>
      <c r="R381" s="84"/>
      <c r="S381" s="84"/>
      <c r="T381" s="127"/>
      <c r="U381" s="127"/>
      <c r="V381" s="127"/>
      <c r="W381" s="127"/>
      <c r="X381" s="127"/>
      <c r="Y381" s="127"/>
      <c r="Z381" s="127"/>
      <c r="AA381" s="127"/>
      <c r="AB381" s="127"/>
      <c r="AC381" s="127"/>
      <c r="AD381" s="127"/>
      <c r="AE381" s="127"/>
      <c r="AF381" s="127"/>
      <c r="AG381" s="127"/>
      <c r="AH381" s="127"/>
      <c r="AI381" s="127"/>
      <c r="AJ381" s="127"/>
      <c r="AK381" s="127"/>
      <c r="AL381" s="127"/>
      <c r="AM381" s="127"/>
      <c r="AN381" s="127"/>
      <c r="AO381" s="127"/>
      <c r="AP381" s="127"/>
      <c r="AQ381" s="127"/>
      <c r="AR381" s="127"/>
      <c r="AS381" s="127"/>
      <c r="AT381" s="127"/>
      <c r="AU381" s="127"/>
      <c r="AV381" s="127"/>
      <c r="AW381" s="127"/>
      <c r="AX381" s="127"/>
      <c r="AY381" s="127"/>
      <c r="AZ381" s="127"/>
      <c r="BA381" s="127"/>
      <c r="BB381" s="127"/>
      <c r="BC381" s="127"/>
      <c r="BD381" s="127"/>
      <c r="BE381" s="127"/>
      <c r="BF381" s="127"/>
      <c r="BG381" s="127"/>
      <c r="BH381" s="127"/>
      <c r="BI381" s="127"/>
      <c r="BJ381" s="127"/>
      <c r="BK381" s="127"/>
      <c r="BL381" s="127"/>
      <c r="BM381" s="127"/>
      <c r="BN381" s="127"/>
      <c r="BO381" s="127"/>
      <c r="BP381" s="148">
        <f t="shared" si="175"/>
        <v>46965.000243055554</v>
      </c>
      <c r="BU381"/>
      <c r="CA381" s="9" t="s">
        <v>962</v>
      </c>
      <c r="CB381" s="205" t="s">
        <v>1068</v>
      </c>
      <c r="CC381" s="7" t="s">
        <v>1068</v>
      </c>
      <c r="CD381" s="92" t="s">
        <v>732</v>
      </c>
      <c r="CE381" s="21" t="s">
        <v>732</v>
      </c>
      <c r="CF381" s="41" t="s">
        <v>65</v>
      </c>
      <c r="CG381" s="188">
        <v>45505.000243055554</v>
      </c>
      <c r="CH381" s="188">
        <v>46965.000243055554</v>
      </c>
      <c r="CI381" s="29">
        <f t="shared" si="176"/>
        <v>45505</v>
      </c>
      <c r="CJ381" s="29">
        <f t="shared" si="176"/>
        <v>46965</v>
      </c>
      <c r="CK381" s="2"/>
      <c r="CL381" s="10"/>
      <c r="CM381" s="93" t="s">
        <v>19</v>
      </c>
      <c r="CN381" s="76"/>
      <c r="CO381" s="39"/>
      <c r="CP381" s="181"/>
      <c r="CQ381" s="27">
        <f t="shared" si="177"/>
        <v>45235.000243055554</v>
      </c>
      <c r="CR381" s="27">
        <f t="shared" si="178"/>
        <v>45231</v>
      </c>
      <c r="CS381" s="27">
        <f t="shared" si="179"/>
        <v>45295.000243055554</v>
      </c>
      <c r="CT381" s="27">
        <f t="shared" si="180"/>
        <v>45292</v>
      </c>
      <c r="CU381" s="27">
        <f>CW381-210</f>
        <v>45295.000243055554</v>
      </c>
      <c r="CV381" s="27">
        <f t="shared" si="181"/>
        <v>45292</v>
      </c>
      <c r="CW381" s="27">
        <f t="shared" si="182"/>
        <v>45505.000243055554</v>
      </c>
      <c r="CX381" s="27">
        <f t="shared" si="183"/>
        <v>45505</v>
      </c>
    </row>
    <row r="382" spans="1:102" ht="37.5" customHeight="1">
      <c r="A382" s="261" t="s">
        <v>70</v>
      </c>
      <c r="B382" s="266" t="s">
        <v>882</v>
      </c>
      <c r="C382" s="266" t="s">
        <v>633</v>
      </c>
      <c r="D382" s="284" t="s">
        <v>962</v>
      </c>
      <c r="E382" s="267" t="s">
        <v>633</v>
      </c>
      <c r="F382" s="276" t="s">
        <v>1070</v>
      </c>
      <c r="G382" s="77" t="str">
        <f ca="1">IF(CH382&lt;TODAY(),"Terminé",(IF(CG382&gt;=TODAY(),"À venir","En cours")))</f>
        <v>À venir</v>
      </c>
      <c r="H382" s="83"/>
      <c r="I382" s="84"/>
      <c r="J382" s="84"/>
      <c r="K382" s="84"/>
      <c r="L382" s="84"/>
      <c r="M382" s="84"/>
      <c r="N382" s="84"/>
      <c r="O382" s="84"/>
      <c r="P382" s="84"/>
      <c r="Q382" s="84"/>
      <c r="R382" s="84"/>
      <c r="S382" s="84"/>
      <c r="T382" s="127"/>
      <c r="U382" s="127"/>
      <c r="V382" s="127"/>
      <c r="W382" s="127"/>
      <c r="X382" s="127"/>
      <c r="Y382" s="127"/>
      <c r="Z382" s="127"/>
      <c r="AA382" s="127"/>
      <c r="AB382" s="127"/>
      <c r="AC382" s="127"/>
      <c r="AD382" s="127"/>
      <c r="AE382" s="127"/>
      <c r="AF382" s="127"/>
      <c r="AG382" s="127"/>
      <c r="AH382" s="127"/>
      <c r="AI382" s="127"/>
      <c r="AJ382" s="127"/>
      <c r="AK382" s="127"/>
      <c r="AL382" s="127"/>
      <c r="AM382" s="127"/>
      <c r="AN382" s="127"/>
      <c r="AO382" s="127"/>
      <c r="AP382" s="127"/>
      <c r="AQ382" s="127"/>
      <c r="AR382" s="127"/>
      <c r="AS382" s="127"/>
      <c r="AT382" s="127"/>
      <c r="AU382" s="127"/>
      <c r="AV382" s="127"/>
      <c r="AW382" s="127"/>
      <c r="AX382" s="127"/>
      <c r="AY382" s="127"/>
      <c r="AZ382" s="127"/>
      <c r="BA382" s="127"/>
      <c r="BB382" s="127"/>
      <c r="BC382" s="127"/>
      <c r="BD382" s="127"/>
      <c r="BE382" s="127"/>
      <c r="BF382" s="127"/>
      <c r="BG382" s="127"/>
      <c r="BH382" s="127"/>
      <c r="BI382" s="127"/>
      <c r="BJ382" s="127"/>
      <c r="BK382" s="127"/>
      <c r="BL382" s="127"/>
      <c r="BM382" s="127"/>
      <c r="BN382" s="127"/>
      <c r="BO382" s="127"/>
      <c r="BP382" s="148">
        <f t="shared" si="175"/>
        <v>48425</v>
      </c>
      <c r="BT382" s="187"/>
      <c r="BU382"/>
      <c r="CA382" s="9" t="s">
        <v>962</v>
      </c>
      <c r="CB382" s="205" t="s">
        <v>1068</v>
      </c>
      <c r="CC382" s="119" t="s">
        <v>80</v>
      </c>
      <c r="CD382" s="92" t="s">
        <v>732</v>
      </c>
      <c r="CE382" s="21"/>
      <c r="CF382" s="41"/>
      <c r="CG382" s="187">
        <f>CH381+1</f>
        <v>46966.000243055554</v>
      </c>
      <c r="CH382" s="187">
        <v>48425</v>
      </c>
      <c r="CI382" s="191">
        <f t="shared" si="176"/>
        <v>46966</v>
      </c>
      <c r="CJ382" s="191">
        <f t="shared" si="176"/>
        <v>48426</v>
      </c>
      <c r="CK382" s="2"/>
      <c r="CL382" s="10"/>
      <c r="CM382" s="93"/>
      <c r="CN382" s="76"/>
      <c r="CO382" s="39"/>
      <c r="CP382" s="181"/>
      <c r="CQ382" s="27">
        <f t="shared" si="177"/>
        <v>46696.000243055554</v>
      </c>
      <c r="CR382" s="27">
        <f t="shared" si="178"/>
        <v>46692</v>
      </c>
      <c r="CS382" s="27">
        <f t="shared" si="179"/>
        <v>46756.000243055554</v>
      </c>
      <c r="CT382" s="27">
        <f t="shared" si="180"/>
        <v>46753</v>
      </c>
      <c r="CU382" s="27">
        <f>CW382-210</f>
        <v>46756.000243055554</v>
      </c>
      <c r="CV382" s="27">
        <f t="shared" si="181"/>
        <v>46753</v>
      </c>
      <c r="CW382" s="27">
        <f t="shared" si="182"/>
        <v>46966.000243055554</v>
      </c>
      <c r="CX382" s="27">
        <f t="shared" si="183"/>
        <v>46966</v>
      </c>
    </row>
    <row r="383" spans="1:102" ht="37.5" customHeight="1">
      <c r="A383" s="262" t="s">
        <v>925</v>
      </c>
      <c r="B383" s="267" t="s">
        <v>882</v>
      </c>
      <c r="C383" s="266" t="s">
        <v>633</v>
      </c>
      <c r="D383" s="284" t="s">
        <v>962</v>
      </c>
      <c r="E383" s="267" t="s">
        <v>633</v>
      </c>
      <c r="F383" s="267" t="s">
        <v>1071</v>
      </c>
      <c r="G383" s="77" t="str">
        <f ca="1">IF(CH383&lt;TODAY(),"Terminé",(IF(CG383&gt;=TODAY(),"À venir","En cours")))</f>
        <v>En cours</v>
      </c>
      <c r="H383" s="83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127"/>
      <c r="U383" s="127"/>
      <c r="V383" s="127"/>
      <c r="W383" s="127"/>
      <c r="X383" s="127"/>
      <c r="Y383" s="127"/>
      <c r="Z383" s="127"/>
      <c r="AA383" s="127"/>
      <c r="AB383" s="127"/>
      <c r="AC383" s="127"/>
      <c r="AD383" s="127"/>
      <c r="AE383" s="127"/>
      <c r="AF383" s="127"/>
      <c r="AG383" s="127"/>
      <c r="AH383" s="127"/>
      <c r="AI383" s="127"/>
      <c r="AJ383" s="127"/>
      <c r="AK383" s="127"/>
      <c r="AL383" s="127"/>
      <c r="AM383" s="127"/>
      <c r="AN383" s="127"/>
      <c r="AO383" s="127"/>
      <c r="AP383" s="127"/>
      <c r="AQ383" s="127"/>
      <c r="AR383" s="127"/>
      <c r="AS383" s="127"/>
      <c r="AT383" s="127"/>
      <c r="AU383" s="127"/>
      <c r="AV383" s="127"/>
      <c r="AW383" s="127"/>
      <c r="AX383" s="127"/>
      <c r="AY383" s="127"/>
      <c r="AZ383" s="127"/>
      <c r="BA383" s="127"/>
      <c r="BB383" s="127"/>
      <c r="BC383" s="127"/>
      <c r="BD383" s="127"/>
      <c r="BE383" s="127"/>
      <c r="BF383" s="127"/>
      <c r="BG383" s="127"/>
      <c r="BH383" s="127"/>
      <c r="BI383" s="127"/>
      <c r="BJ383" s="127"/>
      <c r="BK383" s="127"/>
      <c r="BL383" s="127"/>
      <c r="BM383" s="127"/>
      <c r="BN383" s="127"/>
      <c r="BO383" s="127"/>
      <c r="BP383" s="148">
        <f t="shared" si="175"/>
        <v>47216.000243055554</v>
      </c>
      <c r="BU383"/>
      <c r="CA383" s="9" t="s">
        <v>962</v>
      </c>
      <c r="CB383" s="224" t="s">
        <v>927</v>
      </c>
      <c r="CC383" s="97" t="s">
        <v>925</v>
      </c>
      <c r="CD383" s="103" t="s">
        <v>887</v>
      </c>
      <c r="CE383" s="21" t="s">
        <v>732</v>
      </c>
      <c r="CF383" s="95" t="s">
        <v>52</v>
      </c>
      <c r="CG383" s="188">
        <v>45756.000243055554</v>
      </c>
      <c r="CH383" s="188">
        <v>47216.000243055554</v>
      </c>
      <c r="CI383" s="191">
        <f t="shared" si="176"/>
        <v>45748</v>
      </c>
      <c r="CJ383" s="191">
        <f t="shared" si="176"/>
        <v>47209</v>
      </c>
      <c r="CK383" s="22"/>
      <c r="CL383" s="22"/>
      <c r="CM383" s="93" t="s">
        <v>19</v>
      </c>
      <c r="CN383" s="76"/>
      <c r="CO383" s="93" t="s">
        <v>19</v>
      </c>
      <c r="CP383" s="181"/>
      <c r="CQ383" s="27">
        <f t="shared" si="177"/>
        <v>45486.000243055554</v>
      </c>
      <c r="CR383" s="27">
        <f t="shared" si="178"/>
        <v>45474</v>
      </c>
      <c r="CS383" s="27">
        <f t="shared" si="179"/>
        <v>45546.000243055554</v>
      </c>
      <c r="CT383" s="27">
        <f t="shared" si="180"/>
        <v>45536</v>
      </c>
      <c r="CU383" s="27">
        <f>CW383-210</f>
        <v>45546.000243055554</v>
      </c>
      <c r="CV383" s="27">
        <f t="shared" si="181"/>
        <v>45536</v>
      </c>
      <c r="CW383" s="27">
        <f t="shared" si="182"/>
        <v>45756.000243055554</v>
      </c>
      <c r="CX383" s="27">
        <f t="shared" si="183"/>
        <v>45748</v>
      </c>
    </row>
    <row r="384" spans="1:102" s="90" customFormat="1" ht="42.95" customHeight="1">
      <c r="A384" s="261" t="s">
        <v>875</v>
      </c>
      <c r="B384" s="266" t="s">
        <v>876</v>
      </c>
      <c r="C384" s="266" t="s">
        <v>877</v>
      </c>
      <c r="D384" s="284" t="s">
        <v>863</v>
      </c>
      <c r="E384" s="267" t="s">
        <v>701</v>
      </c>
      <c r="F384" s="266" t="s">
        <v>878</v>
      </c>
      <c r="G384" s="77" t="s">
        <v>718</v>
      </c>
      <c r="H384" s="126"/>
      <c r="I384" s="127"/>
      <c r="J384" s="127"/>
      <c r="K384" s="127"/>
      <c r="L384" s="127"/>
      <c r="M384" s="127"/>
      <c r="N384" s="127"/>
      <c r="O384" s="127"/>
      <c r="P384" s="127"/>
      <c r="Q384" s="127"/>
      <c r="R384" s="127"/>
      <c r="S384" s="127"/>
      <c r="T384" s="127"/>
      <c r="U384" s="127"/>
      <c r="V384" s="127"/>
      <c r="W384" s="127"/>
      <c r="X384" s="127"/>
      <c r="Y384" s="127"/>
      <c r="Z384" s="127"/>
      <c r="AA384" s="127"/>
      <c r="AB384" s="127"/>
      <c r="AC384" s="127"/>
      <c r="AD384" s="127"/>
      <c r="AE384" s="127"/>
      <c r="AF384" s="127"/>
      <c r="AG384" s="127"/>
      <c r="AH384" s="127"/>
      <c r="AI384" s="127"/>
      <c r="AJ384" s="127"/>
      <c r="AK384" s="126"/>
      <c r="AL384" s="127"/>
      <c r="AM384" s="127"/>
      <c r="AN384" s="127"/>
      <c r="AO384" s="127"/>
      <c r="AP384" s="127"/>
      <c r="AQ384" s="127"/>
      <c r="AR384" s="127"/>
      <c r="AS384" s="127"/>
      <c r="AT384" s="127"/>
      <c r="AU384" s="127"/>
      <c r="AV384" s="127"/>
      <c r="AW384" s="127"/>
      <c r="AX384" s="127"/>
      <c r="AY384" s="127"/>
      <c r="AZ384" s="127"/>
      <c r="BA384" s="127"/>
      <c r="BB384" s="127"/>
      <c r="BC384" s="127"/>
      <c r="BD384" s="127"/>
      <c r="BE384" s="127"/>
      <c r="BF384" s="127"/>
      <c r="BG384" s="127"/>
      <c r="BH384" s="127"/>
      <c r="BI384" s="127"/>
      <c r="BJ384" s="127"/>
      <c r="BK384" s="127"/>
      <c r="BL384" s="127"/>
      <c r="BM384" s="127"/>
      <c r="BN384" s="127"/>
      <c r="BO384" s="127"/>
      <c r="BP384" s="148">
        <f t="shared" si="175"/>
        <v>46934</v>
      </c>
      <c r="BT384"/>
      <c r="BU384"/>
      <c r="CA384" s="95" t="s">
        <v>863</v>
      </c>
      <c r="CB384" s="222" t="s">
        <v>879</v>
      </c>
      <c r="CC384" s="128" t="s">
        <v>875</v>
      </c>
      <c r="CD384" s="97" t="s">
        <v>867</v>
      </c>
      <c r="CE384" s="21" t="s">
        <v>748</v>
      </c>
      <c r="CF384" s="101" t="s">
        <v>65</v>
      </c>
      <c r="CG384" s="129">
        <v>45474.000243055554</v>
      </c>
      <c r="CH384" s="129">
        <v>46934</v>
      </c>
      <c r="CI384" s="129">
        <f t="shared" si="176"/>
        <v>45474</v>
      </c>
      <c r="CJ384" s="129">
        <f t="shared" si="176"/>
        <v>46934</v>
      </c>
      <c r="CK384" s="92" t="s">
        <v>2</v>
      </c>
      <c r="CL384" s="92" t="s">
        <v>880</v>
      </c>
      <c r="CM384" s="93"/>
      <c r="CN384" s="97" t="s">
        <v>10</v>
      </c>
      <c r="CO384" s="97"/>
      <c r="CP384" s="97"/>
      <c r="CQ384" s="98">
        <f t="shared" si="177"/>
        <v>45294.000243055554</v>
      </c>
      <c r="CR384" s="98">
        <f t="shared" si="178"/>
        <v>45292</v>
      </c>
      <c r="CS384" s="98">
        <f t="shared" si="179"/>
        <v>45354.000243055554</v>
      </c>
      <c r="CT384" s="98">
        <f t="shared" si="180"/>
        <v>45352</v>
      </c>
      <c r="CU384" s="98">
        <f>CW384-120</f>
        <v>45354.000243055554</v>
      </c>
      <c r="CV384" s="98">
        <f t="shared" si="181"/>
        <v>45352</v>
      </c>
      <c r="CW384" s="98">
        <f t="shared" si="182"/>
        <v>45474.000243055554</v>
      </c>
      <c r="CX384" s="98">
        <f t="shared" si="183"/>
        <v>45474</v>
      </c>
    </row>
    <row r="385" spans="1:102" s="90" customFormat="1" ht="42.95" customHeight="1">
      <c r="A385" s="261" t="s">
        <v>70</v>
      </c>
      <c r="B385" s="266" t="s">
        <v>876</v>
      </c>
      <c r="C385" s="266" t="s">
        <v>877</v>
      </c>
      <c r="D385" s="284" t="s">
        <v>863</v>
      </c>
      <c r="E385" s="267" t="s">
        <v>701</v>
      </c>
      <c r="F385" s="266" t="s">
        <v>878</v>
      </c>
      <c r="G385" s="77" t="s">
        <v>718</v>
      </c>
      <c r="H385" s="126"/>
      <c r="I385" s="127"/>
      <c r="J385" s="127"/>
      <c r="K385" s="127"/>
      <c r="L385" s="127"/>
      <c r="M385" s="127"/>
      <c r="N385" s="127"/>
      <c r="O385" s="127"/>
      <c r="P385" s="127"/>
      <c r="Q385" s="127"/>
      <c r="R385" s="127"/>
      <c r="S385" s="127"/>
      <c r="T385" s="127"/>
      <c r="U385" s="127"/>
      <c r="V385" s="127"/>
      <c r="W385" s="127"/>
      <c r="X385" s="127"/>
      <c r="Y385" s="127"/>
      <c r="Z385" s="127"/>
      <c r="AA385" s="127"/>
      <c r="AB385" s="127"/>
      <c r="AC385" s="127"/>
      <c r="AD385" s="127"/>
      <c r="AE385" s="127"/>
      <c r="AF385" s="127"/>
      <c r="AG385" s="127"/>
      <c r="AH385" s="127"/>
      <c r="AI385" s="127"/>
      <c r="AJ385" s="127"/>
      <c r="AK385" s="126"/>
      <c r="AL385" s="127"/>
      <c r="AM385" s="127"/>
      <c r="AN385" s="127"/>
      <c r="AO385" s="127"/>
      <c r="AP385" s="127"/>
      <c r="AQ385" s="127"/>
      <c r="AR385" s="127"/>
      <c r="AS385" s="127"/>
      <c r="AT385" s="127"/>
      <c r="AU385" s="127"/>
      <c r="AV385" s="127"/>
      <c r="AW385" s="127"/>
      <c r="AX385" s="127"/>
      <c r="AY385" s="127"/>
      <c r="AZ385" s="127"/>
      <c r="BA385" s="127"/>
      <c r="BB385" s="127"/>
      <c r="BC385" s="127"/>
      <c r="BD385" s="127"/>
      <c r="BE385" s="127"/>
      <c r="BF385" s="127"/>
      <c r="BG385" s="127"/>
      <c r="BH385" s="127"/>
      <c r="BI385" s="127"/>
      <c r="BJ385" s="127"/>
      <c r="BK385" s="127"/>
      <c r="BL385" s="127"/>
      <c r="BM385" s="127"/>
      <c r="BN385" s="127"/>
      <c r="BO385" s="127"/>
      <c r="BP385" s="148">
        <f t="shared" si="175"/>
        <v>48395</v>
      </c>
      <c r="BT385"/>
      <c r="BU385"/>
      <c r="CA385" s="95" t="s">
        <v>863</v>
      </c>
      <c r="CB385" s="222" t="s">
        <v>879</v>
      </c>
      <c r="CC385" s="128" t="s">
        <v>80</v>
      </c>
      <c r="CD385" s="97" t="s">
        <v>867</v>
      </c>
      <c r="CE385" s="21"/>
      <c r="CF385" s="101" t="s">
        <v>65</v>
      </c>
      <c r="CG385" s="129">
        <f>CH384+1</f>
        <v>46935</v>
      </c>
      <c r="CH385" s="129">
        <v>48395</v>
      </c>
      <c r="CI385" s="129">
        <f t="shared" si="176"/>
        <v>46935</v>
      </c>
      <c r="CJ385" s="129">
        <f t="shared" si="176"/>
        <v>48395</v>
      </c>
      <c r="CK385" s="92" t="s">
        <v>2</v>
      </c>
      <c r="CL385" s="92" t="s">
        <v>880</v>
      </c>
      <c r="CM385" s="93"/>
      <c r="CN385" s="97" t="s">
        <v>10</v>
      </c>
      <c r="CO385" s="97"/>
      <c r="CP385" s="97"/>
      <c r="CQ385" s="98">
        <f t="shared" si="177"/>
        <v>46755</v>
      </c>
      <c r="CR385" s="98">
        <f t="shared" si="178"/>
        <v>46753</v>
      </c>
      <c r="CS385" s="98">
        <f t="shared" si="179"/>
        <v>46815</v>
      </c>
      <c r="CT385" s="98">
        <f t="shared" si="180"/>
        <v>46813</v>
      </c>
      <c r="CU385" s="98">
        <f>CW385-120</f>
        <v>46815</v>
      </c>
      <c r="CV385" s="98">
        <f t="shared" si="181"/>
        <v>46813</v>
      </c>
      <c r="CW385" s="98">
        <f t="shared" si="182"/>
        <v>46935</v>
      </c>
      <c r="CX385" s="98">
        <f t="shared" si="183"/>
        <v>46935</v>
      </c>
    </row>
    <row r="386" spans="1:102" s="90" customFormat="1" ht="30.95" customHeight="1">
      <c r="A386" s="262" t="s">
        <v>70</v>
      </c>
      <c r="B386" s="267" t="s">
        <v>876</v>
      </c>
      <c r="C386" s="266" t="s">
        <v>922</v>
      </c>
      <c r="D386" s="284" t="s">
        <v>882</v>
      </c>
      <c r="E386" s="267" t="s">
        <v>884</v>
      </c>
      <c r="F386" s="276" t="s">
        <v>923</v>
      </c>
      <c r="G386" s="77" t="str">
        <f ca="1">IF(CH386&lt;TODAY(),"Terminé",(IF(CG386&gt;=TODAY(),"À venir","En cours")))</f>
        <v>À venir</v>
      </c>
      <c r="H386" s="126"/>
      <c r="I386" s="127"/>
      <c r="J386" s="127"/>
      <c r="K386" s="127"/>
      <c r="L386" s="127"/>
      <c r="M386" s="127"/>
      <c r="N386" s="127"/>
      <c r="O386" s="127"/>
      <c r="P386" s="127"/>
      <c r="Q386" s="127"/>
      <c r="R386" s="127"/>
      <c r="S386" s="127"/>
      <c r="T386" s="127"/>
      <c r="U386" s="127"/>
      <c r="V386" s="127"/>
      <c r="W386" s="127"/>
      <c r="X386" s="127"/>
      <c r="Y386" s="127"/>
      <c r="Z386" s="127"/>
      <c r="AA386" s="127"/>
      <c r="AB386" s="127"/>
      <c r="AC386" s="127"/>
      <c r="AD386" s="127"/>
      <c r="AE386" s="127"/>
      <c r="AF386" s="127"/>
      <c r="AG386" s="127"/>
      <c r="AH386" s="127"/>
      <c r="AI386" s="127"/>
      <c r="AJ386" s="127"/>
      <c r="AK386" s="127"/>
      <c r="AL386" s="127"/>
      <c r="AM386" s="127"/>
      <c r="AN386" s="127"/>
      <c r="AO386" s="127"/>
      <c r="AP386" s="127"/>
      <c r="AQ386" s="127"/>
      <c r="AR386" s="127"/>
      <c r="AS386" s="127"/>
      <c r="AT386" s="127"/>
      <c r="AU386" s="127"/>
      <c r="AV386" s="127"/>
      <c r="AW386" s="127"/>
      <c r="AX386" s="127"/>
      <c r="AY386" s="127"/>
      <c r="AZ386" s="127"/>
      <c r="BA386" s="127"/>
      <c r="BB386" s="127"/>
      <c r="BC386" s="127"/>
      <c r="BD386" s="127"/>
      <c r="BE386" s="127"/>
      <c r="BF386" s="127"/>
      <c r="BG386" s="127"/>
      <c r="BH386" s="127"/>
      <c r="BI386" s="127"/>
      <c r="BJ386" s="127"/>
      <c r="BK386" s="127"/>
      <c r="BL386" s="127"/>
      <c r="BM386" s="127"/>
      <c r="BN386" s="127"/>
      <c r="BO386" s="127"/>
      <c r="BP386" s="148">
        <f t="shared" si="175"/>
        <v>48075</v>
      </c>
      <c r="BR386" s="89"/>
      <c r="BS386" s="89"/>
      <c r="BT386"/>
      <c r="BU386"/>
      <c r="BZ386" s="89"/>
      <c r="CA386" s="174" t="s">
        <v>882</v>
      </c>
      <c r="CB386" s="208" t="s">
        <v>924</v>
      </c>
      <c r="CC386" s="119" t="s">
        <v>80</v>
      </c>
      <c r="CD386" s="137" t="s">
        <v>894</v>
      </c>
      <c r="CE386" s="21"/>
      <c r="CF386" s="143"/>
      <c r="CG386" s="116">
        <f>CH344+1</f>
        <v>46615</v>
      </c>
      <c r="CH386" s="116">
        <f>CG386+1460</f>
        <v>48075</v>
      </c>
      <c r="CI386" s="114">
        <f t="shared" si="176"/>
        <v>46630</v>
      </c>
      <c r="CJ386" s="114">
        <f t="shared" si="176"/>
        <v>48061</v>
      </c>
      <c r="CK386" s="92"/>
      <c r="CL386" s="159"/>
      <c r="CM386" s="93"/>
      <c r="CN386" s="184"/>
      <c r="CO386" s="180"/>
      <c r="CP386" s="97"/>
      <c r="CQ386" s="120">
        <f>CS386-120</f>
        <v>46345</v>
      </c>
      <c r="CR386" s="120">
        <f t="shared" si="178"/>
        <v>46356</v>
      </c>
      <c r="CS386" s="120">
        <f t="shared" si="179"/>
        <v>46465</v>
      </c>
      <c r="CT386" s="120">
        <f t="shared" si="180"/>
        <v>46477</v>
      </c>
      <c r="CU386" s="120">
        <f>CW386-150</f>
        <v>46465</v>
      </c>
      <c r="CV386" s="120">
        <f t="shared" si="181"/>
        <v>46477</v>
      </c>
      <c r="CW386" s="120">
        <f t="shared" si="182"/>
        <v>46615</v>
      </c>
      <c r="CX386" s="120">
        <f t="shared" si="183"/>
        <v>46630</v>
      </c>
    </row>
    <row r="387" spans="1:102" s="22" customFormat="1" ht="30.95" customHeight="1">
      <c r="A387" s="262" t="s">
        <v>925</v>
      </c>
      <c r="B387" s="267" t="s">
        <v>876</v>
      </c>
      <c r="C387" s="266" t="s">
        <v>922</v>
      </c>
      <c r="D387" s="284" t="s">
        <v>882</v>
      </c>
      <c r="E387" s="267" t="s">
        <v>633</v>
      </c>
      <c r="F387" s="267" t="s">
        <v>926</v>
      </c>
      <c r="G387" s="77" t="str">
        <f ca="1">IF(CH387&lt;TODAY(),"Terminé",(IF(CG387&gt;=TODAY(),"À venir","En cours")))</f>
        <v>En cours</v>
      </c>
      <c r="H387" s="83"/>
      <c r="I387" s="84"/>
      <c r="J387" s="84"/>
      <c r="K387" s="84"/>
      <c r="L387" s="84"/>
      <c r="M387" s="84"/>
      <c r="N387" s="84"/>
      <c r="O387" s="84"/>
      <c r="P387" s="84"/>
      <c r="Q387" s="84"/>
      <c r="R387" s="84"/>
      <c r="S387" s="84"/>
      <c r="T387" s="127"/>
      <c r="U387" s="127"/>
      <c r="V387" s="127"/>
      <c r="W387" s="127"/>
      <c r="X387" s="127"/>
      <c r="Y387" s="127"/>
      <c r="Z387" s="127"/>
      <c r="AA387" s="127"/>
      <c r="AB387" s="127"/>
      <c r="AC387" s="127"/>
      <c r="AD387" s="127"/>
      <c r="AE387" s="127"/>
      <c r="AF387" s="127"/>
      <c r="AG387" s="127"/>
      <c r="AH387" s="127"/>
      <c r="AI387" s="127"/>
      <c r="AJ387" s="127"/>
      <c r="AK387" s="127"/>
      <c r="AL387" s="127"/>
      <c r="AM387" s="127"/>
      <c r="AN387" s="127"/>
      <c r="AO387" s="127"/>
      <c r="AP387" s="127"/>
      <c r="AQ387" s="127"/>
      <c r="AR387" s="127"/>
      <c r="AS387" s="127"/>
      <c r="AT387" s="127"/>
      <c r="AU387" s="127"/>
      <c r="AV387" s="127"/>
      <c r="AW387" s="127"/>
      <c r="AX387" s="127"/>
      <c r="AY387" s="127"/>
      <c r="AZ387" s="127"/>
      <c r="BA387" s="127"/>
      <c r="BB387" s="127"/>
      <c r="BC387" s="127"/>
      <c r="BD387" s="127"/>
      <c r="BE387" s="127"/>
      <c r="BF387" s="127"/>
      <c r="BG387" s="127"/>
      <c r="BH387" s="127"/>
      <c r="BI387" s="127"/>
      <c r="BJ387" s="127"/>
      <c r="BK387" s="127"/>
      <c r="BL387" s="127"/>
      <c r="BM387" s="127"/>
      <c r="BN387" s="127"/>
      <c r="BO387" s="127"/>
      <c r="BP387" s="148">
        <f t="shared" si="175"/>
        <v>47216.000243055554</v>
      </c>
      <c r="BR387" s="89"/>
      <c r="BS387" s="89"/>
      <c r="BT387"/>
      <c r="BU387"/>
      <c r="BZ387" s="89"/>
      <c r="CA387" s="174" t="s">
        <v>882</v>
      </c>
      <c r="CB387" s="224" t="s">
        <v>927</v>
      </c>
      <c r="CC387" s="97" t="s">
        <v>925</v>
      </c>
      <c r="CD387" s="103" t="s">
        <v>887</v>
      </c>
      <c r="CE387" s="21" t="s">
        <v>732</v>
      </c>
      <c r="CF387" s="95" t="s">
        <v>52</v>
      </c>
      <c r="CG387" s="188">
        <v>45756.000243055554</v>
      </c>
      <c r="CH387" s="188">
        <v>47216.000243055554</v>
      </c>
      <c r="CI387" s="114">
        <f t="shared" si="176"/>
        <v>45748</v>
      </c>
      <c r="CJ387" s="114">
        <f t="shared" si="176"/>
        <v>47209</v>
      </c>
      <c r="CK387" s="93" t="s">
        <v>19</v>
      </c>
      <c r="CL387" s="76"/>
      <c r="CM387" s="93" t="s">
        <v>19</v>
      </c>
      <c r="CN387" s="181"/>
      <c r="CO387" s="27"/>
      <c r="CP387" s="27"/>
      <c r="CQ387" s="120">
        <f>CS387-320</f>
        <v>45256.000243055554</v>
      </c>
      <c r="CR387" s="120">
        <f t="shared" si="178"/>
        <v>45260</v>
      </c>
      <c r="CS387" s="120">
        <f t="shared" si="179"/>
        <v>45576.000243055554</v>
      </c>
      <c r="CT387" s="120">
        <f t="shared" si="180"/>
        <v>45566</v>
      </c>
      <c r="CU387" s="120">
        <f>CW387-180</f>
        <v>45576.000243055554</v>
      </c>
      <c r="CV387" s="120">
        <f t="shared" si="181"/>
        <v>45566</v>
      </c>
      <c r="CW387" s="120">
        <f t="shared" si="182"/>
        <v>45756.000243055554</v>
      </c>
      <c r="CX387" s="120">
        <f t="shared" si="183"/>
        <v>45748</v>
      </c>
    </row>
    <row r="388" spans="1:102" ht="37.5" customHeight="1">
      <c r="A388" s="261" t="s">
        <v>1023</v>
      </c>
      <c r="B388" s="266" t="s">
        <v>876</v>
      </c>
      <c r="C388" s="266" t="s">
        <v>877</v>
      </c>
      <c r="D388" s="284" t="s">
        <v>962</v>
      </c>
      <c r="E388" s="267" t="s">
        <v>1024</v>
      </c>
      <c r="F388" s="266" t="s">
        <v>1025</v>
      </c>
      <c r="G388" s="77" t="str">
        <f t="shared" ca="1" si="169"/>
        <v>En cours</v>
      </c>
      <c r="H388" s="126"/>
      <c r="I388" s="127"/>
      <c r="J388" s="127"/>
      <c r="K388" s="127"/>
      <c r="L388" s="127"/>
      <c r="M388" s="127"/>
      <c r="N388" s="127"/>
      <c r="O388" s="127"/>
      <c r="P388" s="127"/>
      <c r="Q388" s="127"/>
      <c r="R388" s="127"/>
      <c r="S388" s="127"/>
      <c r="T388" s="127"/>
      <c r="U388" s="127"/>
      <c r="V388" s="127"/>
      <c r="W388" s="127"/>
      <c r="X388" s="127"/>
      <c r="Y388" s="127"/>
      <c r="Z388" s="127"/>
      <c r="AA388" s="127"/>
      <c r="AB388" s="127"/>
      <c r="AC388" s="127"/>
      <c r="AD388" s="127"/>
      <c r="AE388" s="127"/>
      <c r="AF388" s="127"/>
      <c r="AG388" s="127"/>
      <c r="AH388" s="127"/>
      <c r="AI388" s="127"/>
      <c r="AJ388" s="127"/>
      <c r="AK388" s="127"/>
      <c r="AL388" s="127"/>
      <c r="AM388" s="127"/>
      <c r="AN388" s="127"/>
      <c r="AO388" s="127"/>
      <c r="AP388" s="127"/>
      <c r="AQ388" s="127"/>
      <c r="AR388" s="127"/>
      <c r="AS388" s="127"/>
      <c r="AT388" s="127"/>
      <c r="AU388" s="127"/>
      <c r="AV388" s="127"/>
      <c r="AW388" s="127"/>
      <c r="AX388" s="127"/>
      <c r="AY388" s="127"/>
      <c r="AZ388" s="127"/>
      <c r="BA388" s="127"/>
      <c r="BB388" s="127"/>
      <c r="BC388" s="127"/>
      <c r="BD388" s="127"/>
      <c r="BE388" s="127"/>
      <c r="BF388" s="127"/>
      <c r="BG388" s="127"/>
      <c r="BH388" s="127"/>
      <c r="BI388" s="127"/>
      <c r="BJ388" s="127"/>
      <c r="BK388" s="127"/>
      <c r="BL388" s="127"/>
      <c r="BM388" s="127"/>
      <c r="BN388" s="127"/>
      <c r="BO388" s="127"/>
      <c r="BP388" s="148">
        <f t="shared" si="164"/>
        <v>46850</v>
      </c>
      <c r="BU388"/>
      <c r="CA388" s="9" t="s">
        <v>962</v>
      </c>
      <c r="CB388" s="221" t="s">
        <v>1026</v>
      </c>
      <c r="CC388" s="119" t="s">
        <v>1023</v>
      </c>
      <c r="CD388" s="92" t="s">
        <v>732</v>
      </c>
      <c r="CE388" s="21" t="s">
        <v>732</v>
      </c>
      <c r="CF388" s="136" t="s">
        <v>65</v>
      </c>
      <c r="CG388" s="129">
        <v>45390</v>
      </c>
      <c r="CH388" s="129">
        <f>CG388+1460</f>
        <v>46850</v>
      </c>
      <c r="CI388" s="135">
        <f t="shared" si="170"/>
        <v>45383</v>
      </c>
      <c r="CJ388" s="135">
        <f t="shared" si="172"/>
        <v>46844</v>
      </c>
      <c r="CK388" s="97" t="s">
        <v>2</v>
      </c>
      <c r="CL388" s="93" t="s">
        <v>1027</v>
      </c>
      <c r="CM388" s="93" t="s">
        <v>19</v>
      </c>
      <c r="CN388" s="180" t="s">
        <v>13</v>
      </c>
      <c r="CO388" s="180"/>
      <c r="CP388" s="97"/>
      <c r="CQ388" s="120">
        <f t="shared" si="173"/>
        <v>45180</v>
      </c>
      <c r="CR388" s="120">
        <f t="shared" si="165"/>
        <v>45170</v>
      </c>
      <c r="CS388" s="120">
        <f t="shared" si="171"/>
        <v>45270</v>
      </c>
      <c r="CT388" s="120">
        <f t="shared" si="166"/>
        <v>45261</v>
      </c>
      <c r="CU388" s="120">
        <f>CW388-120</f>
        <v>45270</v>
      </c>
      <c r="CV388" s="120">
        <f t="shared" si="167"/>
        <v>45261</v>
      </c>
      <c r="CW388" s="120">
        <f t="shared" si="174"/>
        <v>45390</v>
      </c>
      <c r="CX388" s="120">
        <f t="shared" si="168"/>
        <v>45383</v>
      </c>
    </row>
    <row r="389" spans="1:102" ht="37.5" customHeight="1">
      <c r="A389" s="261" t="s">
        <v>70</v>
      </c>
      <c r="B389" s="266" t="s">
        <v>876</v>
      </c>
      <c r="C389" s="266" t="s">
        <v>877</v>
      </c>
      <c r="D389" s="284" t="s">
        <v>962</v>
      </c>
      <c r="E389" s="267" t="s">
        <v>1024</v>
      </c>
      <c r="F389" s="266" t="s">
        <v>1025</v>
      </c>
      <c r="G389" s="77" t="str">
        <f t="shared" ca="1" si="169"/>
        <v>À venir</v>
      </c>
      <c r="H389" s="126"/>
      <c r="I389" s="127"/>
      <c r="J389" s="127"/>
      <c r="K389" s="127"/>
      <c r="L389" s="127"/>
      <c r="M389" s="127"/>
      <c r="N389" s="127"/>
      <c r="O389" s="127"/>
      <c r="P389" s="127"/>
      <c r="Q389" s="127"/>
      <c r="R389" s="127"/>
      <c r="S389" s="127"/>
      <c r="T389" s="127"/>
      <c r="U389" s="127"/>
      <c r="V389" s="127"/>
      <c r="W389" s="127"/>
      <c r="X389" s="127"/>
      <c r="Y389" s="127"/>
      <c r="Z389" s="127"/>
      <c r="AA389" s="127"/>
      <c r="AB389" s="127"/>
      <c r="AC389" s="127"/>
      <c r="AD389" s="127"/>
      <c r="AE389" s="127"/>
      <c r="AF389" s="127"/>
      <c r="AG389" s="127"/>
      <c r="AH389" s="127"/>
      <c r="AI389" s="127"/>
      <c r="AJ389" s="127"/>
      <c r="AK389" s="127"/>
      <c r="AL389" s="127"/>
      <c r="AM389" s="127"/>
      <c r="AN389" s="127"/>
      <c r="AO389" s="127"/>
      <c r="AP389" s="127"/>
      <c r="AQ389" s="127"/>
      <c r="AR389" s="127"/>
      <c r="AS389" s="127"/>
      <c r="AT389" s="127"/>
      <c r="AU389" s="127"/>
      <c r="AV389" s="127"/>
      <c r="AW389" s="127"/>
      <c r="AX389" s="127"/>
      <c r="AY389" s="127"/>
      <c r="AZ389" s="127"/>
      <c r="BA389" s="127"/>
      <c r="BB389" s="127"/>
      <c r="BC389" s="127"/>
      <c r="BD389" s="127"/>
      <c r="BE389" s="127"/>
      <c r="BF389" s="127"/>
      <c r="BG389" s="127"/>
      <c r="BH389" s="127"/>
      <c r="BI389" s="127"/>
      <c r="BJ389" s="127"/>
      <c r="BK389" s="127"/>
      <c r="BL389" s="127"/>
      <c r="BM389" s="127"/>
      <c r="BN389" s="127"/>
      <c r="BO389" s="127"/>
      <c r="BP389" s="148">
        <f t="shared" si="164"/>
        <v>48311</v>
      </c>
      <c r="BT389" s="187"/>
      <c r="BU389"/>
      <c r="CA389" s="9" t="s">
        <v>962</v>
      </c>
      <c r="CB389" s="221" t="s">
        <v>1026</v>
      </c>
      <c r="CC389" s="119" t="s">
        <v>80</v>
      </c>
      <c r="CD389" s="92" t="s">
        <v>732</v>
      </c>
      <c r="CE389" s="21"/>
      <c r="CF389" s="136"/>
      <c r="CG389" s="129">
        <f>CH388+1</f>
        <v>46851</v>
      </c>
      <c r="CH389" s="129">
        <v>48311</v>
      </c>
      <c r="CI389" s="135">
        <f t="shared" si="170"/>
        <v>46844</v>
      </c>
      <c r="CJ389" s="135">
        <f t="shared" si="172"/>
        <v>48305</v>
      </c>
      <c r="CK389" s="97"/>
      <c r="CL389" s="93"/>
      <c r="CM389" s="93"/>
      <c r="CN389" s="180"/>
      <c r="CO389" s="180"/>
      <c r="CP389" s="97"/>
      <c r="CQ389" s="120">
        <f t="shared" si="173"/>
        <v>46641</v>
      </c>
      <c r="CR389" s="120">
        <f t="shared" si="165"/>
        <v>46631</v>
      </c>
      <c r="CS389" s="120">
        <f t="shared" si="171"/>
        <v>46731</v>
      </c>
      <c r="CT389" s="120">
        <f t="shared" si="166"/>
        <v>46722</v>
      </c>
      <c r="CU389" s="120">
        <f>CW389-120</f>
        <v>46731</v>
      </c>
      <c r="CV389" s="120">
        <f t="shared" si="167"/>
        <v>46722</v>
      </c>
      <c r="CW389" s="120">
        <f t="shared" si="174"/>
        <v>46851</v>
      </c>
      <c r="CX389" s="120">
        <f t="shared" si="168"/>
        <v>46844</v>
      </c>
    </row>
    <row r="390" spans="1:102" ht="37.5" customHeight="1">
      <c r="A390" s="261" t="s">
        <v>1028</v>
      </c>
      <c r="B390" s="266" t="s">
        <v>876</v>
      </c>
      <c r="C390" s="266" t="s">
        <v>877</v>
      </c>
      <c r="D390" s="284" t="s">
        <v>962</v>
      </c>
      <c r="E390" s="267" t="s">
        <v>732</v>
      </c>
      <c r="F390" s="266" t="s">
        <v>1029</v>
      </c>
      <c r="G390" s="77" t="str">
        <f t="shared" ca="1" si="169"/>
        <v>En cours</v>
      </c>
      <c r="H390" s="126"/>
      <c r="I390" s="127"/>
      <c r="J390" s="127"/>
      <c r="K390" s="127"/>
      <c r="L390" s="127"/>
      <c r="M390" s="127"/>
      <c r="N390" s="127"/>
      <c r="O390" s="127"/>
      <c r="P390" s="127"/>
      <c r="Q390" s="127"/>
      <c r="R390" s="127"/>
      <c r="S390" s="127"/>
      <c r="T390" s="127"/>
      <c r="U390" s="127"/>
      <c r="V390" s="127"/>
      <c r="W390" s="127"/>
      <c r="X390" s="127"/>
      <c r="Y390" s="127"/>
      <c r="Z390" s="127"/>
      <c r="AA390" s="127"/>
      <c r="AB390" s="127"/>
      <c r="AC390" s="127"/>
      <c r="AD390" s="127"/>
      <c r="AE390" s="127"/>
      <c r="AF390" s="127"/>
      <c r="AG390" s="127"/>
      <c r="AH390" s="127"/>
      <c r="AI390" s="127"/>
      <c r="AJ390" s="127"/>
      <c r="AK390" s="127"/>
      <c r="AL390" s="127"/>
      <c r="AM390" s="127"/>
      <c r="AN390" s="127"/>
      <c r="AO390" s="127"/>
      <c r="AP390" s="127"/>
      <c r="AQ390" s="127"/>
      <c r="AR390" s="127"/>
      <c r="AS390" s="127"/>
      <c r="AT390" s="127"/>
      <c r="AU390" s="127"/>
      <c r="AV390" s="127"/>
      <c r="AW390" s="127"/>
      <c r="AX390" s="127"/>
      <c r="AY390" s="127"/>
      <c r="AZ390" s="127"/>
      <c r="BA390" s="127"/>
      <c r="BB390" s="127"/>
      <c r="BC390" s="127"/>
      <c r="BD390" s="127"/>
      <c r="BE390" s="127"/>
      <c r="BF390" s="127"/>
      <c r="BG390" s="127"/>
      <c r="BH390" s="127"/>
      <c r="BI390" s="127"/>
      <c r="BJ390" s="127"/>
      <c r="BK390" s="127"/>
      <c r="BL390" s="127"/>
      <c r="BM390" s="127"/>
      <c r="BN390" s="127"/>
      <c r="BO390" s="127"/>
      <c r="BP390" s="148">
        <f t="shared" ref="BP390:BP412" si="184">CH390</f>
        <v>47452.000243055554</v>
      </c>
      <c r="BU390"/>
      <c r="CA390" s="9" t="s">
        <v>962</v>
      </c>
      <c r="CB390" s="224" t="s">
        <v>1028</v>
      </c>
      <c r="CC390" s="119" t="s">
        <v>1028</v>
      </c>
      <c r="CD390" s="92" t="s">
        <v>732</v>
      </c>
      <c r="CE390" s="21" t="s">
        <v>732</v>
      </c>
      <c r="CF390" s="136" t="s">
        <v>65</v>
      </c>
      <c r="CG390" s="129">
        <v>45992.000243055554</v>
      </c>
      <c r="CH390" s="129">
        <v>47452.000243055554</v>
      </c>
      <c r="CI390" s="135">
        <f t="shared" si="170"/>
        <v>45992</v>
      </c>
      <c r="CJ390" s="135">
        <f t="shared" si="172"/>
        <v>47452</v>
      </c>
      <c r="CK390" s="97"/>
      <c r="CL390" s="93"/>
      <c r="CM390" s="93" t="s">
        <v>17</v>
      </c>
      <c r="CN390" s="97"/>
      <c r="CO390" s="97"/>
      <c r="CP390" s="97"/>
      <c r="CQ390" s="120">
        <f t="shared" si="173"/>
        <v>45782.000243055554</v>
      </c>
      <c r="CR390" s="120">
        <f t="shared" ref="CR390:CR412" si="185">IF(DAY(CQ390)&lt;=15,DATE(YEAR(CQ390),MONTH(CQ390),1),EOMONTH(CQ390,0))</f>
        <v>45778</v>
      </c>
      <c r="CS390" s="120">
        <f t="shared" si="171"/>
        <v>45872.000243055554</v>
      </c>
      <c r="CT390" s="120">
        <f t="shared" ref="CT390:CT412" si="186">IF(DAY(CS390)&lt;=15,DATE(YEAR(CS390),MONTH(CS390),1),EOMONTH(CS390,0))</f>
        <v>45870</v>
      </c>
      <c r="CU390" s="120">
        <f>CW390-120</f>
        <v>45872.000243055554</v>
      </c>
      <c r="CV390" s="120">
        <f t="shared" ref="CV390:CV412" si="187">IF(DAY(CU390)&lt;=15,DATE(YEAR(CU390),MONTH(CU390),1),EOMONTH(CU390,0))</f>
        <v>45870</v>
      </c>
      <c r="CW390" s="120">
        <f t="shared" si="174"/>
        <v>45992.000243055554</v>
      </c>
      <c r="CX390" s="120">
        <f t="shared" ref="CX390:CX412" si="188">IF(DAY(CW390)&lt;=15,DATE(YEAR(CW390),MONTH(CW390),1),EOMONTH(CW390,0))</f>
        <v>45992</v>
      </c>
    </row>
    <row r="391" spans="1:102" ht="37.5" customHeight="1">
      <c r="A391" s="261" t="s">
        <v>1030</v>
      </c>
      <c r="B391" s="266" t="s">
        <v>876</v>
      </c>
      <c r="C391" s="266" t="s">
        <v>877</v>
      </c>
      <c r="D391" s="284" t="s">
        <v>962</v>
      </c>
      <c r="E391" s="267" t="s">
        <v>732</v>
      </c>
      <c r="F391" s="266" t="s">
        <v>1031</v>
      </c>
      <c r="G391" s="77" t="str">
        <f t="shared" ca="1" si="169"/>
        <v>En cours</v>
      </c>
      <c r="H391" s="126"/>
      <c r="I391" s="127"/>
      <c r="J391" s="127"/>
      <c r="K391" s="127"/>
      <c r="L391" s="127"/>
      <c r="M391" s="127"/>
      <c r="N391" s="127"/>
      <c r="O391" s="127"/>
      <c r="P391" s="127"/>
      <c r="Q391" s="127"/>
      <c r="R391" s="127"/>
      <c r="S391" s="127"/>
      <c r="T391" s="127"/>
      <c r="U391" s="127"/>
      <c r="V391" s="127"/>
      <c r="W391" s="127"/>
      <c r="X391" s="127"/>
      <c r="Y391" s="127"/>
      <c r="Z391" s="127"/>
      <c r="AA391" s="127"/>
      <c r="AB391" s="127"/>
      <c r="AC391" s="127"/>
      <c r="AD391" s="127"/>
      <c r="AE391" s="127"/>
      <c r="AF391" s="127"/>
      <c r="AG391" s="127"/>
      <c r="AH391" s="127"/>
      <c r="AI391" s="127"/>
      <c r="AJ391" s="127"/>
      <c r="AK391" s="127"/>
      <c r="AL391" s="127"/>
      <c r="AM391" s="127"/>
      <c r="AN391" s="127"/>
      <c r="AO391" s="127"/>
      <c r="AP391" s="127"/>
      <c r="AQ391" s="127"/>
      <c r="AR391" s="127"/>
      <c r="AS391" s="127"/>
      <c r="AT391" s="127"/>
      <c r="AU391" s="127"/>
      <c r="AV391" s="127"/>
      <c r="AW391" s="127"/>
      <c r="AX391" s="127"/>
      <c r="AY391" s="127"/>
      <c r="AZ391" s="127"/>
      <c r="BA391" s="127"/>
      <c r="BB391" s="127"/>
      <c r="BC391" s="127"/>
      <c r="BD391" s="127"/>
      <c r="BE391" s="127"/>
      <c r="BF391" s="127"/>
      <c r="BG391" s="127"/>
      <c r="BH391" s="127"/>
      <c r="BI391" s="127"/>
      <c r="BJ391" s="127"/>
      <c r="BK391" s="127"/>
      <c r="BL391" s="127"/>
      <c r="BM391" s="127"/>
      <c r="BN391" s="127"/>
      <c r="BO391" s="127"/>
      <c r="BP391" s="148">
        <f t="shared" si="184"/>
        <v>47643</v>
      </c>
      <c r="BT391" s="187"/>
      <c r="BU391"/>
      <c r="CA391" s="9" t="s">
        <v>962</v>
      </c>
      <c r="CB391" s="221" t="s">
        <v>1032</v>
      </c>
      <c r="CC391" s="119" t="s">
        <v>1030</v>
      </c>
      <c r="CD391" s="92" t="s">
        <v>732</v>
      </c>
      <c r="CE391" s="21"/>
      <c r="CF391" s="109" t="s">
        <v>52</v>
      </c>
      <c r="CG391" s="129">
        <v>46183</v>
      </c>
      <c r="CH391" s="129">
        <f>CG391+1460</f>
        <v>47643</v>
      </c>
      <c r="CI391" s="135">
        <f t="shared" si="170"/>
        <v>46174</v>
      </c>
      <c r="CJ391" s="135">
        <f t="shared" si="172"/>
        <v>47635</v>
      </c>
      <c r="CK391" s="97" t="s">
        <v>2</v>
      </c>
      <c r="CL391" s="93" t="s">
        <v>1033</v>
      </c>
      <c r="CM391" s="93" t="s">
        <v>19</v>
      </c>
      <c r="CN391" s="180" t="s">
        <v>13</v>
      </c>
      <c r="CO391" s="180" t="s">
        <v>11</v>
      </c>
      <c r="CP391" s="97"/>
      <c r="CQ391" s="120">
        <f>CS391-120</f>
        <v>45913</v>
      </c>
      <c r="CR391" s="120">
        <f t="shared" si="185"/>
        <v>45901</v>
      </c>
      <c r="CS391" s="120">
        <f t="shared" si="171"/>
        <v>46033</v>
      </c>
      <c r="CT391" s="120">
        <f t="shared" si="186"/>
        <v>46023</v>
      </c>
      <c r="CU391" s="120">
        <f>CW391-150</f>
        <v>46033</v>
      </c>
      <c r="CV391" s="120">
        <f t="shared" si="187"/>
        <v>46023</v>
      </c>
      <c r="CW391" s="120">
        <f t="shared" si="174"/>
        <v>46183</v>
      </c>
      <c r="CX391" s="120">
        <f t="shared" si="188"/>
        <v>46174</v>
      </c>
    </row>
    <row r="392" spans="1:102" ht="37.5" customHeight="1">
      <c r="A392" s="261" t="s">
        <v>1034</v>
      </c>
      <c r="B392" s="266" t="s">
        <v>876</v>
      </c>
      <c r="C392" s="266" t="s">
        <v>1035</v>
      </c>
      <c r="D392" s="284" t="s">
        <v>962</v>
      </c>
      <c r="E392" s="267" t="s">
        <v>732</v>
      </c>
      <c r="F392" s="266" t="s">
        <v>1036</v>
      </c>
      <c r="G392" s="77" t="str">
        <f t="shared" ca="1" si="169"/>
        <v>En cours</v>
      </c>
      <c r="H392" s="126"/>
      <c r="I392" s="127"/>
      <c r="J392" s="127"/>
      <c r="K392" s="127"/>
      <c r="L392" s="127"/>
      <c r="M392" s="127"/>
      <c r="N392" s="127"/>
      <c r="O392" s="127"/>
      <c r="P392" s="127"/>
      <c r="Q392" s="127"/>
      <c r="R392" s="127"/>
      <c r="S392" s="127"/>
      <c r="T392" s="127"/>
      <c r="U392" s="127"/>
      <c r="V392" s="127"/>
      <c r="W392" s="127"/>
      <c r="X392" s="127"/>
      <c r="Y392" s="127"/>
      <c r="Z392" s="127"/>
      <c r="AA392" s="127"/>
      <c r="AB392" s="127"/>
      <c r="AC392" s="127"/>
      <c r="AD392" s="127"/>
      <c r="AE392" s="127"/>
      <c r="AF392" s="127"/>
      <c r="AG392" s="127"/>
      <c r="AH392" s="127"/>
      <c r="AI392" s="127"/>
      <c r="AJ392" s="127"/>
      <c r="AK392" s="127"/>
      <c r="AL392" s="127"/>
      <c r="AM392" s="127"/>
      <c r="AN392" s="127"/>
      <c r="AO392" s="127"/>
      <c r="AP392" s="127"/>
      <c r="AQ392" s="127"/>
      <c r="AR392" s="127"/>
      <c r="AS392" s="127"/>
      <c r="AT392" s="127"/>
      <c r="AU392" s="127"/>
      <c r="AV392" s="127"/>
      <c r="AW392" s="127"/>
      <c r="AX392" s="127"/>
      <c r="AY392" s="127"/>
      <c r="AZ392" s="127"/>
      <c r="BA392" s="127"/>
      <c r="BB392" s="127"/>
      <c r="BC392" s="127"/>
      <c r="BD392" s="127"/>
      <c r="BE392" s="127"/>
      <c r="BF392" s="127"/>
      <c r="BG392" s="127"/>
      <c r="BH392" s="127"/>
      <c r="BI392" s="127"/>
      <c r="BJ392" s="127"/>
      <c r="BK392" s="127"/>
      <c r="BL392" s="127"/>
      <c r="BM392" s="127"/>
      <c r="BN392" s="127"/>
      <c r="BO392" s="127"/>
      <c r="BP392" s="148">
        <f t="shared" si="184"/>
        <v>46565</v>
      </c>
      <c r="BU392"/>
      <c r="CA392" s="9" t="s">
        <v>962</v>
      </c>
      <c r="CB392" s="221" t="s">
        <v>1037</v>
      </c>
      <c r="CC392" s="119" t="s">
        <v>1034</v>
      </c>
      <c r="CD392" s="92" t="s">
        <v>732</v>
      </c>
      <c r="CE392" s="21" t="s">
        <v>732</v>
      </c>
      <c r="CF392" s="109" t="s">
        <v>52</v>
      </c>
      <c r="CG392" s="129">
        <v>45105</v>
      </c>
      <c r="CH392" s="129">
        <f>CG392+1460</f>
        <v>46565</v>
      </c>
      <c r="CI392" s="135">
        <f t="shared" si="170"/>
        <v>45107</v>
      </c>
      <c r="CJ392" s="135">
        <f t="shared" si="172"/>
        <v>46568</v>
      </c>
      <c r="CK392" s="97" t="s">
        <v>2</v>
      </c>
      <c r="CL392" s="93" t="s">
        <v>1038</v>
      </c>
      <c r="CM392" s="93" t="s">
        <v>19</v>
      </c>
      <c r="CN392" s="180" t="s">
        <v>13</v>
      </c>
      <c r="CO392" s="180"/>
      <c r="CP392" s="97"/>
      <c r="CQ392" s="120">
        <f>CS392-90</f>
        <v>44865</v>
      </c>
      <c r="CR392" s="120">
        <f t="shared" si="185"/>
        <v>44865</v>
      </c>
      <c r="CS392" s="120">
        <f t="shared" si="171"/>
        <v>44955</v>
      </c>
      <c r="CT392" s="120">
        <f t="shared" si="186"/>
        <v>44957</v>
      </c>
      <c r="CU392" s="120">
        <f>CW392-150</f>
        <v>44955</v>
      </c>
      <c r="CV392" s="120">
        <f t="shared" si="187"/>
        <v>44957</v>
      </c>
      <c r="CW392" s="120">
        <f t="shared" si="174"/>
        <v>45105</v>
      </c>
      <c r="CX392" s="120">
        <f t="shared" si="188"/>
        <v>45107</v>
      </c>
    </row>
    <row r="393" spans="1:102" ht="37.5" customHeight="1">
      <c r="A393" s="261" t="s">
        <v>1039</v>
      </c>
      <c r="B393" s="266" t="s">
        <v>876</v>
      </c>
      <c r="C393" s="266" t="s">
        <v>1035</v>
      </c>
      <c r="D393" s="284" t="s">
        <v>962</v>
      </c>
      <c r="E393" s="267" t="s">
        <v>732</v>
      </c>
      <c r="F393" s="266" t="s">
        <v>1040</v>
      </c>
      <c r="G393" s="77" t="str">
        <f t="shared" ca="1" si="169"/>
        <v>En cours</v>
      </c>
      <c r="H393" s="126"/>
      <c r="I393" s="127"/>
      <c r="J393" s="127"/>
      <c r="K393" s="127"/>
      <c r="L393" s="127"/>
      <c r="M393" s="127"/>
      <c r="N393" s="127"/>
      <c r="O393" s="127"/>
      <c r="P393" s="127"/>
      <c r="Q393" s="127"/>
      <c r="R393" s="127"/>
      <c r="S393" s="127"/>
      <c r="T393" s="127"/>
      <c r="U393" s="127"/>
      <c r="V393" s="127"/>
      <c r="W393" s="127"/>
      <c r="X393" s="127"/>
      <c r="Y393" s="127"/>
      <c r="Z393" s="127"/>
      <c r="AA393" s="127"/>
      <c r="AB393" s="127"/>
      <c r="AC393" s="127"/>
      <c r="AD393" s="127"/>
      <c r="AE393" s="127"/>
      <c r="AF393" s="127"/>
      <c r="AG393" s="127"/>
      <c r="AH393" s="127"/>
      <c r="AI393" s="127"/>
      <c r="AJ393" s="127"/>
      <c r="AK393" s="127"/>
      <c r="AL393" s="127"/>
      <c r="AM393" s="127"/>
      <c r="AN393" s="127"/>
      <c r="AO393" s="127"/>
      <c r="AP393" s="127"/>
      <c r="AQ393" s="127"/>
      <c r="AR393" s="127"/>
      <c r="AS393" s="127"/>
      <c r="AT393" s="127"/>
      <c r="AU393" s="127"/>
      <c r="AV393" s="127"/>
      <c r="AW393" s="127"/>
      <c r="AX393" s="127"/>
      <c r="AY393" s="127"/>
      <c r="AZ393" s="127"/>
      <c r="BA393" s="127"/>
      <c r="BB393" s="127"/>
      <c r="BC393" s="127"/>
      <c r="BD393" s="127"/>
      <c r="BE393" s="127"/>
      <c r="BF393" s="127"/>
      <c r="BG393" s="127"/>
      <c r="BH393" s="127"/>
      <c r="BI393" s="127"/>
      <c r="BJ393" s="127"/>
      <c r="BK393" s="127"/>
      <c r="BL393" s="127"/>
      <c r="BM393" s="127"/>
      <c r="BN393" s="127"/>
      <c r="BO393" s="127"/>
      <c r="BP393" s="148">
        <f t="shared" si="184"/>
        <v>47149</v>
      </c>
      <c r="BU393"/>
      <c r="CA393" s="9" t="s">
        <v>962</v>
      </c>
      <c r="CB393" s="221" t="s">
        <v>1041</v>
      </c>
      <c r="CC393" s="119" t="s">
        <v>1039</v>
      </c>
      <c r="CD393" s="92" t="s">
        <v>732</v>
      </c>
      <c r="CE393" s="21" t="s">
        <v>732</v>
      </c>
      <c r="CF393" s="109"/>
      <c r="CG393" s="129">
        <v>45691</v>
      </c>
      <c r="CH393" s="129">
        <v>47149</v>
      </c>
      <c r="CI393" s="135">
        <f t="shared" si="170"/>
        <v>45689</v>
      </c>
      <c r="CJ393" s="135">
        <f t="shared" si="172"/>
        <v>47149</v>
      </c>
      <c r="CK393" s="97"/>
      <c r="CL393" s="93" t="s">
        <v>1042</v>
      </c>
      <c r="CM393" s="93" t="s">
        <v>19</v>
      </c>
      <c r="CN393" s="180"/>
      <c r="CO393" s="180"/>
      <c r="CP393" s="97"/>
      <c r="CQ393" s="120">
        <f>CS393-90</f>
        <v>45451</v>
      </c>
      <c r="CR393" s="120">
        <f t="shared" si="185"/>
        <v>45444</v>
      </c>
      <c r="CS393" s="120">
        <f t="shared" si="171"/>
        <v>45541</v>
      </c>
      <c r="CT393" s="120">
        <f t="shared" si="186"/>
        <v>45536</v>
      </c>
      <c r="CU393" s="120">
        <f>CW393-150</f>
        <v>45541</v>
      </c>
      <c r="CV393" s="120">
        <f t="shared" si="187"/>
        <v>45536</v>
      </c>
      <c r="CW393" s="120">
        <f t="shared" si="174"/>
        <v>45691</v>
      </c>
      <c r="CX393" s="120">
        <f t="shared" si="188"/>
        <v>45689</v>
      </c>
    </row>
    <row r="394" spans="1:102" ht="37.5" customHeight="1">
      <c r="A394" s="261" t="s">
        <v>1043</v>
      </c>
      <c r="B394" s="266" t="s">
        <v>876</v>
      </c>
      <c r="C394" s="266" t="s">
        <v>1035</v>
      </c>
      <c r="D394" s="284" t="s">
        <v>962</v>
      </c>
      <c r="E394" s="267" t="s">
        <v>732</v>
      </c>
      <c r="F394" s="266" t="s">
        <v>1044</v>
      </c>
      <c r="G394" s="77" t="str">
        <f t="shared" ca="1" si="169"/>
        <v>En cours</v>
      </c>
      <c r="H394" s="126"/>
      <c r="I394" s="127"/>
      <c r="J394" s="127"/>
      <c r="K394" s="127"/>
      <c r="L394" s="127"/>
      <c r="M394" s="127"/>
      <c r="N394" s="127"/>
      <c r="O394" s="127"/>
      <c r="P394" s="127"/>
      <c r="Q394" s="127"/>
      <c r="R394" s="127"/>
      <c r="S394" s="127"/>
      <c r="T394" s="127"/>
      <c r="U394" s="127"/>
      <c r="V394" s="127"/>
      <c r="W394" s="127"/>
      <c r="X394" s="127"/>
      <c r="Y394" s="127"/>
      <c r="Z394" s="127"/>
      <c r="AA394" s="127"/>
      <c r="AB394" s="127"/>
      <c r="AC394" s="127"/>
      <c r="AD394" s="127"/>
      <c r="AE394" s="127"/>
      <c r="AF394" s="127"/>
      <c r="AG394" s="127"/>
      <c r="AH394" s="127"/>
      <c r="AI394" s="127"/>
      <c r="AJ394" s="127"/>
      <c r="AK394" s="127"/>
      <c r="AL394" s="127"/>
      <c r="AM394" s="127"/>
      <c r="AN394" s="127"/>
      <c r="AO394" s="127"/>
      <c r="AP394" s="127"/>
      <c r="AQ394" s="127"/>
      <c r="AR394" s="127"/>
      <c r="AS394" s="127"/>
      <c r="AT394" s="127"/>
      <c r="AU394" s="127"/>
      <c r="AV394" s="127"/>
      <c r="AW394" s="127"/>
      <c r="AX394" s="127"/>
      <c r="AY394" s="127"/>
      <c r="AZ394" s="127"/>
      <c r="BA394" s="127"/>
      <c r="BB394" s="127"/>
      <c r="BC394" s="127"/>
      <c r="BD394" s="127"/>
      <c r="BE394" s="127"/>
      <c r="BF394" s="127"/>
      <c r="BG394" s="127"/>
      <c r="BH394" s="127"/>
      <c r="BI394" s="127"/>
      <c r="BJ394" s="127"/>
      <c r="BK394" s="127"/>
      <c r="BL394" s="127"/>
      <c r="BM394" s="127"/>
      <c r="BN394" s="127"/>
      <c r="BO394" s="127"/>
      <c r="BP394" s="148">
        <f t="shared" si="184"/>
        <v>46222</v>
      </c>
      <c r="BU394"/>
      <c r="CA394" s="9" t="s">
        <v>962</v>
      </c>
      <c r="CB394" s="221" t="s">
        <v>1043</v>
      </c>
      <c r="CC394" s="119" t="s">
        <v>1043</v>
      </c>
      <c r="CD394" s="92" t="s">
        <v>732</v>
      </c>
      <c r="CE394" s="21" t="s">
        <v>732</v>
      </c>
      <c r="CF394" s="109" t="s">
        <v>52</v>
      </c>
      <c r="CG394" s="129">
        <v>44716</v>
      </c>
      <c r="CH394" s="129">
        <v>46222</v>
      </c>
      <c r="CI394" s="135">
        <f t="shared" si="170"/>
        <v>44713</v>
      </c>
      <c r="CJ394" s="135">
        <f t="shared" si="172"/>
        <v>46234</v>
      </c>
      <c r="CK394" s="97" t="s">
        <v>2</v>
      </c>
      <c r="CL394" s="93" t="s">
        <v>1045</v>
      </c>
      <c r="CM394" s="93" t="s">
        <v>19</v>
      </c>
      <c r="CN394" s="180" t="s">
        <v>13</v>
      </c>
      <c r="CO394" s="180"/>
      <c r="CP394" s="97"/>
      <c r="CQ394" s="120">
        <f>CS394-90</f>
        <v>44476</v>
      </c>
      <c r="CR394" s="120">
        <f t="shared" si="185"/>
        <v>44470</v>
      </c>
      <c r="CS394" s="120">
        <f t="shared" si="171"/>
        <v>44566</v>
      </c>
      <c r="CT394" s="120">
        <f t="shared" si="186"/>
        <v>44562</v>
      </c>
      <c r="CU394" s="120">
        <f>CW394-150</f>
        <v>44566</v>
      </c>
      <c r="CV394" s="120">
        <f t="shared" si="187"/>
        <v>44562</v>
      </c>
      <c r="CW394" s="120">
        <f t="shared" si="174"/>
        <v>44716</v>
      </c>
      <c r="CX394" s="120">
        <f t="shared" si="188"/>
        <v>44713</v>
      </c>
    </row>
    <row r="395" spans="1:102" ht="37.5" customHeight="1">
      <c r="A395" s="261" t="s">
        <v>1046</v>
      </c>
      <c r="B395" s="266" t="s">
        <v>876</v>
      </c>
      <c r="C395" s="266" t="s">
        <v>1035</v>
      </c>
      <c r="D395" s="284" t="s">
        <v>962</v>
      </c>
      <c r="E395" s="267" t="s">
        <v>732</v>
      </c>
      <c r="F395" s="266" t="s">
        <v>1044</v>
      </c>
      <c r="G395" s="77" t="str">
        <f t="shared" ca="1" si="169"/>
        <v>À venir</v>
      </c>
      <c r="H395" s="126"/>
      <c r="I395" s="127"/>
      <c r="J395" s="127"/>
      <c r="K395" s="127"/>
      <c r="L395" s="127"/>
      <c r="M395" s="127"/>
      <c r="N395" s="127"/>
      <c r="O395" s="127"/>
      <c r="P395" s="127"/>
      <c r="Q395" s="127"/>
      <c r="R395" s="127"/>
      <c r="S395" s="127"/>
      <c r="T395" s="127"/>
      <c r="U395" s="127"/>
      <c r="V395" s="127"/>
      <c r="W395" s="127"/>
      <c r="X395" s="127"/>
      <c r="Y395" s="127"/>
      <c r="Z395" s="127"/>
      <c r="AA395" s="127"/>
      <c r="AB395" s="127"/>
      <c r="AC395" s="127"/>
      <c r="AD395" s="127"/>
      <c r="AE395" s="127"/>
      <c r="AF395" s="127"/>
      <c r="AG395" s="127"/>
      <c r="AH395" s="127"/>
      <c r="AI395" s="127"/>
      <c r="AJ395" s="127"/>
      <c r="AK395" s="127"/>
      <c r="AL395" s="127"/>
      <c r="AM395" s="127"/>
      <c r="AN395" s="127"/>
      <c r="AO395" s="127"/>
      <c r="AP395" s="127"/>
      <c r="AQ395" s="127"/>
      <c r="AR395" s="127"/>
      <c r="AS395" s="127"/>
      <c r="AT395" s="127"/>
      <c r="AU395" s="127"/>
      <c r="AV395" s="127"/>
      <c r="AW395" s="127"/>
      <c r="AX395" s="127"/>
      <c r="AY395" s="127"/>
      <c r="AZ395" s="127"/>
      <c r="BA395" s="127"/>
      <c r="BB395" s="127"/>
      <c r="BC395" s="127"/>
      <c r="BD395" s="127"/>
      <c r="BE395" s="127"/>
      <c r="BF395" s="127"/>
      <c r="BG395" s="127"/>
      <c r="BH395" s="127"/>
      <c r="BI395" s="127"/>
      <c r="BJ395" s="127"/>
      <c r="BK395" s="127"/>
      <c r="BL395" s="127"/>
      <c r="BM395" s="127"/>
      <c r="BN395" s="127"/>
      <c r="BO395" s="127"/>
      <c r="BP395" s="148">
        <f t="shared" si="184"/>
        <v>47683</v>
      </c>
      <c r="BT395" s="187"/>
      <c r="BU395"/>
      <c r="CA395" s="9" t="s">
        <v>962</v>
      </c>
      <c r="CB395" s="224" t="s">
        <v>1043</v>
      </c>
      <c r="CC395" s="119" t="s">
        <v>1046</v>
      </c>
      <c r="CD395" s="92" t="s">
        <v>732</v>
      </c>
      <c r="CE395" s="21"/>
      <c r="CF395" s="109"/>
      <c r="CG395" s="129">
        <v>46223</v>
      </c>
      <c r="CH395" s="129">
        <v>47683</v>
      </c>
      <c r="CI395" s="135">
        <f t="shared" si="170"/>
        <v>46234</v>
      </c>
      <c r="CJ395" s="135">
        <f t="shared" si="172"/>
        <v>47695</v>
      </c>
      <c r="CK395" s="97"/>
      <c r="CL395" s="93"/>
      <c r="CM395" s="93"/>
      <c r="CN395" s="180"/>
      <c r="CO395" s="180"/>
      <c r="CP395" s="97"/>
      <c r="CQ395" s="120">
        <f>CS395-90</f>
        <v>45983</v>
      </c>
      <c r="CR395" s="120">
        <f t="shared" si="185"/>
        <v>45991</v>
      </c>
      <c r="CS395" s="120">
        <f t="shared" si="171"/>
        <v>46073</v>
      </c>
      <c r="CT395" s="120">
        <f t="shared" si="186"/>
        <v>46081</v>
      </c>
      <c r="CU395" s="120">
        <f>CW395-150</f>
        <v>46073</v>
      </c>
      <c r="CV395" s="120">
        <f t="shared" si="187"/>
        <v>46081</v>
      </c>
      <c r="CW395" s="120">
        <f t="shared" si="174"/>
        <v>46223</v>
      </c>
      <c r="CX395" s="120">
        <f t="shared" si="188"/>
        <v>46234</v>
      </c>
    </row>
    <row r="396" spans="1:102" ht="37.5" customHeight="1">
      <c r="A396" s="261" t="s">
        <v>1047</v>
      </c>
      <c r="B396" s="266" t="s">
        <v>876</v>
      </c>
      <c r="C396" s="266" t="s">
        <v>1048</v>
      </c>
      <c r="D396" s="284" t="s">
        <v>962</v>
      </c>
      <c r="E396" s="267" t="s">
        <v>732</v>
      </c>
      <c r="F396" s="276" t="s">
        <v>1049</v>
      </c>
      <c r="G396" s="77" t="str">
        <f t="shared" ca="1" si="169"/>
        <v>En cours</v>
      </c>
      <c r="H396" s="126"/>
      <c r="I396" s="127"/>
      <c r="J396" s="127"/>
      <c r="K396" s="127"/>
      <c r="L396" s="127"/>
      <c r="M396" s="127"/>
      <c r="N396" s="127"/>
      <c r="O396" s="127"/>
      <c r="P396" s="127"/>
      <c r="Q396" s="127"/>
      <c r="R396" s="127"/>
      <c r="S396" s="127"/>
      <c r="T396" s="127"/>
      <c r="U396" s="127"/>
      <c r="V396" s="127"/>
      <c r="W396" s="127"/>
      <c r="X396" s="127"/>
      <c r="Y396" s="127"/>
      <c r="Z396" s="127"/>
      <c r="AA396" s="127"/>
      <c r="AB396" s="127"/>
      <c r="AC396" s="127"/>
      <c r="AD396" s="127"/>
      <c r="AE396" s="127"/>
      <c r="AF396" s="127"/>
      <c r="AG396" s="127"/>
      <c r="AH396" s="127"/>
      <c r="AI396" s="127"/>
      <c r="AJ396" s="127"/>
      <c r="AK396" s="127"/>
      <c r="AL396" s="127"/>
      <c r="AM396" s="127"/>
      <c r="AN396" s="127"/>
      <c r="AO396" s="127"/>
      <c r="AP396" s="127"/>
      <c r="AQ396" s="127"/>
      <c r="AR396" s="127"/>
      <c r="AS396" s="127"/>
      <c r="AT396" s="127"/>
      <c r="AU396" s="127"/>
      <c r="AV396" s="127"/>
      <c r="AW396" s="127"/>
      <c r="AX396" s="127"/>
      <c r="AY396" s="127"/>
      <c r="AZ396" s="127"/>
      <c r="BA396" s="127"/>
      <c r="BB396" s="127"/>
      <c r="BC396" s="127"/>
      <c r="BD396" s="127"/>
      <c r="BE396" s="127"/>
      <c r="BF396" s="127"/>
      <c r="BG396" s="127"/>
      <c r="BH396" s="127"/>
      <c r="BI396" s="127"/>
      <c r="BJ396" s="127"/>
      <c r="BK396" s="127"/>
      <c r="BL396" s="127"/>
      <c r="BM396" s="127"/>
      <c r="BN396" s="127"/>
      <c r="BO396" s="127"/>
      <c r="BP396" s="148">
        <f t="shared" si="184"/>
        <v>47057.000243055554</v>
      </c>
      <c r="BU396"/>
      <c r="CA396" s="9" t="s">
        <v>962</v>
      </c>
      <c r="CB396" s="205" t="s">
        <v>1047</v>
      </c>
      <c r="CC396" s="7" t="s">
        <v>1047</v>
      </c>
      <c r="CD396" s="92" t="s">
        <v>732</v>
      </c>
      <c r="CE396" s="21" t="s">
        <v>732</v>
      </c>
      <c r="CF396" s="41"/>
      <c r="CG396" s="29">
        <v>45597.000243055554</v>
      </c>
      <c r="CH396" s="10">
        <v>47057.000243055554</v>
      </c>
      <c r="CI396" s="29">
        <f t="shared" si="170"/>
        <v>45597</v>
      </c>
      <c r="CJ396" s="29">
        <f t="shared" si="172"/>
        <v>47057</v>
      </c>
      <c r="CK396" s="34"/>
      <c r="CL396" s="39"/>
      <c r="CM396" s="93" t="s">
        <v>17</v>
      </c>
      <c r="CN396" s="181"/>
      <c r="CO396" s="185"/>
      <c r="CP396" s="39"/>
      <c r="CQ396" s="27">
        <f>CS396-60</f>
        <v>45327.000243055554</v>
      </c>
      <c r="CR396" s="27">
        <f t="shared" si="185"/>
        <v>45323</v>
      </c>
      <c r="CS396" s="27">
        <f t="shared" si="171"/>
        <v>45387.000243055554</v>
      </c>
      <c r="CT396" s="27">
        <f t="shared" si="186"/>
        <v>45383</v>
      </c>
      <c r="CU396" s="27">
        <f>CW396-210</f>
        <v>45387.000243055554</v>
      </c>
      <c r="CV396" s="27">
        <f t="shared" si="187"/>
        <v>45383</v>
      </c>
      <c r="CW396" s="27">
        <f t="shared" si="174"/>
        <v>45597.000243055554</v>
      </c>
      <c r="CX396" s="27">
        <f t="shared" si="188"/>
        <v>45597</v>
      </c>
    </row>
    <row r="397" spans="1:102" ht="37.5" customHeight="1">
      <c r="A397" s="261" t="s">
        <v>70</v>
      </c>
      <c r="B397" s="266" t="s">
        <v>876</v>
      </c>
      <c r="C397" s="266" t="s">
        <v>1048</v>
      </c>
      <c r="D397" s="284" t="s">
        <v>962</v>
      </c>
      <c r="E397" s="267" t="s">
        <v>732</v>
      </c>
      <c r="F397" s="276" t="s">
        <v>1049</v>
      </c>
      <c r="G397" s="77" t="str">
        <f t="shared" ca="1" si="169"/>
        <v>À venir</v>
      </c>
      <c r="H397" s="126"/>
      <c r="I397" s="127"/>
      <c r="J397" s="127"/>
      <c r="K397" s="127"/>
      <c r="L397" s="127"/>
      <c r="M397" s="127"/>
      <c r="N397" s="127"/>
      <c r="O397" s="127"/>
      <c r="P397" s="127"/>
      <c r="Q397" s="127"/>
      <c r="R397" s="127"/>
      <c r="S397" s="127"/>
      <c r="T397" s="127"/>
      <c r="U397" s="127"/>
      <c r="V397" s="127"/>
      <c r="W397" s="127"/>
      <c r="X397" s="127"/>
      <c r="Y397" s="127"/>
      <c r="Z397" s="127"/>
      <c r="AA397" s="127"/>
      <c r="AB397" s="127"/>
      <c r="AC397" s="127"/>
      <c r="AD397" s="127"/>
      <c r="AE397" s="127"/>
      <c r="AF397" s="127"/>
      <c r="AG397" s="127"/>
      <c r="AH397" s="127"/>
      <c r="AI397" s="127"/>
      <c r="AJ397" s="127"/>
      <c r="AK397" s="127"/>
      <c r="AL397" s="127"/>
      <c r="AM397" s="127"/>
      <c r="AN397" s="127"/>
      <c r="AO397" s="127"/>
      <c r="AP397" s="127"/>
      <c r="AQ397" s="127"/>
      <c r="AR397" s="127"/>
      <c r="AS397" s="127"/>
      <c r="AT397" s="127"/>
      <c r="AU397" s="127"/>
      <c r="AV397" s="127"/>
      <c r="AW397" s="127"/>
      <c r="AX397" s="127"/>
      <c r="AY397" s="127"/>
      <c r="AZ397" s="127"/>
      <c r="BA397" s="127"/>
      <c r="BB397" s="127"/>
      <c r="BC397" s="127"/>
      <c r="BD397" s="127"/>
      <c r="BE397" s="127"/>
      <c r="BF397" s="127"/>
      <c r="BG397" s="127"/>
      <c r="BH397" s="127"/>
      <c r="BI397" s="127"/>
      <c r="BJ397" s="127"/>
      <c r="BK397" s="127"/>
      <c r="BL397" s="127"/>
      <c r="BM397" s="127"/>
      <c r="BN397" s="127"/>
      <c r="BO397" s="127"/>
      <c r="BP397" s="148">
        <f t="shared" si="184"/>
        <v>48517</v>
      </c>
      <c r="BT397" s="187"/>
      <c r="BU397"/>
      <c r="CA397" s="9" t="s">
        <v>962</v>
      </c>
      <c r="CB397" s="205" t="s">
        <v>1047</v>
      </c>
      <c r="CC397" s="119" t="s">
        <v>80</v>
      </c>
      <c r="CD397" s="92" t="s">
        <v>732</v>
      </c>
      <c r="CE397" s="21"/>
      <c r="CF397" s="41"/>
      <c r="CG397" s="29">
        <f>CH396+1</f>
        <v>47058.000243055554</v>
      </c>
      <c r="CH397" s="10">
        <v>48517</v>
      </c>
      <c r="CI397" s="29">
        <f t="shared" si="170"/>
        <v>47058</v>
      </c>
      <c r="CJ397" s="29">
        <f t="shared" si="172"/>
        <v>48518</v>
      </c>
      <c r="CK397" s="34"/>
      <c r="CL397" s="39"/>
      <c r="CM397" s="93"/>
      <c r="CN397" s="194"/>
      <c r="CO397" s="185"/>
      <c r="CP397" s="39"/>
      <c r="CQ397" s="27">
        <f>CS397-60</f>
        <v>46788.000243055554</v>
      </c>
      <c r="CR397" s="27">
        <f t="shared" si="185"/>
        <v>46784</v>
      </c>
      <c r="CS397" s="27">
        <f t="shared" si="171"/>
        <v>46848.000243055554</v>
      </c>
      <c r="CT397" s="27">
        <f t="shared" si="186"/>
        <v>46844</v>
      </c>
      <c r="CU397" s="27">
        <f>CW397-210</f>
        <v>46848.000243055554</v>
      </c>
      <c r="CV397" s="27">
        <f t="shared" si="187"/>
        <v>46844</v>
      </c>
      <c r="CW397" s="27">
        <f t="shared" si="174"/>
        <v>47058.000243055554</v>
      </c>
      <c r="CX397" s="27">
        <f t="shared" si="188"/>
        <v>47058</v>
      </c>
    </row>
    <row r="398" spans="1:102" ht="37.5" customHeight="1">
      <c r="A398" s="261" t="s">
        <v>734</v>
      </c>
      <c r="B398" s="266" t="s">
        <v>876</v>
      </c>
      <c r="C398" s="266" t="s">
        <v>1048</v>
      </c>
      <c r="D398" s="284" t="s">
        <v>962</v>
      </c>
      <c r="E398" s="267" t="s">
        <v>732</v>
      </c>
      <c r="F398" s="276" t="s">
        <v>1050</v>
      </c>
      <c r="G398" s="77" t="str">
        <f t="shared" ca="1" si="169"/>
        <v>En cours</v>
      </c>
      <c r="H398" s="83"/>
      <c r="I398" s="84"/>
      <c r="J398" s="84"/>
      <c r="K398" s="84"/>
      <c r="L398" s="84"/>
      <c r="M398" s="84"/>
      <c r="N398" s="84"/>
      <c r="O398" s="84"/>
      <c r="P398" s="84"/>
      <c r="Q398" s="84"/>
      <c r="R398" s="84"/>
      <c r="S398" s="84"/>
      <c r="T398" s="127"/>
      <c r="U398" s="127"/>
      <c r="V398" s="127"/>
      <c r="W398" s="127"/>
      <c r="X398" s="127"/>
      <c r="Y398" s="127"/>
      <c r="Z398" s="127"/>
      <c r="AA398" s="127"/>
      <c r="AB398" s="127"/>
      <c r="AC398" s="127"/>
      <c r="AD398" s="127"/>
      <c r="AE398" s="127"/>
      <c r="AF398" s="127"/>
      <c r="AG398" s="127"/>
      <c r="AH398" s="127"/>
      <c r="AI398" s="127"/>
      <c r="AJ398" s="127"/>
      <c r="AK398" s="127"/>
      <c r="AL398" s="127"/>
      <c r="AM398" s="127"/>
      <c r="AN398" s="127"/>
      <c r="AO398" s="127"/>
      <c r="AP398" s="127"/>
      <c r="AQ398" s="127"/>
      <c r="AR398" s="127"/>
      <c r="AS398" s="127"/>
      <c r="AT398" s="127"/>
      <c r="AU398" s="127"/>
      <c r="AV398" s="127"/>
      <c r="AW398" s="127"/>
      <c r="AX398" s="127"/>
      <c r="AY398" s="127"/>
      <c r="AZ398" s="127"/>
      <c r="BA398" s="127"/>
      <c r="BB398" s="127"/>
      <c r="BC398" s="127"/>
      <c r="BD398" s="127"/>
      <c r="BE398" s="127"/>
      <c r="BF398" s="127"/>
      <c r="BG398" s="127"/>
      <c r="BH398" s="127"/>
      <c r="BI398" s="127"/>
      <c r="BJ398" s="127"/>
      <c r="BK398" s="127"/>
      <c r="BL398" s="127"/>
      <c r="BM398" s="127"/>
      <c r="BN398" s="127"/>
      <c r="BO398" s="127"/>
      <c r="BP398" s="148">
        <f t="shared" si="184"/>
        <v>47238.000243055554</v>
      </c>
      <c r="BU398"/>
      <c r="CA398" s="9" t="s">
        <v>962</v>
      </c>
      <c r="CB398" s="205" t="s">
        <v>1051</v>
      </c>
      <c r="CC398" s="43" t="s">
        <v>734</v>
      </c>
      <c r="CD398" s="92" t="s">
        <v>732</v>
      </c>
      <c r="CE398" s="21" t="s">
        <v>732</v>
      </c>
      <c r="CF398" s="109" t="s">
        <v>52</v>
      </c>
      <c r="CG398" s="29">
        <v>45778.000243055554</v>
      </c>
      <c r="CH398" s="10">
        <v>47238.000243055554</v>
      </c>
      <c r="CI398" s="29">
        <f t="shared" si="170"/>
        <v>45778</v>
      </c>
      <c r="CJ398" s="29">
        <f t="shared" si="172"/>
        <v>47238</v>
      </c>
      <c r="CK398" s="2"/>
      <c r="CL398" s="10"/>
      <c r="CM398" s="93" t="s">
        <v>19</v>
      </c>
      <c r="CN398" s="76"/>
      <c r="CO398" s="39"/>
      <c r="CP398" s="181"/>
      <c r="CQ398" s="27">
        <f>CS398-60</f>
        <v>45508.000243055554</v>
      </c>
      <c r="CR398" s="27">
        <f t="shared" si="185"/>
        <v>45505</v>
      </c>
      <c r="CS398" s="27">
        <f t="shared" si="171"/>
        <v>45568.000243055554</v>
      </c>
      <c r="CT398" s="27">
        <f t="shared" si="186"/>
        <v>45566</v>
      </c>
      <c r="CU398" s="27">
        <f>CW398-210</f>
        <v>45568.000243055554</v>
      </c>
      <c r="CV398" s="27">
        <f t="shared" si="187"/>
        <v>45566</v>
      </c>
      <c r="CW398" s="27">
        <f t="shared" si="174"/>
        <v>45778.000243055554</v>
      </c>
      <c r="CX398" s="27">
        <f t="shared" si="188"/>
        <v>45778</v>
      </c>
    </row>
    <row r="399" spans="1:102" ht="37.5" customHeight="1">
      <c r="A399" s="261" t="s">
        <v>1052</v>
      </c>
      <c r="B399" s="266" t="s">
        <v>876</v>
      </c>
      <c r="C399" s="266" t="s">
        <v>922</v>
      </c>
      <c r="D399" s="284" t="s">
        <v>962</v>
      </c>
      <c r="E399" s="267" t="s">
        <v>1053</v>
      </c>
      <c r="F399" s="266" t="s">
        <v>1054</v>
      </c>
      <c r="G399" s="77" t="str">
        <f t="shared" ref="G399:G416" ca="1" si="189">IF(CH399&lt;TODAY(),"Terminé",(IF(CG399&gt;=TODAY(),"À venir","En cours")))</f>
        <v>En cours</v>
      </c>
      <c r="H399" s="126"/>
      <c r="I399" s="127"/>
      <c r="J399" s="127"/>
      <c r="K399" s="127"/>
      <c r="L399" s="127"/>
      <c r="M399" s="127"/>
      <c r="N399" s="127"/>
      <c r="O399" s="127"/>
      <c r="P399" s="127"/>
      <c r="Q399" s="127"/>
      <c r="R399" s="127"/>
      <c r="S399" s="127"/>
      <c r="T399" s="127"/>
      <c r="U399" s="127"/>
      <c r="V399" s="127"/>
      <c r="W399" s="127"/>
      <c r="X399" s="127"/>
      <c r="Y399" s="127"/>
      <c r="Z399" s="127"/>
      <c r="AA399" s="127"/>
      <c r="AB399" s="127"/>
      <c r="AC399" s="127"/>
      <c r="AD399" s="127"/>
      <c r="AE399" s="127"/>
      <c r="AF399" s="127"/>
      <c r="AG399" s="127"/>
      <c r="AH399" s="127"/>
      <c r="AI399" s="127"/>
      <c r="AJ399" s="127"/>
      <c r="AK399" s="127"/>
      <c r="AL399" s="127"/>
      <c r="AM399" s="127"/>
      <c r="AN399" s="127"/>
      <c r="AO399" s="127"/>
      <c r="AP399" s="127"/>
      <c r="AQ399" s="127"/>
      <c r="AR399" s="127"/>
      <c r="AS399" s="127"/>
      <c r="AT399" s="127"/>
      <c r="AU399" s="127"/>
      <c r="AV399" s="127"/>
      <c r="AW399" s="127"/>
      <c r="AX399" s="127"/>
      <c r="AY399" s="127"/>
      <c r="AZ399" s="127"/>
      <c r="BA399" s="127"/>
      <c r="BB399" s="127"/>
      <c r="BC399" s="127"/>
      <c r="BD399" s="127"/>
      <c r="BE399" s="127"/>
      <c r="BF399" s="127"/>
      <c r="BG399" s="127"/>
      <c r="BH399" s="127"/>
      <c r="BI399" s="127"/>
      <c r="BJ399" s="127"/>
      <c r="BK399" s="127"/>
      <c r="BL399" s="127"/>
      <c r="BM399" s="127"/>
      <c r="BN399" s="127"/>
      <c r="BO399" s="127"/>
      <c r="BP399" s="148">
        <f t="shared" si="184"/>
        <v>46904.000243055554</v>
      </c>
      <c r="BU399"/>
      <c r="CA399" s="9" t="s">
        <v>962</v>
      </c>
      <c r="CB399" s="221" t="s">
        <v>1055</v>
      </c>
      <c r="CC399" s="119" t="s">
        <v>1052</v>
      </c>
      <c r="CD399" s="92" t="s">
        <v>732</v>
      </c>
      <c r="CE399" s="21" t="s">
        <v>732</v>
      </c>
      <c r="CF399" s="136" t="s">
        <v>65</v>
      </c>
      <c r="CG399" s="129">
        <v>45444</v>
      </c>
      <c r="CH399" s="129">
        <v>46904.000243055554</v>
      </c>
      <c r="CI399" s="135">
        <f t="shared" si="170"/>
        <v>45444</v>
      </c>
      <c r="CJ399" s="135">
        <f t="shared" si="172"/>
        <v>46904</v>
      </c>
      <c r="CK399" s="97" t="s">
        <v>2</v>
      </c>
      <c r="CL399" s="93" t="s">
        <v>1056</v>
      </c>
      <c r="CM399" s="93" t="s">
        <v>19</v>
      </c>
      <c r="CN399" s="180" t="s">
        <v>13</v>
      </c>
      <c r="CO399" s="180" t="s">
        <v>11</v>
      </c>
      <c r="CP399" s="97"/>
      <c r="CQ399" s="120">
        <f>CS399-90</f>
        <v>45264</v>
      </c>
      <c r="CR399" s="120">
        <f t="shared" si="185"/>
        <v>45261</v>
      </c>
      <c r="CS399" s="120">
        <f t="shared" si="171"/>
        <v>45354</v>
      </c>
      <c r="CT399" s="120">
        <f t="shared" si="186"/>
        <v>45352</v>
      </c>
      <c r="CU399" s="120">
        <f>CW399-90</f>
        <v>45354</v>
      </c>
      <c r="CV399" s="120">
        <f t="shared" si="187"/>
        <v>45352</v>
      </c>
      <c r="CW399" s="120">
        <f t="shared" si="174"/>
        <v>45444</v>
      </c>
      <c r="CX399" s="120">
        <f t="shared" si="188"/>
        <v>45444</v>
      </c>
    </row>
    <row r="400" spans="1:102" ht="37.5" customHeight="1">
      <c r="A400" s="261" t="s">
        <v>70</v>
      </c>
      <c r="B400" s="266" t="s">
        <v>876</v>
      </c>
      <c r="C400" s="266" t="s">
        <v>922</v>
      </c>
      <c r="D400" s="284" t="s">
        <v>962</v>
      </c>
      <c r="E400" s="267" t="s">
        <v>1053</v>
      </c>
      <c r="F400" s="266" t="s">
        <v>1054</v>
      </c>
      <c r="G400" s="77" t="str">
        <f t="shared" ca="1" si="189"/>
        <v>À venir</v>
      </c>
      <c r="H400" s="88"/>
      <c r="I400" s="88"/>
      <c r="J400" s="88"/>
      <c r="K400" s="88"/>
      <c r="L400" s="88"/>
      <c r="M400" s="88"/>
      <c r="N400" s="88"/>
      <c r="O400" s="88"/>
      <c r="P400" s="88"/>
      <c r="Q400" s="88"/>
      <c r="R400" s="88"/>
      <c r="S400" s="88"/>
      <c r="T400" s="127"/>
      <c r="U400" s="127"/>
      <c r="V400" s="127"/>
      <c r="W400" s="127"/>
      <c r="X400" s="127"/>
      <c r="Y400" s="127"/>
      <c r="Z400" s="127"/>
      <c r="AA400" s="127"/>
      <c r="AB400" s="127"/>
      <c r="AC400" s="127"/>
      <c r="AD400" s="127"/>
      <c r="AE400" s="127"/>
      <c r="AF400" s="127"/>
      <c r="AG400" s="127"/>
      <c r="AH400" s="127"/>
      <c r="AI400" s="127"/>
      <c r="AJ400" s="127"/>
      <c r="AK400" s="127"/>
      <c r="AL400" s="127"/>
      <c r="AM400" s="127"/>
      <c r="AN400" s="127"/>
      <c r="AO400" s="127"/>
      <c r="AP400" s="127"/>
      <c r="AQ400" s="127"/>
      <c r="AR400" s="127"/>
      <c r="AS400" s="127"/>
      <c r="AT400" s="127"/>
      <c r="AU400" s="127"/>
      <c r="AV400" s="127"/>
      <c r="AW400" s="127"/>
      <c r="AX400" s="127"/>
      <c r="AY400" s="127"/>
      <c r="AZ400" s="127"/>
      <c r="BA400" s="127"/>
      <c r="BB400" s="127"/>
      <c r="BC400" s="127"/>
      <c r="BD400" s="127"/>
      <c r="BE400" s="127"/>
      <c r="BF400" s="127"/>
      <c r="BG400" s="127"/>
      <c r="BH400" s="127"/>
      <c r="BI400" s="127"/>
      <c r="BJ400" s="127"/>
      <c r="BK400" s="127"/>
      <c r="BL400" s="127"/>
      <c r="BM400" s="127"/>
      <c r="BN400" s="127"/>
      <c r="BO400" s="127"/>
      <c r="BP400" s="148">
        <f t="shared" si="184"/>
        <v>48364</v>
      </c>
      <c r="BT400" s="187"/>
      <c r="BU400"/>
      <c r="CA400" s="9" t="s">
        <v>962</v>
      </c>
      <c r="CB400" s="221" t="s">
        <v>1055</v>
      </c>
      <c r="CC400" s="119" t="s">
        <v>80</v>
      </c>
      <c r="CD400" s="92" t="s">
        <v>732</v>
      </c>
      <c r="CE400" s="21"/>
      <c r="CF400" s="136"/>
      <c r="CG400" s="129">
        <f>CH399+1</f>
        <v>46905.000243055554</v>
      </c>
      <c r="CH400" s="129">
        <v>48364</v>
      </c>
      <c r="CI400" s="135">
        <f t="shared" ref="CI400:CI417" si="190">IF(DAY(CG400)&lt;=15,DATE(YEAR(CG400),MONTH(CG400),1),EOMONTH(CG400,0))</f>
        <v>46905</v>
      </c>
      <c r="CJ400" s="135">
        <f t="shared" si="172"/>
        <v>48365</v>
      </c>
      <c r="CK400" s="107"/>
      <c r="CL400" s="93"/>
      <c r="CM400" s="93"/>
      <c r="CN400" s="180"/>
      <c r="CO400" s="180"/>
      <c r="CP400" s="97"/>
      <c r="CQ400" s="120">
        <f>CS400-90</f>
        <v>46725.000243055554</v>
      </c>
      <c r="CR400" s="120">
        <f t="shared" si="185"/>
        <v>46722</v>
      </c>
      <c r="CS400" s="120">
        <f t="shared" ref="CS400:CS417" si="191">CU400</f>
        <v>46815.000243055554</v>
      </c>
      <c r="CT400" s="120">
        <f t="shared" si="186"/>
        <v>46813</v>
      </c>
      <c r="CU400" s="120">
        <f>CW400-90</f>
        <v>46815.000243055554</v>
      </c>
      <c r="CV400" s="120">
        <f t="shared" si="187"/>
        <v>46813</v>
      </c>
      <c r="CW400" s="120">
        <f t="shared" si="174"/>
        <v>46905.000243055554</v>
      </c>
      <c r="CX400" s="120">
        <f t="shared" si="188"/>
        <v>46905</v>
      </c>
    </row>
    <row r="401" spans="1:102" ht="37.5" customHeight="1">
      <c r="A401" s="261" t="s">
        <v>1057</v>
      </c>
      <c r="B401" s="266" t="s">
        <v>876</v>
      </c>
      <c r="C401" s="266" t="s">
        <v>922</v>
      </c>
      <c r="D401" s="284" t="s">
        <v>962</v>
      </c>
      <c r="E401" s="267" t="s">
        <v>1053</v>
      </c>
      <c r="F401" s="276" t="s">
        <v>1058</v>
      </c>
      <c r="G401" s="77" t="str">
        <f t="shared" ca="1" si="189"/>
        <v>En cours</v>
      </c>
      <c r="H401" s="88"/>
      <c r="I401" s="88"/>
      <c r="J401" s="88"/>
      <c r="K401" s="88"/>
      <c r="L401" s="88"/>
      <c r="M401" s="88"/>
      <c r="N401" s="88"/>
      <c r="O401" s="88"/>
      <c r="P401" s="88"/>
      <c r="Q401" s="88"/>
      <c r="R401" s="88"/>
      <c r="S401" s="88"/>
      <c r="T401" s="127"/>
      <c r="U401" s="127"/>
      <c r="V401" s="127"/>
      <c r="W401" s="127"/>
      <c r="X401" s="127"/>
      <c r="Y401" s="127"/>
      <c r="Z401" s="127"/>
      <c r="AA401" s="127"/>
      <c r="AB401" s="127"/>
      <c r="AC401" s="127"/>
      <c r="AD401" s="127"/>
      <c r="AE401" s="127"/>
      <c r="AF401" s="127"/>
      <c r="AG401" s="127"/>
      <c r="AH401" s="127"/>
      <c r="AI401" s="127"/>
      <c r="AJ401" s="127"/>
      <c r="AK401" s="127"/>
      <c r="AL401" s="127"/>
      <c r="AM401" s="127"/>
      <c r="AN401" s="127"/>
      <c r="AO401" s="127"/>
      <c r="AP401" s="127"/>
      <c r="AQ401" s="127"/>
      <c r="AR401" s="127"/>
      <c r="AS401" s="127"/>
      <c r="AT401" s="127"/>
      <c r="AU401" s="127"/>
      <c r="AV401" s="127"/>
      <c r="AW401" s="127"/>
      <c r="AX401" s="127"/>
      <c r="AY401" s="127"/>
      <c r="AZ401" s="127"/>
      <c r="BA401" s="127"/>
      <c r="BB401" s="127"/>
      <c r="BC401" s="127"/>
      <c r="BD401" s="127"/>
      <c r="BE401" s="127"/>
      <c r="BF401" s="127"/>
      <c r="BG401" s="127"/>
      <c r="BH401" s="127"/>
      <c r="BI401" s="127"/>
      <c r="BJ401" s="127"/>
      <c r="BK401" s="127"/>
      <c r="BL401" s="127"/>
      <c r="BM401" s="127"/>
      <c r="BN401" s="127"/>
      <c r="BO401" s="127"/>
      <c r="BP401" s="148">
        <f t="shared" si="184"/>
        <v>46477.000243055554</v>
      </c>
      <c r="BU401"/>
      <c r="CA401" s="9" t="s">
        <v>962</v>
      </c>
      <c r="CB401" s="205" t="s">
        <v>1059</v>
      </c>
      <c r="CC401" s="47" t="s">
        <v>1057</v>
      </c>
      <c r="CD401" s="92" t="s">
        <v>732</v>
      </c>
      <c r="CE401" s="21" t="s">
        <v>732</v>
      </c>
      <c r="CF401" s="41" t="s">
        <v>65</v>
      </c>
      <c r="CG401" s="29">
        <v>45778.000243055554</v>
      </c>
      <c r="CH401" s="29">
        <v>46477.000243055554</v>
      </c>
      <c r="CI401" s="29">
        <f t="shared" si="190"/>
        <v>45778</v>
      </c>
      <c r="CJ401" s="29">
        <f t="shared" ref="CJ401:CJ417" si="192">IF(DAY(CH401)&lt;=15,DATE(YEAR(CH401),MONTH(CH401),1),EOMONTH(CH401,0))</f>
        <v>46477</v>
      </c>
      <c r="CK401" s="23"/>
      <c r="CL401" s="38"/>
      <c r="CM401" s="93" t="s">
        <v>17</v>
      </c>
      <c r="CN401" s="181"/>
      <c r="CO401" s="182"/>
      <c r="CP401" s="39"/>
      <c r="CQ401" s="27">
        <f t="shared" ref="CQ401:CQ411" si="193">CS401-60</f>
        <v>45508.000243055554</v>
      </c>
      <c r="CR401" s="27">
        <f t="shared" si="185"/>
        <v>45505</v>
      </c>
      <c r="CS401" s="27">
        <f t="shared" si="191"/>
        <v>45568.000243055554</v>
      </c>
      <c r="CT401" s="27">
        <f t="shared" si="186"/>
        <v>45566</v>
      </c>
      <c r="CU401" s="27">
        <f>CW401-210</f>
        <v>45568.000243055554</v>
      </c>
      <c r="CV401" s="27">
        <f t="shared" si="187"/>
        <v>45566</v>
      </c>
      <c r="CW401" s="27">
        <f t="shared" si="174"/>
        <v>45778.000243055554</v>
      </c>
      <c r="CX401" s="27">
        <f t="shared" si="188"/>
        <v>45778</v>
      </c>
    </row>
    <row r="402" spans="1:102" ht="37.5" customHeight="1">
      <c r="A402" s="261" t="s">
        <v>1060</v>
      </c>
      <c r="B402" s="266" t="s">
        <v>876</v>
      </c>
      <c r="C402" s="266" t="s">
        <v>922</v>
      </c>
      <c r="D402" s="284" t="s">
        <v>962</v>
      </c>
      <c r="E402" s="267" t="s">
        <v>1053</v>
      </c>
      <c r="F402" s="276" t="s">
        <v>1061</v>
      </c>
      <c r="G402" s="77" t="str">
        <f t="shared" ca="1" si="189"/>
        <v>En cours</v>
      </c>
      <c r="H402" s="126"/>
      <c r="I402" s="127"/>
      <c r="J402" s="127"/>
      <c r="K402" s="127"/>
      <c r="L402" s="127"/>
      <c r="M402" s="127"/>
      <c r="N402" s="127"/>
      <c r="O402" s="127"/>
      <c r="P402" s="127"/>
      <c r="Q402" s="127"/>
      <c r="R402" s="127"/>
      <c r="S402" s="127"/>
      <c r="T402" s="127"/>
      <c r="U402" s="127"/>
      <c r="V402" s="127"/>
      <c r="W402" s="127"/>
      <c r="X402" s="127"/>
      <c r="Y402" s="127"/>
      <c r="Z402" s="127"/>
      <c r="AA402" s="127"/>
      <c r="AB402" s="127"/>
      <c r="AC402" s="127"/>
      <c r="AD402" s="127"/>
      <c r="AE402" s="127"/>
      <c r="AF402" s="127"/>
      <c r="AG402" s="127"/>
      <c r="AH402" s="127"/>
      <c r="AI402" s="127"/>
      <c r="AJ402" s="127"/>
      <c r="AK402" s="127"/>
      <c r="AL402" s="127"/>
      <c r="AM402" s="127"/>
      <c r="AN402" s="127"/>
      <c r="AO402" s="127"/>
      <c r="AP402" s="127"/>
      <c r="AQ402" s="127"/>
      <c r="AR402" s="127"/>
      <c r="AS402" s="127"/>
      <c r="AT402" s="127"/>
      <c r="AU402" s="127"/>
      <c r="AV402" s="127"/>
      <c r="AW402" s="127"/>
      <c r="AX402" s="127"/>
      <c r="AY402" s="127"/>
      <c r="AZ402" s="127"/>
      <c r="BA402" s="127"/>
      <c r="BB402" s="127"/>
      <c r="BC402" s="127"/>
      <c r="BD402" s="127"/>
      <c r="BE402" s="127"/>
      <c r="BF402" s="127"/>
      <c r="BG402" s="127"/>
      <c r="BH402" s="127"/>
      <c r="BI402" s="127"/>
      <c r="BJ402" s="127"/>
      <c r="BK402" s="127"/>
      <c r="BL402" s="127"/>
      <c r="BM402" s="127"/>
      <c r="BN402" s="127"/>
      <c r="BO402" s="127"/>
      <c r="BP402" s="148">
        <f t="shared" si="184"/>
        <v>46904</v>
      </c>
      <c r="BU402"/>
      <c r="CA402" s="9" t="s">
        <v>962</v>
      </c>
      <c r="CB402" s="205" t="s">
        <v>1059</v>
      </c>
      <c r="CC402" s="47" t="s">
        <v>1060</v>
      </c>
      <c r="CD402" s="39" t="s">
        <v>1062</v>
      </c>
      <c r="CE402" s="21" t="s">
        <v>732</v>
      </c>
      <c r="CF402" s="41" t="s">
        <v>65</v>
      </c>
      <c r="CG402" s="29">
        <v>45444.000243055554</v>
      </c>
      <c r="CH402" s="29">
        <v>46904</v>
      </c>
      <c r="CI402" s="29">
        <f t="shared" si="190"/>
        <v>45444</v>
      </c>
      <c r="CJ402" s="29">
        <f t="shared" si="192"/>
        <v>46904</v>
      </c>
      <c r="CK402" s="39" t="s">
        <v>2</v>
      </c>
      <c r="CL402" s="38" t="s">
        <v>1063</v>
      </c>
      <c r="CM402" s="34"/>
      <c r="CN402" s="181" t="s">
        <v>13</v>
      </c>
      <c r="CO402" s="182" t="s">
        <v>11</v>
      </c>
      <c r="CP402" s="39" t="s">
        <v>10</v>
      </c>
      <c r="CQ402" s="27">
        <f t="shared" si="193"/>
        <v>45174.000243055554</v>
      </c>
      <c r="CR402" s="27">
        <f t="shared" si="185"/>
        <v>45170</v>
      </c>
      <c r="CS402" s="27">
        <f t="shared" si="191"/>
        <v>45234.000243055554</v>
      </c>
      <c r="CT402" s="27">
        <f t="shared" si="186"/>
        <v>45231</v>
      </c>
      <c r="CU402" s="27">
        <f>CW402-210</f>
        <v>45234.000243055554</v>
      </c>
      <c r="CV402" s="27">
        <f t="shared" si="187"/>
        <v>45231</v>
      </c>
      <c r="CW402" s="27">
        <f t="shared" si="174"/>
        <v>45444.000243055554</v>
      </c>
      <c r="CX402" s="27">
        <f t="shared" si="188"/>
        <v>45444</v>
      </c>
    </row>
    <row r="403" spans="1:102" ht="37.5" customHeight="1">
      <c r="A403" s="261" t="s">
        <v>70</v>
      </c>
      <c r="B403" s="266" t="s">
        <v>876</v>
      </c>
      <c r="C403" s="266" t="s">
        <v>922</v>
      </c>
      <c r="D403" s="284" t="s">
        <v>962</v>
      </c>
      <c r="E403" s="267" t="s">
        <v>1053</v>
      </c>
      <c r="F403" s="276" t="s">
        <v>1064</v>
      </c>
      <c r="G403" s="77" t="str">
        <f t="shared" ca="1" si="189"/>
        <v>À venir</v>
      </c>
      <c r="H403" s="88"/>
      <c r="I403" s="88"/>
      <c r="J403" s="88"/>
      <c r="K403" s="88"/>
      <c r="L403" s="88"/>
      <c r="M403" s="88"/>
      <c r="N403" s="88"/>
      <c r="O403" s="88"/>
      <c r="P403" s="88"/>
      <c r="Q403" s="88"/>
      <c r="R403" s="88"/>
      <c r="S403" s="88"/>
      <c r="T403" s="127"/>
      <c r="U403" s="127"/>
      <c r="V403" s="127"/>
      <c r="W403" s="127"/>
      <c r="X403" s="127"/>
      <c r="Y403" s="127"/>
      <c r="Z403" s="127"/>
      <c r="AA403" s="127"/>
      <c r="AB403" s="127"/>
      <c r="AC403" s="127"/>
      <c r="AD403" s="127"/>
      <c r="AE403" s="127"/>
      <c r="AF403" s="127"/>
      <c r="AG403" s="127"/>
      <c r="AH403" s="127"/>
      <c r="AI403" s="127"/>
      <c r="AJ403" s="127"/>
      <c r="AK403" s="127"/>
      <c r="AL403" s="127"/>
      <c r="AM403" s="127"/>
      <c r="AN403" s="127"/>
      <c r="AO403" s="127"/>
      <c r="AP403" s="127"/>
      <c r="AQ403" s="127"/>
      <c r="AR403" s="127"/>
      <c r="AS403" s="127"/>
      <c r="AT403" s="127"/>
      <c r="AU403" s="127"/>
      <c r="AV403" s="127"/>
      <c r="AW403" s="127"/>
      <c r="AX403" s="127"/>
      <c r="AY403" s="127"/>
      <c r="AZ403" s="127"/>
      <c r="BA403" s="127"/>
      <c r="BB403" s="127"/>
      <c r="BC403" s="127"/>
      <c r="BD403" s="127"/>
      <c r="BE403" s="127"/>
      <c r="BF403" s="127"/>
      <c r="BG403" s="127"/>
      <c r="BH403" s="127"/>
      <c r="BI403" s="127"/>
      <c r="BJ403" s="127"/>
      <c r="BK403" s="127"/>
      <c r="BL403" s="127"/>
      <c r="BM403" s="127"/>
      <c r="BN403" s="127"/>
      <c r="BO403" s="127"/>
      <c r="BP403" s="148">
        <f t="shared" si="184"/>
        <v>47938.000243055554</v>
      </c>
      <c r="BT403" s="187"/>
      <c r="BU403"/>
      <c r="CA403" s="9" t="s">
        <v>962</v>
      </c>
      <c r="CB403" s="205" t="s">
        <v>1059</v>
      </c>
      <c r="CC403" s="119" t="s">
        <v>80</v>
      </c>
      <c r="CD403" s="39" t="s">
        <v>1062</v>
      </c>
      <c r="CE403" s="21"/>
      <c r="CF403" s="196"/>
      <c r="CG403" s="29">
        <f>CH401+1</f>
        <v>46478.000243055554</v>
      </c>
      <c r="CH403" s="29">
        <f>CG403+1460</f>
        <v>47938.000243055554</v>
      </c>
      <c r="CI403" s="29">
        <f t="shared" si="190"/>
        <v>46478</v>
      </c>
      <c r="CJ403" s="29">
        <f t="shared" si="192"/>
        <v>47938</v>
      </c>
      <c r="CK403" s="23"/>
      <c r="CL403" s="38"/>
      <c r="CM403" s="34"/>
      <c r="CN403" s="181"/>
      <c r="CO403" s="182"/>
      <c r="CP403" s="39"/>
      <c r="CQ403" s="27">
        <f t="shared" si="193"/>
        <v>46359</v>
      </c>
      <c r="CR403" s="27">
        <f t="shared" si="185"/>
        <v>46357</v>
      </c>
      <c r="CS403" s="27">
        <f t="shared" si="191"/>
        <v>46419</v>
      </c>
      <c r="CT403" s="27">
        <f t="shared" si="186"/>
        <v>46419</v>
      </c>
      <c r="CU403" s="27">
        <v>46419</v>
      </c>
      <c r="CV403" s="27">
        <f t="shared" si="187"/>
        <v>46419</v>
      </c>
      <c r="CW403" s="27">
        <f t="shared" si="174"/>
        <v>46478.000243055554</v>
      </c>
      <c r="CX403" s="27">
        <f t="shared" si="188"/>
        <v>46478</v>
      </c>
    </row>
    <row r="404" spans="1:102" ht="37.5" customHeight="1">
      <c r="A404" s="263" t="s">
        <v>1065</v>
      </c>
      <c r="B404" s="269"/>
      <c r="C404" s="266"/>
      <c r="D404" s="284" t="s">
        <v>962</v>
      </c>
      <c r="E404" s="267" t="s">
        <v>1053</v>
      </c>
      <c r="F404" s="266" t="s">
        <v>1066</v>
      </c>
      <c r="G404" s="77" t="str">
        <f t="shared" ca="1" si="189"/>
        <v>En cours</v>
      </c>
      <c r="H404" s="77" t="str">
        <f t="shared" ref="H404:S404" ca="1" si="194">IF(CG404&lt;TODAY(),"Terminé",(IF(CF404&gt;=TODAY(),"A venir","En cours")))</f>
        <v>Terminé</v>
      </c>
      <c r="I404" s="77" t="str">
        <f t="shared" ca="1" si="194"/>
        <v>En cours</v>
      </c>
      <c r="J404" s="77" t="str">
        <f t="shared" ca="1" si="194"/>
        <v>Terminé</v>
      </c>
      <c r="K404" s="77" t="str">
        <f t="shared" ca="1" si="194"/>
        <v>En cours</v>
      </c>
      <c r="L404" s="77" t="str">
        <f t="shared" ca="1" si="194"/>
        <v>Terminé</v>
      </c>
      <c r="M404" s="77" t="str">
        <f t="shared" ca="1" si="194"/>
        <v>En cours</v>
      </c>
      <c r="N404" s="77" t="str">
        <f t="shared" ca="1" si="194"/>
        <v>A venir</v>
      </c>
      <c r="O404" s="77" t="str">
        <f t="shared" ca="1" si="194"/>
        <v>Terminé</v>
      </c>
      <c r="P404" s="77" t="str">
        <f t="shared" ca="1" si="194"/>
        <v>Terminé</v>
      </c>
      <c r="Q404" s="77" t="str">
        <f t="shared" ca="1" si="194"/>
        <v>Terminé</v>
      </c>
      <c r="R404" s="77" t="str">
        <f t="shared" ca="1" si="194"/>
        <v>Terminé</v>
      </c>
      <c r="S404" s="77" t="str">
        <f t="shared" ca="1" si="194"/>
        <v>Terminé</v>
      </c>
      <c r="T404" s="127"/>
      <c r="U404" s="127"/>
      <c r="V404" s="127"/>
      <c r="W404" s="127"/>
      <c r="X404" s="127"/>
      <c r="Y404" s="127"/>
      <c r="Z404" s="127"/>
      <c r="AA404" s="127"/>
      <c r="AB404" s="127"/>
      <c r="AC404" s="127"/>
      <c r="AD404" s="127"/>
      <c r="AE404" s="127"/>
      <c r="AF404" s="127"/>
      <c r="AG404" s="127"/>
      <c r="AH404" s="127"/>
      <c r="AI404" s="127"/>
      <c r="AJ404" s="127"/>
      <c r="AK404" s="127"/>
      <c r="AL404" s="127"/>
      <c r="AM404" s="127"/>
      <c r="AN404" s="127"/>
      <c r="AO404" s="127"/>
      <c r="AP404" s="127"/>
      <c r="AQ404" s="127"/>
      <c r="AR404" s="127"/>
      <c r="AS404" s="127"/>
      <c r="AT404" s="127"/>
      <c r="AU404" s="127"/>
      <c r="AV404" s="127"/>
      <c r="AW404" s="127"/>
      <c r="AX404" s="127"/>
      <c r="AY404" s="127"/>
      <c r="AZ404" s="127"/>
      <c r="BA404" s="127"/>
      <c r="BB404" s="127"/>
      <c r="BC404" s="127"/>
      <c r="BD404" s="127"/>
      <c r="BE404" s="127"/>
      <c r="BF404" s="127"/>
      <c r="BG404" s="127"/>
      <c r="BH404" s="127"/>
      <c r="BI404" s="127"/>
      <c r="BJ404" s="127"/>
      <c r="BK404" s="127"/>
      <c r="BL404" s="127"/>
      <c r="BM404" s="127"/>
      <c r="BN404" s="127"/>
      <c r="BO404" s="127"/>
      <c r="BP404" s="148">
        <f t="shared" si="184"/>
        <v>46690</v>
      </c>
      <c r="BU404"/>
      <c r="CA404" s="9" t="s">
        <v>962</v>
      </c>
      <c r="CB404" s="205" t="s">
        <v>551</v>
      </c>
      <c r="CC404" s="47" t="s">
        <v>1065</v>
      </c>
      <c r="CD404" s="92" t="s">
        <v>732</v>
      </c>
      <c r="CE404" s="21" t="s">
        <v>732</v>
      </c>
      <c r="CF404" s="77"/>
      <c r="CG404" s="29">
        <v>45230</v>
      </c>
      <c r="CH404" s="29">
        <v>46690</v>
      </c>
      <c r="CI404" s="29">
        <f t="shared" si="190"/>
        <v>45230</v>
      </c>
      <c r="CJ404" s="29">
        <f t="shared" si="192"/>
        <v>46691</v>
      </c>
      <c r="CK404" s="77"/>
      <c r="CL404" s="93" t="s">
        <v>1066</v>
      </c>
      <c r="CM404" s="93" t="s">
        <v>14</v>
      </c>
      <c r="CN404" s="97"/>
      <c r="CO404" s="97"/>
      <c r="CP404" s="97"/>
      <c r="CQ404" s="27">
        <f t="shared" si="193"/>
        <v>44960</v>
      </c>
      <c r="CR404" s="27">
        <f t="shared" si="185"/>
        <v>44958</v>
      </c>
      <c r="CS404" s="27">
        <f t="shared" si="191"/>
        <v>45020</v>
      </c>
      <c r="CT404" s="27">
        <f t="shared" si="186"/>
        <v>45017</v>
      </c>
      <c r="CU404" s="27">
        <f t="shared" ref="CU404:CU412" si="195">CW404-210</f>
        <v>45020</v>
      </c>
      <c r="CV404" s="27">
        <f t="shared" si="187"/>
        <v>45017</v>
      </c>
      <c r="CW404" s="27">
        <f t="shared" si="174"/>
        <v>45230</v>
      </c>
      <c r="CX404" s="27">
        <f t="shared" si="188"/>
        <v>45230</v>
      </c>
    </row>
    <row r="405" spans="1:102" ht="37.5" customHeight="1">
      <c r="A405" s="263" t="s">
        <v>70</v>
      </c>
      <c r="B405" s="269"/>
      <c r="C405" s="266"/>
      <c r="D405" s="284" t="s">
        <v>962</v>
      </c>
      <c r="E405" s="267" t="s">
        <v>1053</v>
      </c>
      <c r="F405" s="266" t="s">
        <v>1066</v>
      </c>
      <c r="G405" s="77" t="str">
        <f t="shared" ca="1" si="189"/>
        <v>À venir</v>
      </c>
      <c r="H405" s="195"/>
      <c r="I405" s="195"/>
      <c r="J405" s="195"/>
      <c r="K405" s="195"/>
      <c r="L405" s="195"/>
      <c r="M405" s="195"/>
      <c r="N405" s="195"/>
      <c r="O405" s="195"/>
      <c r="P405" s="195"/>
      <c r="Q405" s="195"/>
      <c r="R405" s="195"/>
      <c r="S405" s="195"/>
      <c r="T405" s="127"/>
      <c r="U405" s="127"/>
      <c r="V405" s="127"/>
      <c r="W405" s="127"/>
      <c r="X405" s="127"/>
      <c r="Y405" s="127"/>
      <c r="Z405" s="127"/>
      <c r="AA405" s="127"/>
      <c r="AB405" s="127"/>
      <c r="AC405" s="127"/>
      <c r="AD405" s="127"/>
      <c r="AE405" s="127"/>
      <c r="AF405" s="127"/>
      <c r="AG405" s="127"/>
      <c r="AH405" s="127"/>
      <c r="AI405" s="127"/>
      <c r="AJ405" s="127"/>
      <c r="AK405" s="127"/>
      <c r="AL405" s="127"/>
      <c r="AM405" s="127"/>
      <c r="AN405" s="127"/>
      <c r="AO405" s="127"/>
      <c r="AP405" s="127"/>
      <c r="AQ405" s="127"/>
      <c r="AR405" s="127"/>
      <c r="AS405" s="127"/>
      <c r="AT405" s="127"/>
      <c r="AU405" s="127"/>
      <c r="AV405" s="127"/>
      <c r="AW405" s="127"/>
      <c r="AX405" s="127"/>
      <c r="AY405" s="127"/>
      <c r="AZ405" s="127"/>
      <c r="BA405" s="127"/>
      <c r="BB405" s="127"/>
      <c r="BC405" s="127"/>
      <c r="BD405" s="127"/>
      <c r="BE405" s="127"/>
      <c r="BF405" s="127"/>
      <c r="BG405" s="127"/>
      <c r="BH405" s="127"/>
      <c r="BI405" s="127"/>
      <c r="BJ405" s="127"/>
      <c r="BK405" s="127"/>
      <c r="BL405" s="127"/>
      <c r="BM405" s="127"/>
      <c r="BN405" s="127"/>
      <c r="BO405" s="127"/>
      <c r="BP405" s="148">
        <f t="shared" si="184"/>
        <v>48151</v>
      </c>
      <c r="BT405" s="187"/>
      <c r="BU405"/>
      <c r="CA405" s="9" t="s">
        <v>962</v>
      </c>
      <c r="CB405" s="205" t="s">
        <v>551</v>
      </c>
      <c r="CC405" s="119" t="s">
        <v>80</v>
      </c>
      <c r="CD405" s="92" t="s">
        <v>732</v>
      </c>
      <c r="CE405" s="21"/>
      <c r="CF405" s="195"/>
      <c r="CG405" s="29">
        <f>CH404+1</f>
        <v>46691</v>
      </c>
      <c r="CH405" s="29">
        <f>CG405+1460</f>
        <v>48151</v>
      </c>
      <c r="CI405" s="29">
        <f t="shared" si="190"/>
        <v>46691</v>
      </c>
      <c r="CJ405" s="29">
        <f t="shared" si="192"/>
        <v>48152</v>
      </c>
      <c r="CK405" s="195"/>
      <c r="CL405" s="93"/>
      <c r="CM405" s="93"/>
      <c r="CN405" s="97"/>
      <c r="CO405" s="197"/>
      <c r="CP405" s="97"/>
      <c r="CQ405" s="27">
        <f t="shared" si="193"/>
        <v>46421</v>
      </c>
      <c r="CR405" s="27">
        <f t="shared" si="185"/>
        <v>46419</v>
      </c>
      <c r="CS405" s="27">
        <f t="shared" si="191"/>
        <v>46481</v>
      </c>
      <c r="CT405" s="27">
        <f t="shared" si="186"/>
        <v>46478</v>
      </c>
      <c r="CU405" s="27">
        <f t="shared" si="195"/>
        <v>46481</v>
      </c>
      <c r="CV405" s="27">
        <f t="shared" si="187"/>
        <v>46478</v>
      </c>
      <c r="CW405" s="27">
        <f t="shared" si="174"/>
        <v>46691</v>
      </c>
      <c r="CX405" s="27">
        <f t="shared" si="188"/>
        <v>46691</v>
      </c>
    </row>
    <row r="406" spans="1:102" s="20" customFormat="1" ht="23.25" customHeight="1">
      <c r="A406" s="261" t="s">
        <v>1178</v>
      </c>
      <c r="B406" s="266" t="s">
        <v>876</v>
      </c>
      <c r="C406" s="266" t="s">
        <v>922</v>
      </c>
      <c r="D406" s="284" t="s">
        <v>1075</v>
      </c>
      <c r="E406" s="266" t="s">
        <v>701</v>
      </c>
      <c r="F406" s="266" t="s">
        <v>1179</v>
      </c>
      <c r="G406" s="77" t="str">
        <f ca="1">IF(CH406&lt;TODAY(),"Terminé",(IF(CG406&gt;=TODAY(),"À venir","En cours")))</f>
        <v>En cours</v>
      </c>
      <c r="H406" s="126"/>
      <c r="I406" s="127"/>
      <c r="J406" s="127"/>
      <c r="K406" s="127"/>
      <c r="L406" s="127"/>
      <c r="M406" s="127"/>
      <c r="N406" s="127"/>
      <c r="O406" s="127"/>
      <c r="P406" s="127"/>
      <c r="Q406" s="127"/>
      <c r="R406" s="127"/>
      <c r="S406" s="127"/>
      <c r="T406" s="127"/>
      <c r="U406" s="127"/>
      <c r="V406" s="127"/>
      <c r="W406" s="127"/>
      <c r="X406" s="127"/>
      <c r="Y406" s="127"/>
      <c r="Z406" s="127"/>
      <c r="AA406" s="127"/>
      <c r="AB406" s="127"/>
      <c r="AC406" s="127"/>
      <c r="AD406" s="127"/>
      <c r="AE406" s="127"/>
      <c r="AF406" s="127"/>
      <c r="AG406" s="127"/>
      <c r="AH406" s="127"/>
      <c r="AI406" s="127"/>
      <c r="AJ406" s="127"/>
      <c r="AK406" s="127"/>
      <c r="AL406" s="127"/>
      <c r="AM406" s="127"/>
      <c r="AN406" s="127"/>
      <c r="AO406" s="127"/>
      <c r="AP406" s="127"/>
      <c r="AQ406" s="127"/>
      <c r="AR406" s="127"/>
      <c r="AS406" s="127"/>
      <c r="AT406" s="127"/>
      <c r="AU406" s="127"/>
      <c r="AV406" s="127"/>
      <c r="AW406" s="127"/>
      <c r="AX406" s="127"/>
      <c r="AY406" s="127"/>
      <c r="AZ406" s="127"/>
      <c r="BA406" s="127"/>
      <c r="BB406" s="127"/>
      <c r="BC406" s="127"/>
      <c r="BD406" s="127"/>
      <c r="BE406" s="127"/>
      <c r="BF406" s="127"/>
      <c r="BG406" s="127"/>
      <c r="BH406" s="127"/>
      <c r="BI406" s="127"/>
      <c r="BJ406" s="127"/>
      <c r="BK406" s="127"/>
      <c r="BL406" s="127"/>
      <c r="BM406" s="127"/>
      <c r="BN406" s="127"/>
      <c r="BO406" s="127"/>
      <c r="BP406" s="148">
        <f>CH406</f>
        <v>46705</v>
      </c>
      <c r="BT406"/>
      <c r="BU406"/>
      <c r="BZ406" s="189"/>
      <c r="CA406" s="21" t="s">
        <v>1075</v>
      </c>
      <c r="CB406" s="205" t="s">
        <v>1178</v>
      </c>
      <c r="CC406" s="47" t="s">
        <v>1178</v>
      </c>
      <c r="CD406" s="39" t="s">
        <v>1180</v>
      </c>
      <c r="CE406" s="21" t="s">
        <v>732</v>
      </c>
      <c r="CF406" s="12" t="s">
        <v>65</v>
      </c>
      <c r="CG406" s="29">
        <v>45245</v>
      </c>
      <c r="CH406" s="29">
        <v>46705</v>
      </c>
      <c r="CI406" s="29">
        <f t="shared" ref="CI406:CJ409" si="196">IF(DAY(CG406)&lt;=15,DATE(YEAR(CG406),MONTH(CG406),1),EOMONTH(CG406,0))</f>
        <v>45231</v>
      </c>
      <c r="CJ406" s="29">
        <f t="shared" si="196"/>
        <v>46692</v>
      </c>
      <c r="CK406" s="39" t="s">
        <v>0</v>
      </c>
      <c r="CL406" s="35" t="s">
        <v>1181</v>
      </c>
      <c r="CM406" s="34"/>
      <c r="CN406" s="181" t="s">
        <v>15</v>
      </c>
      <c r="CO406" s="182"/>
      <c r="CP406" s="39" t="s">
        <v>10</v>
      </c>
      <c r="CQ406" s="3">
        <f>CS406-90</f>
        <v>44975</v>
      </c>
      <c r="CR406" s="3">
        <f>IF(DAY(CQ406)&lt;=15,DATE(YEAR(CQ406),MONTH(CQ406),1),EOMONTH(CQ406,0))</f>
        <v>44985</v>
      </c>
      <c r="CS406" s="3">
        <f>CU406</f>
        <v>45065</v>
      </c>
      <c r="CT406" s="3">
        <f>IF(DAY(CS406)&lt;=15,DATE(YEAR(CS406),MONTH(CS406),1),EOMONTH(CS406,0))</f>
        <v>45077</v>
      </c>
      <c r="CU406" s="3">
        <f>CW406-180</f>
        <v>45065</v>
      </c>
      <c r="CV406" s="3">
        <f>IF(DAY(CU406)&lt;=15,DATE(YEAR(CU406),MONTH(CU406),1),EOMONTH(CU406,0))</f>
        <v>45077</v>
      </c>
      <c r="CW406" s="3">
        <f>CG406</f>
        <v>45245</v>
      </c>
      <c r="CX406" s="3">
        <f>IF(DAY(CW406)&lt;=15,DATE(YEAR(CW406),MONTH(CW406),1),EOMONTH(CW406,0))</f>
        <v>45231</v>
      </c>
    </row>
    <row r="407" spans="1:102" s="20" customFormat="1" ht="23.25" customHeight="1">
      <c r="A407" s="261" t="s">
        <v>70</v>
      </c>
      <c r="B407" s="266" t="s">
        <v>876</v>
      </c>
      <c r="C407" s="266" t="s">
        <v>922</v>
      </c>
      <c r="D407" s="284" t="s">
        <v>1075</v>
      </c>
      <c r="E407" s="266" t="s">
        <v>701</v>
      </c>
      <c r="F407" s="266" t="s">
        <v>1179</v>
      </c>
      <c r="G407" s="77" t="str">
        <f ca="1">IF(CH407&lt;TODAY(),"Terminé",(IF(CG407&gt;=TODAY(),"À venir","En cours")))</f>
        <v>À venir</v>
      </c>
      <c r="H407" s="126"/>
      <c r="I407" s="127"/>
      <c r="J407" s="127"/>
      <c r="K407" s="127"/>
      <c r="L407" s="127"/>
      <c r="M407" s="127"/>
      <c r="N407" s="127"/>
      <c r="O407" s="127"/>
      <c r="P407" s="127"/>
      <c r="Q407" s="127"/>
      <c r="R407" s="127"/>
      <c r="S407" s="127"/>
      <c r="T407" s="127"/>
      <c r="U407" s="127"/>
      <c r="V407" s="127"/>
      <c r="W407" s="127"/>
      <c r="X407" s="127"/>
      <c r="Y407" s="127"/>
      <c r="Z407" s="127"/>
      <c r="AA407" s="127"/>
      <c r="AB407" s="127"/>
      <c r="AC407" s="127"/>
      <c r="AD407" s="127"/>
      <c r="AE407" s="127"/>
      <c r="AF407" s="127"/>
      <c r="AG407" s="127"/>
      <c r="AH407" s="127"/>
      <c r="AI407" s="127"/>
      <c r="AJ407" s="127"/>
      <c r="AK407" s="127"/>
      <c r="AL407" s="127"/>
      <c r="AM407" s="127"/>
      <c r="AN407" s="127"/>
      <c r="AO407" s="127"/>
      <c r="AP407" s="127"/>
      <c r="AQ407" s="127"/>
      <c r="AR407" s="127"/>
      <c r="AS407" s="127"/>
      <c r="AT407" s="127"/>
      <c r="AU407" s="127"/>
      <c r="AV407" s="127"/>
      <c r="AW407" s="127"/>
      <c r="AX407" s="127"/>
      <c r="AY407" s="127"/>
      <c r="AZ407" s="127"/>
      <c r="BA407" s="127"/>
      <c r="BB407" s="127"/>
      <c r="BC407" s="127"/>
      <c r="BD407" s="127"/>
      <c r="BE407" s="127"/>
      <c r="BF407" s="127"/>
      <c r="BG407" s="127"/>
      <c r="BH407" s="127"/>
      <c r="BI407" s="127"/>
      <c r="BJ407" s="127"/>
      <c r="BK407" s="127"/>
      <c r="BL407" s="127"/>
      <c r="BM407" s="127"/>
      <c r="BN407" s="127"/>
      <c r="BO407" s="127"/>
      <c r="BP407" s="148">
        <f>CH407</f>
        <v>48166</v>
      </c>
      <c r="BT407" s="187"/>
      <c r="BU407"/>
      <c r="BZ407" s="189"/>
      <c r="CA407" s="21" t="s">
        <v>1075</v>
      </c>
      <c r="CB407" s="205" t="s">
        <v>1178</v>
      </c>
      <c r="CC407" s="47" t="s">
        <v>80</v>
      </c>
      <c r="CD407" s="39"/>
      <c r="CE407" s="21"/>
      <c r="CF407" s="12"/>
      <c r="CG407" s="29">
        <f>CH406+1</f>
        <v>46706</v>
      </c>
      <c r="CH407" s="29">
        <f>CG407+1460</f>
        <v>48166</v>
      </c>
      <c r="CI407" s="29">
        <f t="shared" si="196"/>
        <v>46692</v>
      </c>
      <c r="CJ407" s="29">
        <f t="shared" si="196"/>
        <v>48153</v>
      </c>
      <c r="CK407" s="39"/>
      <c r="CL407" s="35"/>
      <c r="CM407" s="34"/>
      <c r="CN407" s="181"/>
      <c r="CO407" s="182"/>
      <c r="CP407" s="39"/>
      <c r="CQ407" s="3">
        <f>CS407-90</f>
        <v>46436</v>
      </c>
      <c r="CR407" s="3">
        <f>IF(DAY(CQ407)&lt;=15,DATE(YEAR(CQ407),MONTH(CQ407),1),EOMONTH(CQ407,0))</f>
        <v>46446</v>
      </c>
      <c r="CS407" s="3">
        <f>CU407</f>
        <v>46526</v>
      </c>
      <c r="CT407" s="3">
        <f>IF(DAY(CS407)&lt;=15,DATE(YEAR(CS407),MONTH(CS407),1),EOMONTH(CS407,0))</f>
        <v>46538</v>
      </c>
      <c r="CU407" s="3">
        <f>CW407-180</f>
        <v>46526</v>
      </c>
      <c r="CV407" s="3">
        <f>IF(DAY(CU407)&lt;=15,DATE(YEAR(CU407),MONTH(CU407),1),EOMONTH(CU407,0))</f>
        <v>46538</v>
      </c>
      <c r="CW407" s="3">
        <f>CG407</f>
        <v>46706</v>
      </c>
      <c r="CX407" s="3">
        <f>IF(DAY(CW407)&lt;=15,DATE(YEAR(CW407),MONTH(CW407),1),EOMONTH(CW407,0))</f>
        <v>46692</v>
      </c>
    </row>
    <row r="408" spans="1:102" s="87" customFormat="1" ht="42.95" customHeight="1">
      <c r="A408" s="261" t="s">
        <v>1182</v>
      </c>
      <c r="B408" s="266" t="s">
        <v>876</v>
      </c>
      <c r="C408" s="266" t="s">
        <v>922</v>
      </c>
      <c r="D408" s="284" t="s">
        <v>1075</v>
      </c>
      <c r="E408" s="266" t="s">
        <v>701</v>
      </c>
      <c r="F408" s="266" t="s">
        <v>1183</v>
      </c>
      <c r="G408" s="77" t="str">
        <f ca="1">IF(CH408&lt;TODAY(),"Terminé",(IF(CG408&gt;=TODAY(),"À venir","En cours")))</f>
        <v>En cours</v>
      </c>
      <c r="H408" s="126"/>
      <c r="I408" s="127"/>
      <c r="J408" s="127"/>
      <c r="K408" s="127"/>
      <c r="L408" s="127"/>
      <c r="M408" s="127"/>
      <c r="N408" s="127"/>
      <c r="O408" s="127"/>
      <c r="P408" s="127"/>
      <c r="Q408" s="127"/>
      <c r="R408" s="127"/>
      <c r="S408" s="127"/>
      <c r="T408" s="127"/>
      <c r="U408" s="127"/>
      <c r="V408" s="127"/>
      <c r="W408" s="127"/>
      <c r="X408" s="127"/>
      <c r="Y408" s="127"/>
      <c r="Z408" s="127"/>
      <c r="AA408" s="127"/>
      <c r="AB408" s="127"/>
      <c r="AC408" s="127"/>
      <c r="AD408" s="127"/>
      <c r="AE408" s="127"/>
      <c r="AF408" s="127"/>
      <c r="AG408" s="127"/>
      <c r="AH408" s="127"/>
      <c r="AI408" s="127"/>
      <c r="AJ408" s="127"/>
      <c r="AK408" s="126"/>
      <c r="AL408" s="127"/>
      <c r="AM408" s="127"/>
      <c r="AN408" s="127"/>
      <c r="AO408" s="127"/>
      <c r="AP408" s="127"/>
      <c r="AQ408" s="127"/>
      <c r="AR408" s="127"/>
      <c r="AS408" s="127"/>
      <c r="AT408" s="127"/>
      <c r="AU408" s="127"/>
      <c r="AV408" s="127"/>
      <c r="AW408" s="127"/>
      <c r="AX408" s="127"/>
      <c r="AY408" s="127"/>
      <c r="AZ408" s="127"/>
      <c r="BA408" s="127"/>
      <c r="BB408" s="127"/>
      <c r="BC408" s="127"/>
      <c r="BD408" s="127"/>
      <c r="BE408" s="127"/>
      <c r="BF408" s="127"/>
      <c r="BG408" s="127"/>
      <c r="BH408" s="127"/>
      <c r="BI408" s="127"/>
      <c r="BJ408" s="127"/>
      <c r="BK408" s="127"/>
      <c r="BL408" s="127"/>
      <c r="BM408" s="127"/>
      <c r="BN408" s="127"/>
      <c r="BO408" s="127"/>
      <c r="BP408" s="148">
        <f>CH408</f>
        <v>46732</v>
      </c>
      <c r="BT408"/>
      <c r="BU408"/>
      <c r="BY408" s="106"/>
      <c r="BZ408" s="85"/>
      <c r="CA408" s="21" t="s">
        <v>1075</v>
      </c>
      <c r="CB408" s="222" t="s">
        <v>1184</v>
      </c>
      <c r="CC408" s="128" t="s">
        <v>1182</v>
      </c>
      <c r="CD408" s="97" t="s">
        <v>867</v>
      </c>
      <c r="CE408" s="21" t="s">
        <v>732</v>
      </c>
      <c r="CF408" s="92" t="s">
        <v>65</v>
      </c>
      <c r="CG408" s="129">
        <v>45272</v>
      </c>
      <c r="CH408" s="129">
        <v>46732</v>
      </c>
      <c r="CI408" s="129">
        <f t="shared" si="196"/>
        <v>45261</v>
      </c>
      <c r="CJ408" s="129">
        <f t="shared" si="196"/>
        <v>46722</v>
      </c>
      <c r="CK408" s="92" t="s">
        <v>2</v>
      </c>
      <c r="CL408" s="92" t="s">
        <v>1185</v>
      </c>
      <c r="CM408" s="93"/>
      <c r="CN408" s="97" t="s">
        <v>13</v>
      </c>
      <c r="CO408" s="97"/>
      <c r="CP408" s="97" t="s">
        <v>10</v>
      </c>
      <c r="CQ408" s="120">
        <f>CS408-90</f>
        <v>45032</v>
      </c>
      <c r="CR408" s="120">
        <f>IF(DAY(CQ408)&lt;=15,DATE(YEAR(CQ408),MONTH(CQ408),1),EOMONTH(CQ408,0))</f>
        <v>45046</v>
      </c>
      <c r="CS408" s="120">
        <f>CU408</f>
        <v>45122</v>
      </c>
      <c r="CT408" s="120">
        <f>IF(DAY(CS408)&lt;=15,DATE(YEAR(CS408),MONTH(CS408),1),EOMONTH(CS408,0))</f>
        <v>45108</v>
      </c>
      <c r="CU408" s="120">
        <f>CW408-150</f>
        <v>45122</v>
      </c>
      <c r="CV408" s="120">
        <f>IF(DAY(CU408)&lt;=15,DATE(YEAR(CU408),MONTH(CU408),1),EOMONTH(CU408,0))</f>
        <v>45108</v>
      </c>
      <c r="CW408" s="120">
        <f>CG408</f>
        <v>45272</v>
      </c>
      <c r="CX408" s="120">
        <f>IF(DAY(CW408)&lt;=15,DATE(YEAR(CW408),MONTH(CW408),1),EOMONTH(CW408,0))</f>
        <v>45261</v>
      </c>
    </row>
    <row r="409" spans="1:102" s="87" customFormat="1" ht="42.95" customHeight="1">
      <c r="A409" s="261" t="s">
        <v>339</v>
      </c>
      <c r="B409" s="266" t="s">
        <v>876</v>
      </c>
      <c r="C409" s="266" t="s">
        <v>922</v>
      </c>
      <c r="D409" s="284" t="s">
        <v>1075</v>
      </c>
      <c r="E409" s="266" t="s">
        <v>701</v>
      </c>
      <c r="F409" s="266" t="s">
        <v>1183</v>
      </c>
      <c r="G409" s="77" t="str">
        <f ca="1">IF(CH409&lt;TODAY(),"Terminé",(IF(CG409&gt;=TODAY(),"À venir","En cours")))</f>
        <v>À venir</v>
      </c>
      <c r="H409" s="126"/>
      <c r="I409" s="127"/>
      <c r="J409" s="127"/>
      <c r="K409" s="127"/>
      <c r="L409" s="127"/>
      <c r="M409" s="127"/>
      <c r="N409" s="127"/>
      <c r="O409" s="127"/>
      <c r="P409" s="127"/>
      <c r="Q409" s="127"/>
      <c r="R409" s="127"/>
      <c r="S409" s="127"/>
      <c r="T409" s="127"/>
      <c r="U409" s="127"/>
      <c r="V409" s="127"/>
      <c r="W409" s="127"/>
      <c r="X409" s="127"/>
      <c r="Y409" s="127"/>
      <c r="Z409" s="127"/>
      <c r="AA409" s="127"/>
      <c r="AB409" s="127"/>
      <c r="AC409" s="127"/>
      <c r="AD409" s="127"/>
      <c r="AE409" s="127"/>
      <c r="AF409" s="127"/>
      <c r="AG409" s="127"/>
      <c r="AH409" s="127"/>
      <c r="AI409" s="127"/>
      <c r="AJ409" s="127"/>
      <c r="AK409" s="126"/>
      <c r="AL409" s="127"/>
      <c r="AM409" s="127"/>
      <c r="AN409" s="127"/>
      <c r="AO409" s="127"/>
      <c r="AP409" s="127"/>
      <c r="AQ409" s="127"/>
      <c r="AR409" s="127"/>
      <c r="AS409" s="127"/>
      <c r="AT409" s="127"/>
      <c r="AU409" s="127"/>
      <c r="AV409" s="127"/>
      <c r="AW409" s="127"/>
      <c r="AX409" s="127"/>
      <c r="AY409" s="127"/>
      <c r="AZ409" s="127"/>
      <c r="BA409" s="127"/>
      <c r="BB409" s="127"/>
      <c r="BC409" s="127"/>
      <c r="BD409" s="127"/>
      <c r="BE409" s="127"/>
      <c r="BF409" s="127"/>
      <c r="BG409" s="127"/>
      <c r="BH409" s="127"/>
      <c r="BI409" s="127"/>
      <c r="BJ409" s="127"/>
      <c r="BK409" s="127"/>
      <c r="BL409" s="127"/>
      <c r="BM409" s="127"/>
      <c r="BN409" s="127"/>
      <c r="BO409" s="127"/>
      <c r="BP409" s="148">
        <f>CH409</f>
        <v>48193</v>
      </c>
      <c r="BT409" s="187"/>
      <c r="BU409"/>
      <c r="BY409" s="106"/>
      <c r="BZ409" s="85"/>
      <c r="CA409" s="21" t="s">
        <v>1075</v>
      </c>
      <c r="CB409" s="222" t="s">
        <v>1184</v>
      </c>
      <c r="CC409" s="128" t="s">
        <v>80</v>
      </c>
      <c r="CD409" s="97" t="s">
        <v>867</v>
      </c>
      <c r="CE409" s="21"/>
      <c r="CF409" s="92" t="s">
        <v>65</v>
      </c>
      <c r="CG409" s="129">
        <f>CH408+1</f>
        <v>46733</v>
      </c>
      <c r="CH409" s="129">
        <v>48193</v>
      </c>
      <c r="CI409" s="129">
        <f t="shared" si="196"/>
        <v>46722</v>
      </c>
      <c r="CJ409" s="129">
        <f t="shared" si="196"/>
        <v>48183</v>
      </c>
      <c r="CK409" s="92"/>
      <c r="CL409" s="92"/>
      <c r="CM409" s="93"/>
      <c r="CN409" s="97"/>
      <c r="CO409" s="97"/>
      <c r="CP409" s="97"/>
      <c r="CQ409" s="120">
        <f>CS409-90</f>
        <v>46493</v>
      </c>
      <c r="CR409" s="120">
        <f>IF(DAY(CQ409)&lt;=15,DATE(YEAR(CQ409),MONTH(CQ409),1),EOMONTH(CQ409,0))</f>
        <v>46507</v>
      </c>
      <c r="CS409" s="120">
        <f>CU409</f>
        <v>46583</v>
      </c>
      <c r="CT409" s="120">
        <f>IF(DAY(CS409)&lt;=15,DATE(YEAR(CS409),MONTH(CS409),1),EOMONTH(CS409,0))</f>
        <v>46569</v>
      </c>
      <c r="CU409" s="120">
        <f>CW409-150</f>
        <v>46583</v>
      </c>
      <c r="CV409" s="120">
        <f>IF(DAY(CU409)&lt;=15,DATE(YEAR(CU409),MONTH(CU409),1),EOMONTH(CU409,0))</f>
        <v>46569</v>
      </c>
      <c r="CW409" s="120">
        <f>CG409</f>
        <v>46733</v>
      </c>
      <c r="CX409" s="120">
        <f>IF(DAY(CW409)&lt;=15,DATE(YEAR(CW409),MONTH(CW409),1),EOMONTH(CW409,0))</f>
        <v>46722</v>
      </c>
    </row>
    <row r="410" spans="1:102" s="20" customFormat="1" ht="27.95" customHeight="1">
      <c r="A410" s="261" t="s">
        <v>1072</v>
      </c>
      <c r="B410" s="266" t="s">
        <v>1073</v>
      </c>
      <c r="C410" s="266" t="s">
        <v>1074</v>
      </c>
      <c r="D410" s="284" t="s">
        <v>1075</v>
      </c>
      <c r="E410" s="267" t="s">
        <v>1076</v>
      </c>
      <c r="F410" s="276" t="s">
        <v>1077</v>
      </c>
      <c r="G410" s="77" t="str">
        <f t="shared" ca="1" si="189"/>
        <v>En cours</v>
      </c>
      <c r="H410" s="126"/>
      <c r="I410" s="127"/>
      <c r="J410" s="127"/>
      <c r="K410" s="127"/>
      <c r="L410" s="127"/>
      <c r="M410" s="127"/>
      <c r="N410" s="127"/>
      <c r="O410" s="127"/>
      <c r="P410" s="127"/>
      <c r="Q410" s="127"/>
      <c r="R410" s="127"/>
      <c r="S410" s="127"/>
      <c r="T410" s="127"/>
      <c r="U410" s="127"/>
      <c r="V410" s="127"/>
      <c r="W410" s="127"/>
      <c r="X410" s="127"/>
      <c r="Y410" s="127"/>
      <c r="Z410" s="127"/>
      <c r="AA410" s="127"/>
      <c r="AB410" s="127"/>
      <c r="AC410" s="127"/>
      <c r="AD410" s="127"/>
      <c r="AE410" s="127"/>
      <c r="AF410" s="127"/>
      <c r="AG410" s="127"/>
      <c r="AH410" s="127"/>
      <c r="AI410" s="127"/>
      <c r="AJ410" s="127"/>
      <c r="AK410" s="127"/>
      <c r="AL410" s="127"/>
      <c r="AM410" s="127"/>
      <c r="AN410" s="127"/>
      <c r="AO410" s="127"/>
      <c r="AP410" s="127"/>
      <c r="AQ410" s="127"/>
      <c r="AR410" s="127"/>
      <c r="AS410" s="127"/>
      <c r="AT410" s="127"/>
      <c r="AU410" s="127"/>
      <c r="AV410" s="127"/>
      <c r="AW410" s="127"/>
      <c r="AX410" s="127"/>
      <c r="AY410" s="127"/>
      <c r="AZ410" s="127"/>
      <c r="BA410" s="127"/>
      <c r="BB410" s="127"/>
      <c r="BC410" s="127"/>
      <c r="BD410" s="127"/>
      <c r="BE410" s="127"/>
      <c r="BF410" s="127"/>
      <c r="BG410" s="127"/>
      <c r="BH410" s="127"/>
      <c r="BI410" s="127"/>
      <c r="BJ410" s="127"/>
      <c r="BK410" s="127"/>
      <c r="BL410" s="127"/>
      <c r="BM410" s="127"/>
      <c r="BN410" s="127"/>
      <c r="BO410" s="127"/>
      <c r="BP410" s="148">
        <f t="shared" si="184"/>
        <v>46904</v>
      </c>
      <c r="BT410"/>
      <c r="BU410"/>
      <c r="BZ410" s="189"/>
      <c r="CA410" s="21" t="s">
        <v>1075</v>
      </c>
      <c r="CB410" s="205" t="s">
        <v>1078</v>
      </c>
      <c r="CC410" s="47" t="s">
        <v>1072</v>
      </c>
      <c r="CD410" s="39" t="s">
        <v>1079</v>
      </c>
      <c r="CE410" s="21" t="s">
        <v>748</v>
      </c>
      <c r="CF410" s="41" t="s">
        <v>65</v>
      </c>
      <c r="CG410" s="29">
        <v>45444</v>
      </c>
      <c r="CH410" s="29">
        <v>46904</v>
      </c>
      <c r="CI410" s="29">
        <f t="shared" si="190"/>
        <v>45444</v>
      </c>
      <c r="CJ410" s="29">
        <f t="shared" si="192"/>
        <v>46904</v>
      </c>
      <c r="CK410" s="39" t="s">
        <v>2</v>
      </c>
      <c r="CL410" s="38" t="s">
        <v>1080</v>
      </c>
      <c r="CM410" s="34"/>
      <c r="CN410" s="181" t="s">
        <v>13</v>
      </c>
      <c r="CO410" s="182"/>
      <c r="CP410" s="39" t="s">
        <v>10</v>
      </c>
      <c r="CQ410" s="27">
        <f t="shared" si="193"/>
        <v>45174</v>
      </c>
      <c r="CR410" s="27">
        <f t="shared" si="185"/>
        <v>45170</v>
      </c>
      <c r="CS410" s="27">
        <f t="shared" si="191"/>
        <v>45234</v>
      </c>
      <c r="CT410" s="27">
        <f t="shared" si="186"/>
        <v>45231</v>
      </c>
      <c r="CU410" s="27">
        <f t="shared" si="195"/>
        <v>45234</v>
      </c>
      <c r="CV410" s="27">
        <f t="shared" si="187"/>
        <v>45231</v>
      </c>
      <c r="CW410" s="27">
        <f t="shared" si="174"/>
        <v>45444</v>
      </c>
      <c r="CX410" s="27">
        <f t="shared" si="188"/>
        <v>45444</v>
      </c>
    </row>
    <row r="411" spans="1:102" s="20" customFormat="1" ht="27.95" customHeight="1">
      <c r="A411" s="261" t="s">
        <v>70</v>
      </c>
      <c r="B411" s="266" t="s">
        <v>1073</v>
      </c>
      <c r="C411" s="266" t="s">
        <v>1074</v>
      </c>
      <c r="D411" s="284" t="s">
        <v>1075</v>
      </c>
      <c r="E411" s="267" t="s">
        <v>1076</v>
      </c>
      <c r="F411" s="276" t="s">
        <v>1077</v>
      </c>
      <c r="G411" s="77" t="str">
        <f t="shared" ca="1" si="189"/>
        <v>À venir</v>
      </c>
      <c r="H411" s="126"/>
      <c r="I411" s="127"/>
      <c r="J411" s="127"/>
      <c r="K411" s="127"/>
      <c r="L411" s="127"/>
      <c r="M411" s="127"/>
      <c r="N411" s="127"/>
      <c r="O411" s="127"/>
      <c r="P411" s="127"/>
      <c r="Q411" s="127"/>
      <c r="R411" s="127"/>
      <c r="S411" s="127"/>
      <c r="T411" s="127"/>
      <c r="U411" s="127"/>
      <c r="V411" s="127"/>
      <c r="W411" s="127"/>
      <c r="X411" s="127"/>
      <c r="Y411" s="127"/>
      <c r="Z411" s="127"/>
      <c r="AA411" s="127"/>
      <c r="AB411" s="127"/>
      <c r="AC411" s="127"/>
      <c r="AD411" s="127"/>
      <c r="AE411" s="127"/>
      <c r="AF411" s="127"/>
      <c r="AG411" s="127"/>
      <c r="AH411" s="127"/>
      <c r="AI411" s="127"/>
      <c r="AJ411" s="127"/>
      <c r="AK411" s="127"/>
      <c r="AL411" s="127"/>
      <c r="AM411" s="127"/>
      <c r="AN411" s="127"/>
      <c r="AO411" s="127"/>
      <c r="AP411" s="127"/>
      <c r="AQ411" s="127"/>
      <c r="AR411" s="127"/>
      <c r="AS411" s="127"/>
      <c r="AT411" s="127"/>
      <c r="AU411" s="127"/>
      <c r="AV411" s="127"/>
      <c r="AW411" s="127"/>
      <c r="AX411" s="127"/>
      <c r="AY411" s="127"/>
      <c r="AZ411" s="127"/>
      <c r="BA411" s="127"/>
      <c r="BB411" s="127"/>
      <c r="BC411" s="127"/>
      <c r="BD411" s="127"/>
      <c r="BE411" s="127"/>
      <c r="BF411" s="127"/>
      <c r="BG411" s="127"/>
      <c r="BH411" s="127"/>
      <c r="BI411" s="127"/>
      <c r="BJ411" s="127"/>
      <c r="BK411" s="127"/>
      <c r="BL411" s="127"/>
      <c r="BM411" s="127"/>
      <c r="BN411" s="127"/>
      <c r="BO411" s="127"/>
      <c r="BP411" s="148">
        <f t="shared" si="184"/>
        <v>48365</v>
      </c>
      <c r="BT411" s="187"/>
      <c r="BU411"/>
      <c r="BZ411" s="189"/>
      <c r="CA411" s="21" t="s">
        <v>1075</v>
      </c>
      <c r="CB411" s="205" t="s">
        <v>1078</v>
      </c>
      <c r="CC411" s="47" t="s">
        <v>80</v>
      </c>
      <c r="CD411" s="39" t="s">
        <v>1079</v>
      </c>
      <c r="CE411" s="21"/>
      <c r="CF411" s="41"/>
      <c r="CG411" s="29">
        <f>CH410+1</f>
        <v>46905</v>
      </c>
      <c r="CH411" s="29">
        <f>CG411+1460</f>
        <v>48365</v>
      </c>
      <c r="CI411" s="29">
        <f t="shared" si="190"/>
        <v>46905</v>
      </c>
      <c r="CJ411" s="29">
        <f t="shared" si="192"/>
        <v>48365</v>
      </c>
      <c r="CK411" s="39"/>
      <c r="CL411" s="38"/>
      <c r="CM411" s="34"/>
      <c r="CN411" s="181"/>
      <c r="CO411" s="182"/>
      <c r="CP411" s="39"/>
      <c r="CQ411" s="27">
        <f t="shared" si="193"/>
        <v>46635</v>
      </c>
      <c r="CR411" s="27">
        <f t="shared" si="185"/>
        <v>46631</v>
      </c>
      <c r="CS411" s="27">
        <f t="shared" si="191"/>
        <v>46695</v>
      </c>
      <c r="CT411" s="27">
        <f t="shared" si="186"/>
        <v>46692</v>
      </c>
      <c r="CU411" s="27">
        <f t="shared" si="195"/>
        <v>46695</v>
      </c>
      <c r="CV411" s="27">
        <f t="shared" si="187"/>
        <v>46692</v>
      </c>
      <c r="CW411" s="27">
        <f t="shared" si="174"/>
        <v>46905</v>
      </c>
      <c r="CX411" s="27">
        <f t="shared" si="188"/>
        <v>46905</v>
      </c>
    </row>
    <row r="412" spans="1:102" s="20" customFormat="1" ht="27.95" customHeight="1">
      <c r="A412" s="261" t="s">
        <v>1081</v>
      </c>
      <c r="B412" s="266" t="s">
        <v>1073</v>
      </c>
      <c r="C412" s="266" t="s">
        <v>1074</v>
      </c>
      <c r="D412" s="284" t="s">
        <v>1075</v>
      </c>
      <c r="E412" s="267" t="s">
        <v>1076</v>
      </c>
      <c r="F412" s="276" t="s">
        <v>1082</v>
      </c>
      <c r="G412" s="77" t="str">
        <f t="shared" ca="1" si="189"/>
        <v>En cours</v>
      </c>
      <c r="H412" s="126"/>
      <c r="I412" s="127"/>
      <c r="J412" s="127"/>
      <c r="K412" s="127"/>
      <c r="L412" s="127"/>
      <c r="M412" s="127"/>
      <c r="N412" s="127"/>
      <c r="O412" s="127"/>
      <c r="P412" s="127"/>
      <c r="Q412" s="127"/>
      <c r="R412" s="127"/>
      <c r="S412" s="127"/>
      <c r="T412" s="127"/>
      <c r="U412" s="127"/>
      <c r="V412" s="127"/>
      <c r="W412" s="127"/>
      <c r="X412" s="127"/>
      <c r="Y412" s="127"/>
      <c r="Z412" s="127"/>
      <c r="AA412" s="127"/>
      <c r="AB412" s="127"/>
      <c r="AC412" s="127"/>
      <c r="AD412" s="127"/>
      <c r="AE412" s="127"/>
      <c r="AF412" s="127"/>
      <c r="AG412" s="127"/>
      <c r="AH412" s="127"/>
      <c r="AI412" s="127"/>
      <c r="AJ412" s="127"/>
      <c r="AK412" s="127"/>
      <c r="AL412" s="127"/>
      <c r="AM412" s="127"/>
      <c r="AN412" s="127"/>
      <c r="AO412" s="127"/>
      <c r="AP412" s="127"/>
      <c r="AQ412" s="127"/>
      <c r="AR412" s="127"/>
      <c r="AS412" s="127"/>
      <c r="AT412" s="127"/>
      <c r="AU412" s="127"/>
      <c r="AV412" s="127"/>
      <c r="AW412" s="127"/>
      <c r="AX412" s="127"/>
      <c r="AY412" s="127"/>
      <c r="AZ412" s="127"/>
      <c r="BA412" s="127"/>
      <c r="BB412" s="127"/>
      <c r="BC412" s="127"/>
      <c r="BD412" s="127"/>
      <c r="BE412" s="127"/>
      <c r="BF412" s="127"/>
      <c r="BG412" s="127"/>
      <c r="BH412" s="127"/>
      <c r="BI412" s="127"/>
      <c r="BJ412" s="127"/>
      <c r="BK412" s="127"/>
      <c r="BL412" s="127"/>
      <c r="BM412" s="127"/>
      <c r="BN412" s="127"/>
      <c r="BO412" s="127"/>
      <c r="BP412" s="148">
        <f t="shared" si="184"/>
        <v>47238</v>
      </c>
      <c r="BT412"/>
      <c r="BU412"/>
      <c r="BZ412" s="189"/>
      <c r="CA412" s="21" t="s">
        <v>1075</v>
      </c>
      <c r="CB412" s="205" t="s">
        <v>1083</v>
      </c>
      <c r="CC412" s="47" t="s">
        <v>1081</v>
      </c>
      <c r="CD412" s="39" t="s">
        <v>1079</v>
      </c>
      <c r="CE412" s="21" t="s">
        <v>748</v>
      </c>
      <c r="CF412" s="12" t="s">
        <v>65</v>
      </c>
      <c r="CG412" s="29">
        <v>45778</v>
      </c>
      <c r="CH412" s="29">
        <f>CG412+1460</f>
        <v>47238</v>
      </c>
      <c r="CI412" s="29">
        <f t="shared" si="190"/>
        <v>45778</v>
      </c>
      <c r="CJ412" s="29">
        <f t="shared" si="192"/>
        <v>47238</v>
      </c>
      <c r="CK412" s="39" t="s">
        <v>2</v>
      </c>
      <c r="CL412" s="38" t="s">
        <v>1084</v>
      </c>
      <c r="CM412" s="34"/>
      <c r="CN412" s="181" t="s">
        <v>13</v>
      </c>
      <c r="CO412" s="182"/>
      <c r="CP412" s="39"/>
      <c r="CQ412" s="27">
        <f>CS412-180</f>
        <v>45388</v>
      </c>
      <c r="CR412" s="27">
        <f t="shared" si="185"/>
        <v>45383</v>
      </c>
      <c r="CS412" s="27">
        <f t="shared" si="191"/>
        <v>45568</v>
      </c>
      <c r="CT412" s="27">
        <f t="shared" si="186"/>
        <v>45566</v>
      </c>
      <c r="CU412" s="27">
        <f t="shared" si="195"/>
        <v>45568</v>
      </c>
      <c r="CV412" s="27">
        <f t="shared" si="187"/>
        <v>45566</v>
      </c>
      <c r="CW412" s="27">
        <f t="shared" si="174"/>
        <v>45778</v>
      </c>
      <c r="CX412" s="27">
        <f t="shared" si="188"/>
        <v>45778</v>
      </c>
    </row>
    <row r="413" spans="1:102" s="20" customFormat="1" ht="27.95" customHeight="1">
      <c r="A413" s="261" t="s">
        <v>1114</v>
      </c>
      <c r="B413" s="266" t="s">
        <v>1073</v>
      </c>
      <c r="C413" s="266" t="s">
        <v>1115</v>
      </c>
      <c r="D413" s="284" t="s">
        <v>1075</v>
      </c>
      <c r="E413" s="266" t="s">
        <v>1116</v>
      </c>
      <c r="F413" s="276" t="s">
        <v>1117</v>
      </c>
      <c r="G413" s="77" t="str">
        <f t="shared" ca="1" si="189"/>
        <v>En cours</v>
      </c>
      <c r="H413" s="126"/>
      <c r="I413" s="127"/>
      <c r="J413" s="127"/>
      <c r="K413" s="127"/>
      <c r="L413" s="127"/>
      <c r="M413" s="127"/>
      <c r="N413" s="127"/>
      <c r="O413" s="127"/>
      <c r="P413" s="127"/>
      <c r="Q413" s="127"/>
      <c r="R413" s="127"/>
      <c r="S413" s="127"/>
      <c r="T413" s="127"/>
      <c r="U413" s="127"/>
      <c r="V413" s="127"/>
      <c r="W413" s="127"/>
      <c r="X413" s="127"/>
      <c r="Y413" s="127"/>
      <c r="Z413" s="127"/>
      <c r="AA413" s="127"/>
      <c r="AB413" s="127"/>
      <c r="AC413" s="127"/>
      <c r="AD413" s="127"/>
      <c r="AE413" s="127"/>
      <c r="AF413" s="127"/>
      <c r="AG413" s="127"/>
      <c r="AH413" s="127"/>
      <c r="AI413" s="127"/>
      <c r="AJ413" s="127"/>
      <c r="AK413" s="127"/>
      <c r="AL413" s="127"/>
      <c r="AM413" s="127"/>
      <c r="AN413" s="127"/>
      <c r="AO413" s="127"/>
      <c r="AP413" s="127"/>
      <c r="AQ413" s="127"/>
      <c r="AR413" s="127"/>
      <c r="AS413" s="127"/>
      <c r="AT413" s="127"/>
      <c r="AU413" s="127"/>
      <c r="AV413" s="127"/>
      <c r="AW413" s="127"/>
      <c r="AX413" s="127"/>
      <c r="AY413" s="127"/>
      <c r="AZ413" s="127"/>
      <c r="BA413" s="127"/>
      <c r="BB413" s="127"/>
      <c r="BC413" s="127"/>
      <c r="BD413" s="127"/>
      <c r="BE413" s="127"/>
      <c r="BF413" s="127"/>
      <c r="BG413" s="127"/>
      <c r="BH413" s="127"/>
      <c r="BI413" s="127"/>
      <c r="BJ413" s="127"/>
      <c r="BK413" s="127"/>
      <c r="BL413" s="127"/>
      <c r="BM413" s="127"/>
      <c r="BN413" s="127"/>
      <c r="BO413" s="127"/>
      <c r="BP413" s="148">
        <f t="shared" ref="BP413:BP452" si="197">CH413</f>
        <v>46873</v>
      </c>
      <c r="BT413"/>
      <c r="BU413"/>
      <c r="BZ413" s="189"/>
      <c r="CA413" s="21" t="s">
        <v>1075</v>
      </c>
      <c r="CB413" s="205" t="s">
        <v>1118</v>
      </c>
      <c r="CC413" s="47" t="s">
        <v>1114</v>
      </c>
      <c r="CD413" s="39" t="s">
        <v>1079</v>
      </c>
      <c r="CE413" s="21" t="s">
        <v>748</v>
      </c>
      <c r="CF413" s="41" t="s">
        <v>65</v>
      </c>
      <c r="CG413" s="29">
        <v>45413</v>
      </c>
      <c r="CH413" s="29">
        <v>46873</v>
      </c>
      <c r="CI413" s="29">
        <f t="shared" si="190"/>
        <v>45413</v>
      </c>
      <c r="CJ413" s="29">
        <f t="shared" si="192"/>
        <v>46873</v>
      </c>
      <c r="CK413" s="39" t="s">
        <v>0</v>
      </c>
      <c r="CL413" s="38" t="s">
        <v>1119</v>
      </c>
      <c r="CM413" s="34"/>
      <c r="CN413" s="181" t="s">
        <v>15</v>
      </c>
      <c r="CO413" s="182"/>
      <c r="CP413" s="39" t="s">
        <v>10</v>
      </c>
      <c r="CQ413" s="27">
        <f t="shared" ref="CQ413:CQ414" si="198">CS413-60</f>
        <v>45143</v>
      </c>
      <c r="CR413" s="27">
        <f t="shared" ref="CR413:CR452" si="199">IF(DAY(CQ413)&lt;=15,DATE(YEAR(CQ413),MONTH(CQ413),1),EOMONTH(CQ413,0))</f>
        <v>45139</v>
      </c>
      <c r="CS413" s="27">
        <f t="shared" si="191"/>
        <v>45203</v>
      </c>
      <c r="CT413" s="27">
        <f t="shared" ref="CT413:CT452" si="200">IF(DAY(CS413)&lt;=15,DATE(YEAR(CS413),MONTH(CS413),1),EOMONTH(CS413,0))</f>
        <v>45200</v>
      </c>
      <c r="CU413" s="27">
        <f t="shared" ref="CU413:CU438" si="201">CW413-210</f>
        <v>45203</v>
      </c>
      <c r="CV413" s="27">
        <f t="shared" ref="CV413:CV452" si="202">IF(DAY(CU413)&lt;=15,DATE(YEAR(CU413),MONTH(CU413),1),EOMONTH(CU413,0))</f>
        <v>45200</v>
      </c>
      <c r="CW413" s="27">
        <f t="shared" ref="CW413:CW450" si="203">CG413</f>
        <v>45413</v>
      </c>
      <c r="CX413" s="27">
        <f t="shared" ref="CX413:CX452" si="204">IF(DAY(CW413)&lt;=15,DATE(YEAR(CW413),MONTH(CW413),1),EOMONTH(CW413,0))</f>
        <v>45413</v>
      </c>
    </row>
    <row r="414" spans="1:102" s="20" customFormat="1" ht="27.95" customHeight="1">
      <c r="A414" s="261" t="s">
        <v>70</v>
      </c>
      <c r="B414" s="266" t="s">
        <v>1073</v>
      </c>
      <c r="C414" s="266" t="s">
        <v>1115</v>
      </c>
      <c r="D414" s="284" t="s">
        <v>1075</v>
      </c>
      <c r="E414" s="266" t="s">
        <v>1116</v>
      </c>
      <c r="F414" s="276" t="s">
        <v>1117</v>
      </c>
      <c r="G414" s="77" t="str">
        <f t="shared" ca="1" si="189"/>
        <v>À venir</v>
      </c>
      <c r="H414" s="126"/>
      <c r="I414" s="127"/>
      <c r="J414" s="127"/>
      <c r="K414" s="127"/>
      <c r="L414" s="127"/>
      <c r="M414" s="127"/>
      <c r="N414" s="127"/>
      <c r="O414" s="127"/>
      <c r="P414" s="127"/>
      <c r="Q414" s="127"/>
      <c r="R414" s="127"/>
      <c r="S414" s="127"/>
      <c r="T414" s="127"/>
      <c r="U414" s="127"/>
      <c r="V414" s="127"/>
      <c r="W414" s="127"/>
      <c r="X414" s="127"/>
      <c r="Y414" s="127"/>
      <c r="Z414" s="127"/>
      <c r="AA414" s="127"/>
      <c r="AB414" s="127"/>
      <c r="AC414" s="127"/>
      <c r="AD414" s="127"/>
      <c r="AE414" s="127"/>
      <c r="AF414" s="127"/>
      <c r="AG414" s="127"/>
      <c r="AH414" s="127"/>
      <c r="AI414" s="127"/>
      <c r="AJ414" s="127"/>
      <c r="AK414" s="127"/>
      <c r="AL414" s="127"/>
      <c r="AM414" s="127"/>
      <c r="AN414" s="127"/>
      <c r="AO414" s="127"/>
      <c r="AP414" s="127"/>
      <c r="AQ414" s="127"/>
      <c r="AR414" s="127"/>
      <c r="AS414" s="127"/>
      <c r="AT414" s="127"/>
      <c r="AU414" s="127"/>
      <c r="AV414" s="127"/>
      <c r="AW414" s="127"/>
      <c r="AX414" s="127"/>
      <c r="AY414" s="127"/>
      <c r="AZ414" s="127"/>
      <c r="BA414" s="127"/>
      <c r="BB414" s="127"/>
      <c r="BC414" s="127"/>
      <c r="BD414" s="127"/>
      <c r="BE414" s="127"/>
      <c r="BF414" s="127"/>
      <c r="BG414" s="127"/>
      <c r="BH414" s="127"/>
      <c r="BI414" s="127"/>
      <c r="BJ414" s="127"/>
      <c r="BK414" s="127"/>
      <c r="BL414" s="127"/>
      <c r="BM414" s="127"/>
      <c r="BN414" s="127"/>
      <c r="BO414" s="127"/>
      <c r="BP414" s="148">
        <f t="shared" si="197"/>
        <v>48334</v>
      </c>
      <c r="BT414" s="187"/>
      <c r="BU414"/>
      <c r="BZ414" s="189"/>
      <c r="CA414" s="21" t="s">
        <v>1075</v>
      </c>
      <c r="CB414" s="205" t="s">
        <v>1118</v>
      </c>
      <c r="CC414" s="47" t="s">
        <v>80</v>
      </c>
      <c r="CD414" s="39"/>
      <c r="CE414" s="21"/>
      <c r="CF414" s="41"/>
      <c r="CG414" s="29">
        <f>CH413+1</f>
        <v>46874</v>
      </c>
      <c r="CH414" s="29">
        <f>CG414+1460</f>
        <v>48334</v>
      </c>
      <c r="CI414" s="29">
        <f t="shared" si="190"/>
        <v>46874</v>
      </c>
      <c r="CJ414" s="29">
        <f t="shared" si="192"/>
        <v>48334</v>
      </c>
      <c r="CK414" s="39" t="s">
        <v>0</v>
      </c>
      <c r="CL414" s="38" t="s">
        <v>1119</v>
      </c>
      <c r="CM414" s="34"/>
      <c r="CN414" s="181" t="s">
        <v>15</v>
      </c>
      <c r="CO414" s="182"/>
      <c r="CP414" s="39" t="s">
        <v>10</v>
      </c>
      <c r="CQ414" s="27">
        <f t="shared" si="198"/>
        <v>46604</v>
      </c>
      <c r="CR414" s="27">
        <f t="shared" si="199"/>
        <v>46600</v>
      </c>
      <c r="CS414" s="27">
        <f t="shared" si="191"/>
        <v>46664</v>
      </c>
      <c r="CT414" s="27">
        <f t="shared" si="200"/>
        <v>46661</v>
      </c>
      <c r="CU414" s="27">
        <f t="shared" si="201"/>
        <v>46664</v>
      </c>
      <c r="CV414" s="27">
        <f t="shared" si="202"/>
        <v>46661</v>
      </c>
      <c r="CW414" s="27">
        <f t="shared" si="203"/>
        <v>46874</v>
      </c>
      <c r="CX414" s="27">
        <f t="shared" si="204"/>
        <v>46874</v>
      </c>
    </row>
    <row r="415" spans="1:102" s="20" customFormat="1" ht="27.95" customHeight="1">
      <c r="A415" s="261" t="s">
        <v>1120</v>
      </c>
      <c r="B415" s="266" t="s">
        <v>1073</v>
      </c>
      <c r="C415" s="266" t="s">
        <v>1115</v>
      </c>
      <c r="D415" s="284" t="s">
        <v>1075</v>
      </c>
      <c r="E415" s="266" t="s">
        <v>1116</v>
      </c>
      <c r="F415" s="266" t="s">
        <v>1121</v>
      </c>
      <c r="G415" s="77" t="str">
        <f t="shared" ca="1" si="189"/>
        <v>En cours</v>
      </c>
      <c r="H415" s="126"/>
      <c r="I415" s="127"/>
      <c r="J415" s="127"/>
      <c r="K415" s="127"/>
      <c r="L415" s="127"/>
      <c r="M415" s="127"/>
      <c r="N415" s="127"/>
      <c r="O415" s="127"/>
      <c r="P415" s="127"/>
      <c r="Q415" s="127"/>
      <c r="R415" s="127"/>
      <c r="S415" s="127"/>
      <c r="T415" s="127"/>
      <c r="U415" s="127"/>
      <c r="V415" s="127"/>
      <c r="W415" s="127"/>
      <c r="X415" s="127"/>
      <c r="Y415" s="127"/>
      <c r="Z415" s="127"/>
      <c r="AA415" s="127"/>
      <c r="AB415" s="127"/>
      <c r="AC415" s="127"/>
      <c r="AD415" s="127"/>
      <c r="AE415" s="127"/>
      <c r="AF415" s="127"/>
      <c r="AG415" s="127"/>
      <c r="AH415" s="127"/>
      <c r="AI415" s="127"/>
      <c r="AJ415" s="127"/>
      <c r="AK415" s="127"/>
      <c r="AL415" s="127"/>
      <c r="AM415" s="127"/>
      <c r="AN415" s="127"/>
      <c r="AO415" s="127"/>
      <c r="AP415" s="127"/>
      <c r="AQ415" s="127"/>
      <c r="AR415" s="127"/>
      <c r="AS415" s="127"/>
      <c r="AT415" s="127"/>
      <c r="AU415" s="127"/>
      <c r="AV415" s="127"/>
      <c r="AW415" s="127"/>
      <c r="AX415" s="127"/>
      <c r="AY415" s="127"/>
      <c r="AZ415" s="127"/>
      <c r="BA415" s="127"/>
      <c r="BB415" s="127"/>
      <c r="BC415" s="127"/>
      <c r="BD415" s="127"/>
      <c r="BE415" s="127"/>
      <c r="BF415" s="127"/>
      <c r="BG415" s="127"/>
      <c r="BH415" s="127"/>
      <c r="BI415" s="127"/>
      <c r="BJ415" s="127"/>
      <c r="BK415" s="127"/>
      <c r="BL415" s="127"/>
      <c r="BM415" s="127"/>
      <c r="BN415" s="127"/>
      <c r="BO415" s="127"/>
      <c r="BP415" s="148">
        <f t="shared" si="197"/>
        <v>47483</v>
      </c>
      <c r="BT415"/>
      <c r="BU415"/>
      <c r="BZ415" s="189"/>
      <c r="CA415" s="21" t="s">
        <v>1075</v>
      </c>
      <c r="CB415" s="204" t="s">
        <v>1122</v>
      </c>
      <c r="CC415" s="47" t="s">
        <v>1120</v>
      </c>
      <c r="CD415" s="39" t="s">
        <v>1079</v>
      </c>
      <c r="CE415" s="21" t="s">
        <v>748</v>
      </c>
      <c r="CF415" s="12" t="s">
        <v>65</v>
      </c>
      <c r="CG415" s="29">
        <v>46023</v>
      </c>
      <c r="CH415" s="29">
        <v>47483</v>
      </c>
      <c r="CI415" s="29">
        <f t="shared" si="190"/>
        <v>46023</v>
      </c>
      <c r="CJ415" s="29">
        <f t="shared" si="192"/>
        <v>47483</v>
      </c>
      <c r="CK415" s="39"/>
      <c r="CL415" s="38"/>
      <c r="CM415" s="34" t="s">
        <v>19</v>
      </c>
      <c r="CN415" s="181"/>
      <c r="CO415" s="182"/>
      <c r="CP415" s="39"/>
      <c r="CQ415" s="27">
        <f t="shared" ref="CQ415:CQ438" si="205">CS415-180</f>
        <v>45633</v>
      </c>
      <c r="CR415" s="27">
        <f t="shared" si="199"/>
        <v>45627</v>
      </c>
      <c r="CS415" s="27">
        <f t="shared" si="191"/>
        <v>45813</v>
      </c>
      <c r="CT415" s="27">
        <f t="shared" si="200"/>
        <v>45809</v>
      </c>
      <c r="CU415" s="27">
        <f t="shared" si="201"/>
        <v>45813</v>
      </c>
      <c r="CV415" s="27">
        <f t="shared" si="202"/>
        <v>45809</v>
      </c>
      <c r="CW415" s="27">
        <f t="shared" si="203"/>
        <v>46023</v>
      </c>
      <c r="CX415" s="27">
        <f t="shared" si="204"/>
        <v>46023</v>
      </c>
    </row>
    <row r="416" spans="1:102" s="20" customFormat="1" ht="27.95" customHeight="1">
      <c r="A416" s="261" t="s">
        <v>1123</v>
      </c>
      <c r="B416" s="266" t="s">
        <v>1073</v>
      </c>
      <c r="C416" s="266" t="s">
        <v>1115</v>
      </c>
      <c r="D416" s="284" t="s">
        <v>1075</v>
      </c>
      <c r="E416" s="266" t="s">
        <v>1116</v>
      </c>
      <c r="F416" s="276" t="s">
        <v>1124</v>
      </c>
      <c r="G416" s="77" t="str">
        <f t="shared" ca="1" si="189"/>
        <v>En cours</v>
      </c>
      <c r="H416" s="126"/>
      <c r="I416" s="127"/>
      <c r="J416" s="127"/>
      <c r="K416" s="127"/>
      <c r="L416" s="127"/>
      <c r="M416" s="127"/>
      <c r="N416" s="127"/>
      <c r="O416" s="127"/>
      <c r="P416" s="127"/>
      <c r="Q416" s="127"/>
      <c r="R416" s="127"/>
      <c r="S416" s="127"/>
      <c r="T416" s="127"/>
      <c r="U416" s="127"/>
      <c r="V416" s="127"/>
      <c r="W416" s="127"/>
      <c r="X416" s="127"/>
      <c r="Y416" s="127"/>
      <c r="Z416" s="127"/>
      <c r="AA416" s="127"/>
      <c r="AB416" s="127"/>
      <c r="AC416" s="127"/>
      <c r="AD416" s="127"/>
      <c r="AE416" s="127"/>
      <c r="AF416" s="127"/>
      <c r="AG416" s="127"/>
      <c r="AH416" s="127"/>
      <c r="AI416" s="127"/>
      <c r="AJ416" s="127"/>
      <c r="AK416" s="127"/>
      <c r="AL416" s="127"/>
      <c r="AM416" s="127"/>
      <c r="AN416" s="127"/>
      <c r="AO416" s="127"/>
      <c r="AP416" s="127"/>
      <c r="AQ416" s="127"/>
      <c r="AR416" s="127"/>
      <c r="AS416" s="127"/>
      <c r="AT416" s="127"/>
      <c r="AU416" s="127"/>
      <c r="AV416" s="127"/>
      <c r="AW416" s="127"/>
      <c r="AX416" s="127"/>
      <c r="AY416" s="127"/>
      <c r="AZ416" s="127"/>
      <c r="BA416" s="127"/>
      <c r="BB416" s="127"/>
      <c r="BC416" s="127"/>
      <c r="BD416" s="127"/>
      <c r="BE416" s="127"/>
      <c r="BF416" s="127"/>
      <c r="BG416" s="127"/>
      <c r="BH416" s="127"/>
      <c r="BI416" s="127"/>
      <c r="BJ416" s="127"/>
      <c r="BK416" s="127"/>
      <c r="BL416" s="127"/>
      <c r="BM416" s="127"/>
      <c r="BN416" s="127"/>
      <c r="BO416" s="127"/>
      <c r="BP416" s="148">
        <f t="shared" si="197"/>
        <v>47057</v>
      </c>
      <c r="BT416"/>
      <c r="BU416"/>
      <c r="BZ416" s="189"/>
      <c r="CA416" s="21" t="s">
        <v>1075</v>
      </c>
      <c r="CB416" s="205" t="s">
        <v>1123</v>
      </c>
      <c r="CC416" s="7" t="s">
        <v>1123</v>
      </c>
      <c r="CD416" s="39" t="s">
        <v>1079</v>
      </c>
      <c r="CE416" s="21" t="s">
        <v>748</v>
      </c>
      <c r="CF416" s="12" t="s">
        <v>65</v>
      </c>
      <c r="CG416" s="29">
        <v>45597</v>
      </c>
      <c r="CH416" s="29">
        <v>47057</v>
      </c>
      <c r="CI416" s="29">
        <f t="shared" si="190"/>
        <v>45597</v>
      </c>
      <c r="CJ416" s="29">
        <f t="shared" si="192"/>
        <v>47057</v>
      </c>
      <c r="CK416" s="39"/>
      <c r="CL416" s="38" t="s">
        <v>1125</v>
      </c>
      <c r="CM416" s="34"/>
      <c r="CN416" s="181"/>
      <c r="CO416" s="182"/>
      <c r="CP416" s="39"/>
      <c r="CQ416" s="27">
        <f t="shared" si="205"/>
        <v>45207</v>
      </c>
      <c r="CR416" s="27">
        <f t="shared" si="199"/>
        <v>45200</v>
      </c>
      <c r="CS416" s="27">
        <f t="shared" si="191"/>
        <v>45387</v>
      </c>
      <c r="CT416" s="27">
        <f t="shared" si="200"/>
        <v>45383</v>
      </c>
      <c r="CU416" s="27">
        <f t="shared" si="201"/>
        <v>45387</v>
      </c>
      <c r="CV416" s="27">
        <f t="shared" si="202"/>
        <v>45383</v>
      </c>
      <c r="CW416" s="27">
        <f t="shared" si="203"/>
        <v>45597</v>
      </c>
      <c r="CX416" s="27">
        <f t="shared" si="204"/>
        <v>45597</v>
      </c>
    </row>
    <row r="417" spans="1:102" s="20" customFormat="1" ht="27.95" customHeight="1">
      <c r="A417" s="261" t="s">
        <v>70</v>
      </c>
      <c r="B417" s="266" t="s">
        <v>1073</v>
      </c>
      <c r="C417" s="266" t="s">
        <v>1115</v>
      </c>
      <c r="D417" s="284" t="s">
        <v>1075</v>
      </c>
      <c r="E417" s="266" t="s">
        <v>1116</v>
      </c>
      <c r="F417" s="276" t="s">
        <v>1124</v>
      </c>
      <c r="G417" s="77" t="str">
        <f t="shared" ref="G417:G452" ca="1" si="206">IF(CH417&lt;TODAY(),"Terminé",(IF(CG417&gt;=TODAY(),"À venir","En cours")))</f>
        <v>À venir</v>
      </c>
      <c r="H417" s="126"/>
      <c r="I417" s="127"/>
      <c r="J417" s="127"/>
      <c r="K417" s="127"/>
      <c r="L417" s="127"/>
      <c r="M417" s="127"/>
      <c r="N417" s="127"/>
      <c r="O417" s="127"/>
      <c r="P417" s="127"/>
      <c r="Q417" s="127"/>
      <c r="R417" s="127"/>
      <c r="S417" s="127"/>
      <c r="T417" s="127"/>
      <c r="U417" s="127"/>
      <c r="V417" s="127"/>
      <c r="W417" s="127"/>
      <c r="X417" s="127"/>
      <c r="Y417" s="127"/>
      <c r="Z417" s="127"/>
      <c r="AA417" s="127"/>
      <c r="AB417" s="127"/>
      <c r="AC417" s="127"/>
      <c r="AD417" s="127"/>
      <c r="AE417" s="127"/>
      <c r="AF417" s="127"/>
      <c r="AG417" s="127"/>
      <c r="AH417" s="127"/>
      <c r="AI417" s="127"/>
      <c r="AJ417" s="127"/>
      <c r="AK417" s="127"/>
      <c r="AL417" s="127"/>
      <c r="AM417" s="127"/>
      <c r="AN417" s="127"/>
      <c r="AO417" s="127"/>
      <c r="AP417" s="127"/>
      <c r="AQ417" s="127"/>
      <c r="AR417" s="127"/>
      <c r="AS417" s="127"/>
      <c r="AT417" s="127"/>
      <c r="AU417" s="127"/>
      <c r="AV417" s="127"/>
      <c r="AW417" s="127"/>
      <c r="AX417" s="127"/>
      <c r="AY417" s="127"/>
      <c r="AZ417" s="127"/>
      <c r="BA417" s="127"/>
      <c r="BB417" s="127"/>
      <c r="BC417" s="127"/>
      <c r="BD417" s="127"/>
      <c r="BE417" s="127"/>
      <c r="BF417" s="127"/>
      <c r="BG417" s="127"/>
      <c r="BH417" s="127"/>
      <c r="BI417" s="127"/>
      <c r="BJ417" s="127"/>
      <c r="BK417" s="127"/>
      <c r="BL417" s="127"/>
      <c r="BM417" s="127"/>
      <c r="BN417" s="127"/>
      <c r="BO417" s="127"/>
      <c r="BP417" s="148">
        <f t="shared" si="197"/>
        <v>48518</v>
      </c>
      <c r="BT417" s="187"/>
      <c r="BU417"/>
      <c r="BZ417" s="189"/>
      <c r="CA417" s="21" t="s">
        <v>1075</v>
      </c>
      <c r="CB417" s="205" t="s">
        <v>1123</v>
      </c>
      <c r="CC417" s="47" t="s">
        <v>80</v>
      </c>
      <c r="CD417" s="39"/>
      <c r="CE417" s="21"/>
      <c r="CF417" s="12"/>
      <c r="CG417" s="29">
        <f>CH416+1</f>
        <v>47058</v>
      </c>
      <c r="CH417" s="29">
        <f>CG417+1460</f>
        <v>48518</v>
      </c>
      <c r="CI417" s="29">
        <f t="shared" si="190"/>
        <v>47058</v>
      </c>
      <c r="CJ417" s="29">
        <f t="shared" si="192"/>
        <v>48518</v>
      </c>
      <c r="CK417" s="39"/>
      <c r="CL417" s="38" t="s">
        <v>1125</v>
      </c>
      <c r="CM417" s="34"/>
      <c r="CN417" s="181"/>
      <c r="CO417" s="182"/>
      <c r="CP417" s="39"/>
      <c r="CQ417" s="27">
        <f t="shared" si="205"/>
        <v>46668</v>
      </c>
      <c r="CR417" s="27">
        <f t="shared" si="199"/>
        <v>46661</v>
      </c>
      <c r="CS417" s="27">
        <f t="shared" si="191"/>
        <v>46848</v>
      </c>
      <c r="CT417" s="27">
        <f t="shared" si="200"/>
        <v>46844</v>
      </c>
      <c r="CU417" s="27">
        <f t="shared" si="201"/>
        <v>46848</v>
      </c>
      <c r="CV417" s="27">
        <f t="shared" si="202"/>
        <v>46844</v>
      </c>
      <c r="CW417" s="27">
        <f t="shared" si="203"/>
        <v>47058</v>
      </c>
      <c r="CX417" s="27">
        <f t="shared" si="204"/>
        <v>47058</v>
      </c>
    </row>
    <row r="418" spans="1:102" s="20" customFormat="1" ht="27.95" customHeight="1">
      <c r="A418" s="261" t="s">
        <v>1085</v>
      </c>
      <c r="B418" s="266" t="s">
        <v>1086</v>
      </c>
      <c r="C418" s="266" t="s">
        <v>1087</v>
      </c>
      <c r="D418" s="284" t="s">
        <v>1075</v>
      </c>
      <c r="E418" s="267" t="s">
        <v>1088</v>
      </c>
      <c r="F418" s="276" t="s">
        <v>1089</v>
      </c>
      <c r="G418" s="77" t="str">
        <f t="shared" ref="G418:G436" ca="1" si="207">IF(CH418&lt;TODAY(),"Terminé",(IF(CG418&gt;=TODAY(),"À venir","En cours")))</f>
        <v>En cours</v>
      </c>
      <c r="H418" s="126"/>
      <c r="I418" s="127"/>
      <c r="J418" s="127"/>
      <c r="K418" s="127"/>
      <c r="L418" s="127"/>
      <c r="M418" s="127"/>
      <c r="N418" s="127"/>
      <c r="O418" s="127"/>
      <c r="P418" s="127"/>
      <c r="Q418" s="127"/>
      <c r="R418" s="127"/>
      <c r="S418" s="127"/>
      <c r="T418" s="127"/>
      <c r="U418" s="127"/>
      <c r="V418" s="127"/>
      <c r="W418" s="127"/>
      <c r="X418" s="127"/>
      <c r="Y418" s="127"/>
      <c r="Z418" s="127"/>
      <c r="AA418" s="127"/>
      <c r="AB418" s="127"/>
      <c r="AC418" s="127"/>
      <c r="AD418" s="127"/>
      <c r="AE418" s="127"/>
      <c r="AF418" s="127"/>
      <c r="AG418" s="127"/>
      <c r="AH418" s="127"/>
      <c r="AI418" s="127"/>
      <c r="AJ418" s="127"/>
      <c r="AK418" s="127"/>
      <c r="AL418" s="127"/>
      <c r="AM418" s="127"/>
      <c r="AN418" s="127"/>
      <c r="AO418" s="127"/>
      <c r="AP418" s="127"/>
      <c r="AQ418" s="127"/>
      <c r="AR418" s="127"/>
      <c r="AS418" s="127"/>
      <c r="AT418" s="127"/>
      <c r="AU418" s="127"/>
      <c r="AV418" s="127"/>
      <c r="AW418" s="127"/>
      <c r="AX418" s="127"/>
      <c r="AY418" s="127"/>
      <c r="AZ418" s="127"/>
      <c r="BA418" s="127"/>
      <c r="BB418" s="127"/>
      <c r="BC418" s="127"/>
      <c r="BD418" s="127"/>
      <c r="BE418" s="127"/>
      <c r="BF418" s="127"/>
      <c r="BG418" s="127"/>
      <c r="BH418" s="127"/>
      <c r="BI418" s="127"/>
      <c r="BJ418" s="127"/>
      <c r="BK418" s="127"/>
      <c r="BL418" s="127"/>
      <c r="BM418" s="127"/>
      <c r="BN418" s="127"/>
      <c r="BO418" s="127"/>
      <c r="BP418" s="148">
        <f t="shared" ref="BP418:BP436" si="208">CH418</f>
        <v>46752</v>
      </c>
      <c r="BT418"/>
      <c r="BU418"/>
      <c r="BZ418" s="189"/>
      <c r="CA418" s="21" t="s">
        <v>1075</v>
      </c>
      <c r="CB418" s="205" t="s">
        <v>1090</v>
      </c>
      <c r="CC418" s="47" t="s">
        <v>1085</v>
      </c>
      <c r="CD418" s="39" t="s">
        <v>1079</v>
      </c>
      <c r="CE418" s="21" t="s">
        <v>748</v>
      </c>
      <c r="CF418" s="12" t="s">
        <v>65</v>
      </c>
      <c r="CG418" s="29">
        <v>45292</v>
      </c>
      <c r="CH418" s="29">
        <v>46752</v>
      </c>
      <c r="CI418" s="29">
        <f t="shared" ref="CI418:CI436" si="209">IF(DAY(CG418)&lt;=15,DATE(YEAR(CG418),MONTH(CG418),1),EOMONTH(CG418,0))</f>
        <v>45292</v>
      </c>
      <c r="CJ418" s="29">
        <f t="shared" ref="CJ418:CJ436" si="210">IF(DAY(CH418)&lt;=15,DATE(YEAR(CH418),MONTH(CH418),1),EOMONTH(CH418,0))</f>
        <v>46752</v>
      </c>
      <c r="CK418" s="39" t="s">
        <v>0</v>
      </c>
      <c r="CL418" s="38" t="s">
        <v>1091</v>
      </c>
      <c r="CM418" s="34" t="s">
        <v>17</v>
      </c>
      <c r="CN418" s="181" t="s">
        <v>10</v>
      </c>
      <c r="CO418" s="182"/>
      <c r="CP418" s="39"/>
      <c r="CQ418" s="27">
        <f t="shared" ref="CQ418:CQ428" si="211">CS418-60</f>
        <v>45022</v>
      </c>
      <c r="CR418" s="27">
        <f t="shared" ref="CR418:CR428" si="212">IF(DAY(CQ418)&lt;=15,DATE(YEAR(CQ418),MONTH(CQ418),1),EOMONTH(CQ418,0))</f>
        <v>45017</v>
      </c>
      <c r="CS418" s="27">
        <f t="shared" ref="CS418:CS428" si="213">CU418</f>
        <v>45082</v>
      </c>
      <c r="CT418" s="27">
        <f t="shared" ref="CT418:CT428" si="214">IF(DAY(CS418)&lt;=15,DATE(YEAR(CS418),MONTH(CS418),1),EOMONTH(CS418,0))</f>
        <v>45078</v>
      </c>
      <c r="CU418" s="27">
        <f t="shared" ref="CU418:CU428" si="215">CW418-210</f>
        <v>45082</v>
      </c>
      <c r="CV418" s="27">
        <f t="shared" ref="CV418:CV428" si="216">IF(DAY(CU418)&lt;=15,DATE(YEAR(CU418),MONTH(CU418),1),EOMONTH(CU418,0))</f>
        <v>45078</v>
      </c>
      <c r="CW418" s="27">
        <f t="shared" ref="CW418:CW428" si="217">CG418</f>
        <v>45292</v>
      </c>
      <c r="CX418" s="27">
        <f t="shared" ref="CX418:CX428" si="218">IF(DAY(CW418)&lt;=15,DATE(YEAR(CW418),MONTH(CW418),1),EOMONTH(CW418,0))</f>
        <v>45292</v>
      </c>
    </row>
    <row r="419" spans="1:102" s="20" customFormat="1" ht="27.95" customHeight="1">
      <c r="A419" s="261" t="s">
        <v>70</v>
      </c>
      <c r="B419" s="266" t="s">
        <v>1086</v>
      </c>
      <c r="C419" s="266" t="s">
        <v>1087</v>
      </c>
      <c r="D419" s="284" t="s">
        <v>1075</v>
      </c>
      <c r="E419" s="267" t="s">
        <v>1088</v>
      </c>
      <c r="F419" s="276" t="s">
        <v>1089</v>
      </c>
      <c r="G419" s="77" t="str">
        <f t="shared" ca="1" si="207"/>
        <v>À venir</v>
      </c>
      <c r="H419" s="126"/>
      <c r="I419" s="127"/>
      <c r="J419" s="127"/>
      <c r="K419" s="127"/>
      <c r="L419" s="127"/>
      <c r="M419" s="127"/>
      <c r="N419" s="127"/>
      <c r="O419" s="127"/>
      <c r="P419" s="127"/>
      <c r="Q419" s="127"/>
      <c r="R419" s="127"/>
      <c r="S419" s="127"/>
      <c r="T419" s="127"/>
      <c r="U419" s="127"/>
      <c r="V419" s="127"/>
      <c r="W419" s="127"/>
      <c r="X419" s="127"/>
      <c r="Y419" s="127"/>
      <c r="Z419" s="127"/>
      <c r="AA419" s="127"/>
      <c r="AB419" s="127"/>
      <c r="AC419" s="127"/>
      <c r="AD419" s="127"/>
      <c r="AE419" s="127"/>
      <c r="AF419" s="127"/>
      <c r="AG419" s="127"/>
      <c r="AH419" s="127"/>
      <c r="AI419" s="127"/>
      <c r="AJ419" s="127"/>
      <c r="AK419" s="127"/>
      <c r="AL419" s="127"/>
      <c r="AM419" s="127"/>
      <c r="AN419" s="127"/>
      <c r="AO419" s="127"/>
      <c r="AP419" s="127"/>
      <c r="AQ419" s="127"/>
      <c r="AR419" s="127"/>
      <c r="AS419" s="127"/>
      <c r="AT419" s="127"/>
      <c r="AU419" s="127"/>
      <c r="AV419" s="127"/>
      <c r="AW419" s="127"/>
      <c r="AX419" s="127"/>
      <c r="AY419" s="127"/>
      <c r="AZ419" s="127"/>
      <c r="BA419" s="127"/>
      <c r="BB419" s="127"/>
      <c r="BC419" s="127"/>
      <c r="BD419" s="127"/>
      <c r="BE419" s="127"/>
      <c r="BF419" s="127"/>
      <c r="BG419" s="127"/>
      <c r="BH419" s="127"/>
      <c r="BI419" s="127"/>
      <c r="BJ419" s="127"/>
      <c r="BK419" s="127"/>
      <c r="BL419" s="127"/>
      <c r="BM419" s="127"/>
      <c r="BN419" s="127"/>
      <c r="BO419" s="127"/>
      <c r="BP419" s="148">
        <f t="shared" si="208"/>
        <v>48213</v>
      </c>
      <c r="BT419" s="187"/>
      <c r="BU419"/>
      <c r="BZ419" s="189"/>
      <c r="CA419" s="21" t="s">
        <v>1075</v>
      </c>
      <c r="CB419" s="205" t="s">
        <v>1090</v>
      </c>
      <c r="CC419" s="47" t="s">
        <v>80</v>
      </c>
      <c r="CD419" s="39" t="s">
        <v>1079</v>
      </c>
      <c r="CE419" s="21"/>
      <c r="CF419" s="12"/>
      <c r="CG419" s="29">
        <f>CH418+1</f>
        <v>46753</v>
      </c>
      <c r="CH419" s="29">
        <f>CG419+1460</f>
        <v>48213</v>
      </c>
      <c r="CI419" s="29">
        <f t="shared" si="209"/>
        <v>46753</v>
      </c>
      <c r="CJ419" s="29">
        <f t="shared" si="210"/>
        <v>48213</v>
      </c>
      <c r="CK419" s="39" t="s">
        <v>0</v>
      </c>
      <c r="CL419" s="38" t="s">
        <v>1091</v>
      </c>
      <c r="CM419" s="34" t="s">
        <v>17</v>
      </c>
      <c r="CN419" s="181" t="s">
        <v>10</v>
      </c>
      <c r="CO419" s="182"/>
      <c r="CP419" s="39"/>
      <c r="CQ419" s="27">
        <f t="shared" si="211"/>
        <v>46483</v>
      </c>
      <c r="CR419" s="27">
        <f t="shared" si="212"/>
        <v>46478</v>
      </c>
      <c r="CS419" s="27">
        <f t="shared" si="213"/>
        <v>46543</v>
      </c>
      <c r="CT419" s="27">
        <f t="shared" si="214"/>
        <v>46539</v>
      </c>
      <c r="CU419" s="27">
        <f t="shared" si="215"/>
        <v>46543</v>
      </c>
      <c r="CV419" s="27">
        <f t="shared" si="216"/>
        <v>46539</v>
      </c>
      <c r="CW419" s="27">
        <f t="shared" si="217"/>
        <v>46753</v>
      </c>
      <c r="CX419" s="27">
        <f t="shared" si="218"/>
        <v>46753</v>
      </c>
    </row>
    <row r="420" spans="1:102" s="20" customFormat="1" ht="44.25" customHeight="1">
      <c r="A420" s="261" t="s">
        <v>1092</v>
      </c>
      <c r="B420" s="266" t="s">
        <v>1093</v>
      </c>
      <c r="C420" s="266" t="s">
        <v>1094</v>
      </c>
      <c r="D420" s="284" t="s">
        <v>1075</v>
      </c>
      <c r="E420" s="267" t="s">
        <v>1095</v>
      </c>
      <c r="F420" s="276" t="s">
        <v>1096</v>
      </c>
      <c r="G420" s="77" t="str">
        <f t="shared" ca="1" si="207"/>
        <v>En cours</v>
      </c>
      <c r="H420" s="126"/>
      <c r="I420" s="127"/>
      <c r="J420" s="127"/>
      <c r="K420" s="127"/>
      <c r="L420" s="127"/>
      <c r="M420" s="127"/>
      <c r="N420" s="127"/>
      <c r="O420" s="127"/>
      <c r="P420" s="127"/>
      <c r="Q420" s="127"/>
      <c r="R420" s="127"/>
      <c r="S420" s="127"/>
      <c r="T420" s="127"/>
      <c r="U420" s="127"/>
      <c r="V420" s="127"/>
      <c r="W420" s="127"/>
      <c r="X420" s="127"/>
      <c r="Y420" s="127"/>
      <c r="Z420" s="127"/>
      <c r="AA420" s="127"/>
      <c r="AB420" s="127"/>
      <c r="AC420" s="127"/>
      <c r="AD420" s="127"/>
      <c r="AE420" s="127"/>
      <c r="AF420" s="127"/>
      <c r="AG420" s="127"/>
      <c r="AH420" s="127"/>
      <c r="AI420" s="127"/>
      <c r="AJ420" s="127"/>
      <c r="AK420" s="127"/>
      <c r="AL420" s="127"/>
      <c r="AM420" s="127"/>
      <c r="AN420" s="127"/>
      <c r="AO420" s="127"/>
      <c r="AP420" s="127"/>
      <c r="AQ420" s="127"/>
      <c r="AR420" s="127"/>
      <c r="AS420" s="127"/>
      <c r="AT420" s="127"/>
      <c r="AU420" s="127"/>
      <c r="AV420" s="127"/>
      <c r="AW420" s="127"/>
      <c r="AX420" s="127"/>
      <c r="AY420" s="127"/>
      <c r="AZ420" s="127"/>
      <c r="BA420" s="127"/>
      <c r="BB420" s="127"/>
      <c r="BC420" s="127"/>
      <c r="BD420" s="127"/>
      <c r="BE420" s="127"/>
      <c r="BF420" s="127"/>
      <c r="BG420" s="127"/>
      <c r="BH420" s="127"/>
      <c r="BI420" s="127"/>
      <c r="BJ420" s="127"/>
      <c r="BK420" s="127"/>
      <c r="BL420" s="127"/>
      <c r="BM420" s="127"/>
      <c r="BN420" s="127"/>
      <c r="BO420" s="127"/>
      <c r="BP420" s="148">
        <f t="shared" si="208"/>
        <v>46843</v>
      </c>
      <c r="BT420"/>
      <c r="BU420"/>
      <c r="BZ420" s="189"/>
      <c r="CA420" s="21" t="s">
        <v>1075</v>
      </c>
      <c r="CB420" s="205" t="s">
        <v>1097</v>
      </c>
      <c r="CC420" s="47" t="s">
        <v>1092</v>
      </c>
      <c r="CD420" s="39" t="s">
        <v>1062</v>
      </c>
      <c r="CE420" s="21" t="s">
        <v>748</v>
      </c>
      <c r="CF420" s="12" t="s">
        <v>65</v>
      </c>
      <c r="CG420" s="29">
        <v>45383</v>
      </c>
      <c r="CH420" s="29">
        <v>46843</v>
      </c>
      <c r="CI420" s="29">
        <f t="shared" si="209"/>
        <v>45383</v>
      </c>
      <c r="CJ420" s="29">
        <f t="shared" si="210"/>
        <v>46843</v>
      </c>
      <c r="CK420" s="39" t="s">
        <v>742</v>
      </c>
      <c r="CL420" s="38" t="s">
        <v>1098</v>
      </c>
      <c r="CM420" s="34"/>
      <c r="CN420" s="181" t="s">
        <v>10</v>
      </c>
      <c r="CO420" s="182"/>
      <c r="CP420" s="39" t="s">
        <v>10</v>
      </c>
      <c r="CQ420" s="27">
        <f t="shared" si="211"/>
        <v>45113</v>
      </c>
      <c r="CR420" s="27">
        <f t="shared" si="212"/>
        <v>45108</v>
      </c>
      <c r="CS420" s="27">
        <f t="shared" si="213"/>
        <v>45173</v>
      </c>
      <c r="CT420" s="27">
        <f t="shared" si="214"/>
        <v>45170</v>
      </c>
      <c r="CU420" s="27">
        <f t="shared" si="215"/>
        <v>45173</v>
      </c>
      <c r="CV420" s="27">
        <f t="shared" si="216"/>
        <v>45170</v>
      </c>
      <c r="CW420" s="27">
        <f t="shared" si="217"/>
        <v>45383</v>
      </c>
      <c r="CX420" s="27">
        <f t="shared" si="218"/>
        <v>45383</v>
      </c>
    </row>
    <row r="421" spans="1:102" s="20" customFormat="1" ht="44.25" customHeight="1">
      <c r="A421" s="261" t="s">
        <v>70</v>
      </c>
      <c r="B421" s="266" t="s">
        <v>1093</v>
      </c>
      <c r="C421" s="266" t="s">
        <v>1094</v>
      </c>
      <c r="D421" s="284" t="s">
        <v>1075</v>
      </c>
      <c r="E421" s="267" t="s">
        <v>1095</v>
      </c>
      <c r="F421" s="276" t="s">
        <v>1096</v>
      </c>
      <c r="G421" s="77" t="str">
        <f t="shared" ca="1" si="207"/>
        <v>À venir</v>
      </c>
      <c r="H421" s="126"/>
      <c r="I421" s="127"/>
      <c r="J421" s="127"/>
      <c r="K421" s="127"/>
      <c r="L421" s="127"/>
      <c r="M421" s="127"/>
      <c r="N421" s="127"/>
      <c r="O421" s="127"/>
      <c r="P421" s="127"/>
      <c r="Q421" s="127"/>
      <c r="R421" s="127"/>
      <c r="S421" s="127"/>
      <c r="T421" s="127"/>
      <c r="U421" s="127"/>
      <c r="V421" s="127"/>
      <c r="W421" s="127"/>
      <c r="X421" s="127"/>
      <c r="Y421" s="127"/>
      <c r="Z421" s="127"/>
      <c r="AA421" s="127"/>
      <c r="AB421" s="127"/>
      <c r="AC421" s="127"/>
      <c r="AD421" s="127"/>
      <c r="AE421" s="127"/>
      <c r="AF421" s="127"/>
      <c r="AG421" s="127"/>
      <c r="AH421" s="127"/>
      <c r="AI421" s="127"/>
      <c r="AJ421" s="127"/>
      <c r="AK421" s="127"/>
      <c r="AL421" s="127"/>
      <c r="AM421" s="127"/>
      <c r="AN421" s="127"/>
      <c r="AO421" s="127"/>
      <c r="AP421" s="127"/>
      <c r="AQ421" s="127"/>
      <c r="AR421" s="127"/>
      <c r="AS421" s="127"/>
      <c r="AT421" s="127"/>
      <c r="AU421" s="127"/>
      <c r="AV421" s="127"/>
      <c r="AW421" s="127"/>
      <c r="AX421" s="127"/>
      <c r="AY421" s="127"/>
      <c r="AZ421" s="127"/>
      <c r="BA421" s="127"/>
      <c r="BB421" s="127"/>
      <c r="BC421" s="127"/>
      <c r="BD421" s="127"/>
      <c r="BE421" s="127"/>
      <c r="BF421" s="127"/>
      <c r="BG421" s="127"/>
      <c r="BH421" s="127"/>
      <c r="BI421" s="127"/>
      <c r="BJ421" s="127"/>
      <c r="BK421" s="127"/>
      <c r="BL421" s="127"/>
      <c r="BM421" s="127"/>
      <c r="BN421" s="127"/>
      <c r="BO421" s="127"/>
      <c r="BP421" s="148">
        <f t="shared" si="208"/>
        <v>48304</v>
      </c>
      <c r="BT421" s="187"/>
      <c r="BU421"/>
      <c r="BZ421" s="189"/>
      <c r="CA421" s="21" t="s">
        <v>1075</v>
      </c>
      <c r="CB421" s="205" t="s">
        <v>1097</v>
      </c>
      <c r="CC421" s="47" t="s">
        <v>80</v>
      </c>
      <c r="CD421" s="39" t="s">
        <v>1062</v>
      </c>
      <c r="CE421" s="21"/>
      <c r="CF421" s="12"/>
      <c r="CG421" s="29">
        <f>CH420+1</f>
        <v>46844</v>
      </c>
      <c r="CH421" s="29">
        <f>CG421+1460</f>
        <v>48304</v>
      </c>
      <c r="CI421" s="29">
        <f t="shared" si="209"/>
        <v>46844</v>
      </c>
      <c r="CJ421" s="29">
        <f t="shared" si="210"/>
        <v>48304</v>
      </c>
      <c r="CK421" s="39" t="s">
        <v>742</v>
      </c>
      <c r="CL421" s="38" t="s">
        <v>1098</v>
      </c>
      <c r="CM421" s="34"/>
      <c r="CN421" s="181" t="s">
        <v>10</v>
      </c>
      <c r="CO421" s="182"/>
      <c r="CP421" s="39" t="s">
        <v>10</v>
      </c>
      <c r="CQ421" s="27">
        <f t="shared" si="211"/>
        <v>46574</v>
      </c>
      <c r="CR421" s="27">
        <f t="shared" si="212"/>
        <v>46569</v>
      </c>
      <c r="CS421" s="27">
        <f t="shared" si="213"/>
        <v>46634</v>
      </c>
      <c r="CT421" s="27">
        <f t="shared" si="214"/>
        <v>46631</v>
      </c>
      <c r="CU421" s="27">
        <f t="shared" si="215"/>
        <v>46634</v>
      </c>
      <c r="CV421" s="27">
        <f t="shared" si="216"/>
        <v>46631</v>
      </c>
      <c r="CW421" s="27">
        <f t="shared" si="217"/>
        <v>46844</v>
      </c>
      <c r="CX421" s="27">
        <f t="shared" si="218"/>
        <v>46844</v>
      </c>
    </row>
    <row r="422" spans="1:102" s="20" customFormat="1" ht="44.25" customHeight="1">
      <c r="A422" s="261" t="s">
        <v>1099</v>
      </c>
      <c r="B422" s="266" t="s">
        <v>1093</v>
      </c>
      <c r="C422" s="266" t="s">
        <v>1094</v>
      </c>
      <c r="D422" s="284" t="s">
        <v>1075</v>
      </c>
      <c r="E422" s="267" t="s">
        <v>1095</v>
      </c>
      <c r="F422" s="276" t="s">
        <v>1100</v>
      </c>
      <c r="G422" s="77" t="str">
        <f t="shared" ca="1" si="207"/>
        <v>En cours</v>
      </c>
      <c r="H422" s="126"/>
      <c r="I422" s="127"/>
      <c r="J422" s="127"/>
      <c r="K422" s="127"/>
      <c r="L422" s="127"/>
      <c r="M422" s="127"/>
      <c r="N422" s="127"/>
      <c r="O422" s="127"/>
      <c r="P422" s="127"/>
      <c r="Q422" s="127"/>
      <c r="R422" s="127"/>
      <c r="S422" s="127"/>
      <c r="T422" s="127"/>
      <c r="U422" s="127"/>
      <c r="V422" s="127"/>
      <c r="W422" s="127"/>
      <c r="X422" s="127"/>
      <c r="Y422" s="127"/>
      <c r="Z422" s="127"/>
      <c r="AA422" s="127"/>
      <c r="AB422" s="127"/>
      <c r="AC422" s="127"/>
      <c r="AD422" s="127"/>
      <c r="AE422" s="127"/>
      <c r="AF422" s="127"/>
      <c r="AG422" s="127"/>
      <c r="AH422" s="127"/>
      <c r="AI422" s="127"/>
      <c r="AJ422" s="127"/>
      <c r="AK422" s="127"/>
      <c r="AL422" s="127"/>
      <c r="AM422" s="127"/>
      <c r="AN422" s="127"/>
      <c r="AO422" s="127"/>
      <c r="AP422" s="127"/>
      <c r="AQ422" s="127"/>
      <c r="AR422" s="127"/>
      <c r="AS422" s="127"/>
      <c r="AT422" s="127"/>
      <c r="AU422" s="127"/>
      <c r="AV422" s="127"/>
      <c r="AW422" s="127"/>
      <c r="AX422" s="127"/>
      <c r="AY422" s="127"/>
      <c r="AZ422" s="127"/>
      <c r="BA422" s="127"/>
      <c r="BB422" s="127"/>
      <c r="BC422" s="127"/>
      <c r="BD422" s="127"/>
      <c r="BE422" s="127"/>
      <c r="BF422" s="127"/>
      <c r="BG422" s="127"/>
      <c r="BH422" s="127"/>
      <c r="BI422" s="127"/>
      <c r="BJ422" s="127"/>
      <c r="BK422" s="127"/>
      <c r="BL422" s="127"/>
      <c r="BM422" s="127"/>
      <c r="BN422" s="127"/>
      <c r="BO422" s="127"/>
      <c r="BP422" s="148">
        <f t="shared" si="208"/>
        <v>46843</v>
      </c>
      <c r="BT422"/>
      <c r="BU422"/>
      <c r="BZ422" s="189"/>
      <c r="CA422" s="21" t="s">
        <v>1075</v>
      </c>
      <c r="CB422" s="205" t="s">
        <v>1097</v>
      </c>
      <c r="CC422" s="47" t="s">
        <v>1099</v>
      </c>
      <c r="CD422" s="39" t="s">
        <v>1062</v>
      </c>
      <c r="CE422" s="21" t="s">
        <v>748</v>
      </c>
      <c r="CF422" s="12" t="s">
        <v>65</v>
      </c>
      <c r="CG422" s="29">
        <v>45383</v>
      </c>
      <c r="CH422" s="29">
        <v>46843</v>
      </c>
      <c r="CI422" s="29">
        <f t="shared" si="209"/>
        <v>45383</v>
      </c>
      <c r="CJ422" s="29">
        <f t="shared" si="210"/>
        <v>46843</v>
      </c>
      <c r="CK422" s="39" t="s">
        <v>742</v>
      </c>
      <c r="CL422" s="38" t="s">
        <v>1100</v>
      </c>
      <c r="CM422" s="34"/>
      <c r="CN422" s="181" t="s">
        <v>10</v>
      </c>
      <c r="CO422" s="182"/>
      <c r="CP422" s="39" t="s">
        <v>10</v>
      </c>
      <c r="CQ422" s="25">
        <f t="shared" si="211"/>
        <v>45113</v>
      </c>
      <c r="CR422" s="25">
        <f t="shared" si="212"/>
        <v>45108</v>
      </c>
      <c r="CS422" s="25">
        <f t="shared" si="213"/>
        <v>45173</v>
      </c>
      <c r="CT422" s="25">
        <f t="shared" si="214"/>
        <v>45170</v>
      </c>
      <c r="CU422" s="25">
        <f t="shared" si="215"/>
        <v>45173</v>
      </c>
      <c r="CV422" s="25">
        <f t="shared" si="216"/>
        <v>45170</v>
      </c>
      <c r="CW422" s="25">
        <f t="shared" si="217"/>
        <v>45383</v>
      </c>
      <c r="CX422" s="25">
        <f t="shared" si="218"/>
        <v>45383</v>
      </c>
    </row>
    <row r="423" spans="1:102" s="20" customFormat="1" ht="44.25" customHeight="1">
      <c r="A423" s="261" t="s">
        <v>70</v>
      </c>
      <c r="B423" s="266" t="s">
        <v>1093</v>
      </c>
      <c r="C423" s="266" t="s">
        <v>1094</v>
      </c>
      <c r="D423" s="284" t="s">
        <v>1075</v>
      </c>
      <c r="E423" s="267" t="s">
        <v>1095</v>
      </c>
      <c r="F423" s="276" t="s">
        <v>1100</v>
      </c>
      <c r="G423" s="77" t="str">
        <f t="shared" ca="1" si="207"/>
        <v>À venir</v>
      </c>
      <c r="H423" s="126"/>
      <c r="I423" s="127"/>
      <c r="J423" s="127"/>
      <c r="K423" s="127"/>
      <c r="L423" s="127"/>
      <c r="M423" s="127"/>
      <c r="N423" s="127"/>
      <c r="O423" s="127"/>
      <c r="P423" s="127"/>
      <c r="Q423" s="127"/>
      <c r="R423" s="127"/>
      <c r="S423" s="127"/>
      <c r="T423" s="127"/>
      <c r="U423" s="127"/>
      <c r="V423" s="127"/>
      <c r="W423" s="127"/>
      <c r="X423" s="127"/>
      <c r="Y423" s="127"/>
      <c r="Z423" s="127"/>
      <c r="AA423" s="127"/>
      <c r="AB423" s="127"/>
      <c r="AC423" s="127"/>
      <c r="AD423" s="127"/>
      <c r="AE423" s="127"/>
      <c r="AF423" s="127"/>
      <c r="AG423" s="127"/>
      <c r="AH423" s="127"/>
      <c r="AI423" s="127"/>
      <c r="AJ423" s="127"/>
      <c r="AK423" s="127"/>
      <c r="AL423" s="127"/>
      <c r="AM423" s="127"/>
      <c r="AN423" s="127"/>
      <c r="AO423" s="127"/>
      <c r="AP423" s="127"/>
      <c r="AQ423" s="127"/>
      <c r="AR423" s="127"/>
      <c r="AS423" s="127"/>
      <c r="AT423" s="127"/>
      <c r="AU423" s="127"/>
      <c r="AV423" s="127"/>
      <c r="AW423" s="127"/>
      <c r="AX423" s="127"/>
      <c r="AY423" s="127"/>
      <c r="AZ423" s="127"/>
      <c r="BA423" s="127"/>
      <c r="BB423" s="127"/>
      <c r="BC423" s="127"/>
      <c r="BD423" s="127"/>
      <c r="BE423" s="127"/>
      <c r="BF423" s="127"/>
      <c r="BG423" s="127"/>
      <c r="BH423" s="127"/>
      <c r="BI423" s="127"/>
      <c r="BJ423" s="127"/>
      <c r="BK423" s="127"/>
      <c r="BL423" s="127"/>
      <c r="BM423" s="127"/>
      <c r="BN423" s="127"/>
      <c r="BO423" s="127"/>
      <c r="BP423" s="148">
        <f t="shared" si="208"/>
        <v>48304</v>
      </c>
      <c r="BT423" s="187"/>
      <c r="BU423"/>
      <c r="BZ423" s="189"/>
      <c r="CA423" s="21" t="s">
        <v>1075</v>
      </c>
      <c r="CB423" s="205" t="s">
        <v>1097</v>
      </c>
      <c r="CC423" s="47" t="s">
        <v>80</v>
      </c>
      <c r="CD423" s="39"/>
      <c r="CE423" s="21"/>
      <c r="CF423" s="12"/>
      <c r="CG423" s="29">
        <f>CH422+1</f>
        <v>46844</v>
      </c>
      <c r="CH423" s="29">
        <f>CG423+1460</f>
        <v>48304</v>
      </c>
      <c r="CI423" s="29">
        <f t="shared" si="209"/>
        <v>46844</v>
      </c>
      <c r="CJ423" s="29">
        <f t="shared" si="210"/>
        <v>48304</v>
      </c>
      <c r="CK423" s="39" t="s">
        <v>742</v>
      </c>
      <c r="CL423" s="38" t="s">
        <v>1100</v>
      </c>
      <c r="CM423" s="34"/>
      <c r="CN423" s="181" t="s">
        <v>10</v>
      </c>
      <c r="CO423" s="182"/>
      <c r="CP423" s="39" t="s">
        <v>10</v>
      </c>
      <c r="CQ423" s="25">
        <f t="shared" si="211"/>
        <v>46574</v>
      </c>
      <c r="CR423" s="25">
        <f t="shared" si="212"/>
        <v>46569</v>
      </c>
      <c r="CS423" s="25">
        <f t="shared" si="213"/>
        <v>46634</v>
      </c>
      <c r="CT423" s="25">
        <f t="shared" si="214"/>
        <v>46631</v>
      </c>
      <c r="CU423" s="25">
        <f t="shared" si="215"/>
        <v>46634</v>
      </c>
      <c r="CV423" s="25">
        <f t="shared" si="216"/>
        <v>46631</v>
      </c>
      <c r="CW423" s="25">
        <f t="shared" si="217"/>
        <v>46844</v>
      </c>
      <c r="CX423" s="25">
        <f t="shared" si="218"/>
        <v>46844</v>
      </c>
    </row>
    <row r="424" spans="1:102" s="20" customFormat="1" ht="44.25" customHeight="1">
      <c r="A424" s="261" t="s">
        <v>1101</v>
      </c>
      <c r="B424" s="266" t="s">
        <v>1093</v>
      </c>
      <c r="C424" s="266" t="s">
        <v>1094</v>
      </c>
      <c r="D424" s="284" t="s">
        <v>1075</v>
      </c>
      <c r="E424" s="267" t="s">
        <v>1095</v>
      </c>
      <c r="F424" s="266" t="s">
        <v>1102</v>
      </c>
      <c r="G424" s="77" t="str">
        <f t="shared" ca="1" si="207"/>
        <v>En cours</v>
      </c>
      <c r="H424" s="126"/>
      <c r="I424" s="127"/>
      <c r="J424" s="127"/>
      <c r="K424" s="127"/>
      <c r="L424" s="127"/>
      <c r="M424" s="127"/>
      <c r="N424" s="127"/>
      <c r="O424" s="127"/>
      <c r="P424" s="127"/>
      <c r="Q424" s="127"/>
      <c r="R424" s="127"/>
      <c r="S424" s="127"/>
      <c r="T424" s="127"/>
      <c r="U424" s="127"/>
      <c r="V424" s="127"/>
      <c r="W424" s="127"/>
      <c r="X424" s="127"/>
      <c r="Y424" s="127"/>
      <c r="Z424" s="127"/>
      <c r="AA424" s="127"/>
      <c r="AB424" s="127"/>
      <c r="AC424" s="127"/>
      <c r="AD424" s="127"/>
      <c r="AE424" s="127"/>
      <c r="AF424" s="127"/>
      <c r="AG424" s="127"/>
      <c r="AH424" s="127"/>
      <c r="AI424" s="127"/>
      <c r="AJ424" s="127"/>
      <c r="AK424" s="127"/>
      <c r="AL424" s="127"/>
      <c r="AM424" s="127"/>
      <c r="AN424" s="127"/>
      <c r="AO424" s="127"/>
      <c r="AP424" s="127"/>
      <c r="AQ424" s="127"/>
      <c r="AR424" s="127"/>
      <c r="AS424" s="127"/>
      <c r="AT424" s="127"/>
      <c r="AU424" s="127"/>
      <c r="AV424" s="127"/>
      <c r="AW424" s="127"/>
      <c r="AX424" s="127"/>
      <c r="AY424" s="127"/>
      <c r="AZ424" s="127"/>
      <c r="BA424" s="127"/>
      <c r="BB424" s="127"/>
      <c r="BC424" s="127"/>
      <c r="BD424" s="127"/>
      <c r="BE424" s="127"/>
      <c r="BF424" s="127"/>
      <c r="BG424" s="127"/>
      <c r="BH424" s="127"/>
      <c r="BI424" s="127"/>
      <c r="BJ424" s="127"/>
      <c r="BK424" s="127"/>
      <c r="BL424" s="127"/>
      <c r="BM424" s="127"/>
      <c r="BN424" s="127"/>
      <c r="BO424" s="127"/>
      <c r="BP424" s="148">
        <f t="shared" si="208"/>
        <v>46570</v>
      </c>
      <c r="BT424"/>
      <c r="BU424"/>
      <c r="BZ424" s="189"/>
      <c r="CA424" s="21" t="s">
        <v>1075</v>
      </c>
      <c r="CB424" s="205" t="s">
        <v>1101</v>
      </c>
      <c r="CC424" s="47" t="s">
        <v>1101</v>
      </c>
      <c r="CD424" s="39" t="s">
        <v>1062</v>
      </c>
      <c r="CE424" s="21" t="s">
        <v>748</v>
      </c>
      <c r="CF424" s="12" t="s">
        <v>52</v>
      </c>
      <c r="CG424" s="29">
        <v>45110</v>
      </c>
      <c r="CH424" s="29">
        <v>46570</v>
      </c>
      <c r="CI424" s="29">
        <f t="shared" si="209"/>
        <v>45108</v>
      </c>
      <c r="CJ424" s="29">
        <f t="shared" si="210"/>
        <v>46569</v>
      </c>
      <c r="CK424" s="39" t="s">
        <v>0</v>
      </c>
      <c r="CL424" s="38" t="s">
        <v>1103</v>
      </c>
      <c r="CM424" s="34"/>
      <c r="CN424" s="181" t="s">
        <v>10</v>
      </c>
      <c r="CO424" s="182"/>
      <c r="CP424" s="39"/>
      <c r="CQ424" s="27">
        <f t="shared" si="211"/>
        <v>44840</v>
      </c>
      <c r="CR424" s="27">
        <f t="shared" si="212"/>
        <v>44835</v>
      </c>
      <c r="CS424" s="27">
        <f t="shared" si="213"/>
        <v>44900</v>
      </c>
      <c r="CT424" s="27">
        <f t="shared" si="214"/>
        <v>44896</v>
      </c>
      <c r="CU424" s="27">
        <f t="shared" si="215"/>
        <v>44900</v>
      </c>
      <c r="CV424" s="27">
        <f t="shared" si="216"/>
        <v>44896</v>
      </c>
      <c r="CW424" s="27">
        <f t="shared" si="217"/>
        <v>45110</v>
      </c>
      <c r="CX424" s="27">
        <f t="shared" si="218"/>
        <v>45108</v>
      </c>
    </row>
    <row r="425" spans="1:102" s="20" customFormat="1" ht="44.25" customHeight="1">
      <c r="A425" s="261" t="s">
        <v>70</v>
      </c>
      <c r="B425" s="266" t="s">
        <v>1093</v>
      </c>
      <c r="C425" s="266" t="s">
        <v>1094</v>
      </c>
      <c r="D425" s="284" t="s">
        <v>1075</v>
      </c>
      <c r="E425" s="267" t="s">
        <v>1095</v>
      </c>
      <c r="F425" s="266" t="s">
        <v>1102</v>
      </c>
      <c r="G425" s="77" t="str">
        <f t="shared" ca="1" si="207"/>
        <v>À venir</v>
      </c>
      <c r="H425" s="126"/>
      <c r="I425" s="127"/>
      <c r="J425" s="127"/>
      <c r="K425" s="127"/>
      <c r="L425" s="127"/>
      <c r="M425" s="127"/>
      <c r="N425" s="127"/>
      <c r="O425" s="127"/>
      <c r="P425" s="127"/>
      <c r="Q425" s="127"/>
      <c r="R425" s="127"/>
      <c r="S425" s="127"/>
      <c r="T425" s="127"/>
      <c r="U425" s="127"/>
      <c r="V425" s="127"/>
      <c r="W425" s="127"/>
      <c r="X425" s="127"/>
      <c r="Y425" s="127"/>
      <c r="Z425" s="127"/>
      <c r="AA425" s="127"/>
      <c r="AB425" s="127"/>
      <c r="AC425" s="127"/>
      <c r="AD425" s="127"/>
      <c r="AE425" s="127"/>
      <c r="AF425" s="127"/>
      <c r="AG425" s="127"/>
      <c r="AH425" s="127"/>
      <c r="AI425" s="127"/>
      <c r="AJ425" s="127"/>
      <c r="AK425" s="127"/>
      <c r="AL425" s="127"/>
      <c r="AM425" s="127"/>
      <c r="AN425" s="127"/>
      <c r="AO425" s="127"/>
      <c r="AP425" s="127"/>
      <c r="AQ425" s="127"/>
      <c r="AR425" s="127"/>
      <c r="AS425" s="127"/>
      <c r="AT425" s="127"/>
      <c r="AU425" s="127"/>
      <c r="AV425" s="127"/>
      <c r="AW425" s="127"/>
      <c r="AX425" s="127"/>
      <c r="AY425" s="127"/>
      <c r="AZ425" s="127"/>
      <c r="BA425" s="127"/>
      <c r="BB425" s="127"/>
      <c r="BC425" s="127"/>
      <c r="BD425" s="127"/>
      <c r="BE425" s="127"/>
      <c r="BF425" s="127"/>
      <c r="BG425" s="127"/>
      <c r="BH425" s="127"/>
      <c r="BI425" s="127"/>
      <c r="BJ425" s="127"/>
      <c r="BK425" s="127"/>
      <c r="BL425" s="127"/>
      <c r="BM425" s="127"/>
      <c r="BN425" s="127"/>
      <c r="BO425" s="127"/>
      <c r="BP425" s="148">
        <f t="shared" si="208"/>
        <v>48031</v>
      </c>
      <c r="BT425" s="187"/>
      <c r="BU425"/>
      <c r="BZ425" s="189"/>
      <c r="CA425" s="21" t="s">
        <v>1075</v>
      </c>
      <c r="CB425" s="205" t="s">
        <v>1101</v>
      </c>
      <c r="CC425" s="47" t="s">
        <v>80</v>
      </c>
      <c r="CD425" s="39" t="s">
        <v>1062</v>
      </c>
      <c r="CE425" s="21"/>
      <c r="CF425" s="12"/>
      <c r="CG425" s="29">
        <f>CH424+1</f>
        <v>46571</v>
      </c>
      <c r="CH425" s="29">
        <f>CG425+1460</f>
        <v>48031</v>
      </c>
      <c r="CI425" s="29">
        <f t="shared" si="209"/>
        <v>46569</v>
      </c>
      <c r="CJ425" s="29">
        <f t="shared" si="210"/>
        <v>48030</v>
      </c>
      <c r="CK425" s="39"/>
      <c r="CL425" s="38"/>
      <c r="CM425" s="34"/>
      <c r="CN425" s="181"/>
      <c r="CO425" s="182"/>
      <c r="CP425" s="39"/>
      <c r="CQ425" s="27">
        <f t="shared" si="211"/>
        <v>46301</v>
      </c>
      <c r="CR425" s="27">
        <f t="shared" si="212"/>
        <v>46296</v>
      </c>
      <c r="CS425" s="27">
        <f t="shared" si="213"/>
        <v>46361</v>
      </c>
      <c r="CT425" s="27">
        <f t="shared" si="214"/>
        <v>46357</v>
      </c>
      <c r="CU425" s="27">
        <f t="shared" si="215"/>
        <v>46361</v>
      </c>
      <c r="CV425" s="27">
        <f t="shared" si="216"/>
        <v>46357</v>
      </c>
      <c r="CW425" s="27">
        <f t="shared" si="217"/>
        <v>46571</v>
      </c>
      <c r="CX425" s="27">
        <f t="shared" si="218"/>
        <v>46569</v>
      </c>
    </row>
    <row r="426" spans="1:102" s="20" customFormat="1" ht="44.25" customHeight="1">
      <c r="A426" s="261" t="s">
        <v>1104</v>
      </c>
      <c r="B426" s="266" t="s">
        <v>1093</v>
      </c>
      <c r="C426" s="266" t="s">
        <v>1094</v>
      </c>
      <c r="D426" s="284" t="s">
        <v>1075</v>
      </c>
      <c r="E426" s="267" t="s">
        <v>1095</v>
      </c>
      <c r="F426" s="276" t="s">
        <v>1105</v>
      </c>
      <c r="G426" s="77" t="str">
        <f t="shared" ca="1" si="207"/>
        <v>En cours</v>
      </c>
      <c r="H426" s="126"/>
      <c r="I426" s="127"/>
      <c r="J426" s="127"/>
      <c r="K426" s="127"/>
      <c r="L426" s="127"/>
      <c r="M426" s="127"/>
      <c r="N426" s="127"/>
      <c r="O426" s="127"/>
      <c r="P426" s="127"/>
      <c r="Q426" s="127"/>
      <c r="R426" s="127"/>
      <c r="S426" s="127"/>
      <c r="T426" s="127"/>
      <c r="U426" s="127"/>
      <c r="V426" s="127"/>
      <c r="W426" s="127"/>
      <c r="X426" s="127"/>
      <c r="Y426" s="127"/>
      <c r="Z426" s="127"/>
      <c r="AA426" s="127"/>
      <c r="AB426" s="127"/>
      <c r="AC426" s="127"/>
      <c r="AD426" s="127"/>
      <c r="AE426" s="127"/>
      <c r="AF426" s="127"/>
      <c r="AG426" s="127"/>
      <c r="AH426" s="127"/>
      <c r="AI426" s="127"/>
      <c r="AJ426" s="127"/>
      <c r="AK426" s="127"/>
      <c r="AL426" s="127"/>
      <c r="AM426" s="127"/>
      <c r="AN426" s="127"/>
      <c r="AO426" s="127"/>
      <c r="AP426" s="127"/>
      <c r="AQ426" s="127"/>
      <c r="AR426" s="127"/>
      <c r="AS426" s="127"/>
      <c r="AT426" s="127"/>
      <c r="AU426" s="127"/>
      <c r="AV426" s="127"/>
      <c r="AW426" s="127"/>
      <c r="AX426" s="127"/>
      <c r="AY426" s="127"/>
      <c r="AZ426" s="127"/>
      <c r="BA426" s="127"/>
      <c r="BB426" s="127"/>
      <c r="BC426" s="127"/>
      <c r="BD426" s="127"/>
      <c r="BE426" s="127"/>
      <c r="BF426" s="127"/>
      <c r="BG426" s="127"/>
      <c r="BH426" s="127"/>
      <c r="BI426" s="127"/>
      <c r="BJ426" s="127"/>
      <c r="BK426" s="127"/>
      <c r="BL426" s="127"/>
      <c r="BM426" s="127"/>
      <c r="BN426" s="127"/>
      <c r="BO426" s="127"/>
      <c r="BP426" s="148">
        <f t="shared" si="208"/>
        <v>46570</v>
      </c>
      <c r="BT426"/>
      <c r="BU426"/>
      <c r="BZ426" s="189"/>
      <c r="CA426" s="21" t="s">
        <v>1075</v>
      </c>
      <c r="CB426" s="205" t="s">
        <v>1101</v>
      </c>
      <c r="CC426" s="47" t="s">
        <v>1104</v>
      </c>
      <c r="CD426" s="39" t="s">
        <v>1062</v>
      </c>
      <c r="CE426" s="21" t="s">
        <v>748</v>
      </c>
      <c r="CF426" s="12" t="s">
        <v>65</v>
      </c>
      <c r="CG426" s="29">
        <v>45658</v>
      </c>
      <c r="CH426" s="29">
        <v>46570</v>
      </c>
      <c r="CI426" s="29">
        <f t="shared" si="209"/>
        <v>45658</v>
      </c>
      <c r="CJ426" s="29">
        <f t="shared" si="210"/>
        <v>46569</v>
      </c>
      <c r="CK426" s="39" t="s">
        <v>0</v>
      </c>
      <c r="CL426" s="38" t="s">
        <v>1106</v>
      </c>
      <c r="CM426" s="34"/>
      <c r="CN426" s="181"/>
      <c r="CO426" s="182"/>
      <c r="CP426" s="39"/>
      <c r="CQ426" s="27">
        <f t="shared" si="211"/>
        <v>45388</v>
      </c>
      <c r="CR426" s="27">
        <f t="shared" si="212"/>
        <v>45383</v>
      </c>
      <c r="CS426" s="27">
        <f t="shared" si="213"/>
        <v>45448</v>
      </c>
      <c r="CT426" s="27">
        <f t="shared" si="214"/>
        <v>45444</v>
      </c>
      <c r="CU426" s="27">
        <f t="shared" si="215"/>
        <v>45448</v>
      </c>
      <c r="CV426" s="27">
        <f t="shared" si="216"/>
        <v>45444</v>
      </c>
      <c r="CW426" s="27">
        <f t="shared" si="217"/>
        <v>45658</v>
      </c>
      <c r="CX426" s="27">
        <f t="shared" si="218"/>
        <v>45658</v>
      </c>
    </row>
    <row r="427" spans="1:102" s="20" customFormat="1" ht="44.25" customHeight="1">
      <c r="A427" s="261" t="s">
        <v>70</v>
      </c>
      <c r="B427" s="266" t="s">
        <v>1093</v>
      </c>
      <c r="C427" s="266" t="s">
        <v>1094</v>
      </c>
      <c r="D427" s="284" t="s">
        <v>1075</v>
      </c>
      <c r="E427" s="267" t="s">
        <v>1095</v>
      </c>
      <c r="F427" s="276" t="s">
        <v>1105</v>
      </c>
      <c r="G427" s="77" t="str">
        <f t="shared" ca="1" si="207"/>
        <v>À venir</v>
      </c>
      <c r="H427" s="126"/>
      <c r="I427" s="127"/>
      <c r="J427" s="127"/>
      <c r="K427" s="127"/>
      <c r="L427" s="127"/>
      <c r="M427" s="127"/>
      <c r="N427" s="127"/>
      <c r="O427" s="127"/>
      <c r="P427" s="127"/>
      <c r="Q427" s="127"/>
      <c r="R427" s="127"/>
      <c r="S427" s="127"/>
      <c r="T427" s="127"/>
      <c r="U427" s="127"/>
      <c r="V427" s="127"/>
      <c r="W427" s="127"/>
      <c r="X427" s="127"/>
      <c r="Y427" s="127"/>
      <c r="Z427" s="127"/>
      <c r="AA427" s="127"/>
      <c r="AB427" s="127"/>
      <c r="AC427" s="127"/>
      <c r="AD427" s="127"/>
      <c r="AE427" s="127"/>
      <c r="AF427" s="127"/>
      <c r="AG427" s="127"/>
      <c r="AH427" s="127"/>
      <c r="AI427" s="127"/>
      <c r="AJ427" s="127"/>
      <c r="AK427" s="127"/>
      <c r="AL427" s="127"/>
      <c r="AM427" s="127"/>
      <c r="AN427" s="127"/>
      <c r="AO427" s="127"/>
      <c r="AP427" s="127"/>
      <c r="AQ427" s="127"/>
      <c r="AR427" s="127"/>
      <c r="AS427" s="127"/>
      <c r="AT427" s="127"/>
      <c r="AU427" s="127"/>
      <c r="AV427" s="127"/>
      <c r="AW427" s="127"/>
      <c r="AX427" s="127"/>
      <c r="AY427" s="127"/>
      <c r="AZ427" s="127"/>
      <c r="BA427" s="127"/>
      <c r="BB427" s="127"/>
      <c r="BC427" s="127"/>
      <c r="BD427" s="127"/>
      <c r="BE427" s="127"/>
      <c r="BF427" s="127"/>
      <c r="BG427" s="127"/>
      <c r="BH427" s="127"/>
      <c r="BI427" s="127"/>
      <c r="BJ427" s="127"/>
      <c r="BK427" s="127"/>
      <c r="BL427" s="127"/>
      <c r="BM427" s="127"/>
      <c r="BN427" s="127"/>
      <c r="BO427" s="127"/>
      <c r="BP427" s="148">
        <f t="shared" si="208"/>
        <v>48031</v>
      </c>
      <c r="BT427" s="187"/>
      <c r="BU427"/>
      <c r="BZ427" s="189"/>
      <c r="CA427" s="21" t="s">
        <v>1075</v>
      </c>
      <c r="CB427" s="204" t="s">
        <v>1104</v>
      </c>
      <c r="CC427" s="47" t="s">
        <v>80</v>
      </c>
      <c r="CD427" s="39" t="s">
        <v>1062</v>
      </c>
      <c r="CE427" s="21"/>
      <c r="CF427" s="12"/>
      <c r="CG427" s="29">
        <f>CH426+1</f>
        <v>46571</v>
      </c>
      <c r="CH427" s="29">
        <f>CG427+1460</f>
        <v>48031</v>
      </c>
      <c r="CI427" s="29">
        <f t="shared" si="209"/>
        <v>46569</v>
      </c>
      <c r="CJ427" s="29">
        <f t="shared" si="210"/>
        <v>48030</v>
      </c>
      <c r="CK427" s="39"/>
      <c r="CL427" s="38"/>
      <c r="CM427" s="34"/>
      <c r="CN427" s="181"/>
      <c r="CO427" s="182"/>
      <c r="CP427" s="39"/>
      <c r="CQ427" s="27">
        <f t="shared" si="211"/>
        <v>46301</v>
      </c>
      <c r="CR427" s="27">
        <f t="shared" si="212"/>
        <v>46296</v>
      </c>
      <c r="CS427" s="27">
        <f t="shared" si="213"/>
        <v>46361</v>
      </c>
      <c r="CT427" s="27">
        <f t="shared" si="214"/>
        <v>46357</v>
      </c>
      <c r="CU427" s="27">
        <f t="shared" si="215"/>
        <v>46361</v>
      </c>
      <c r="CV427" s="27">
        <f t="shared" si="216"/>
        <v>46357</v>
      </c>
      <c r="CW427" s="27">
        <f t="shared" si="217"/>
        <v>46571</v>
      </c>
      <c r="CX427" s="27">
        <f t="shared" si="218"/>
        <v>46569</v>
      </c>
    </row>
    <row r="428" spans="1:102" s="20" customFormat="1" ht="50.25" customHeight="1">
      <c r="A428" s="261" t="s">
        <v>1107</v>
      </c>
      <c r="B428" s="266" t="s">
        <v>1093</v>
      </c>
      <c r="C428" s="266" t="s">
        <v>1094</v>
      </c>
      <c r="D428" s="284" t="s">
        <v>1075</v>
      </c>
      <c r="E428" s="267" t="s">
        <v>1095</v>
      </c>
      <c r="F428" s="267" t="s">
        <v>1108</v>
      </c>
      <c r="G428" s="77" t="str">
        <f t="shared" ca="1" si="207"/>
        <v>À venir</v>
      </c>
      <c r="H428" s="126"/>
      <c r="I428" s="127"/>
      <c r="J428" s="127"/>
      <c r="K428" s="127"/>
      <c r="L428" s="127"/>
      <c r="M428" s="127"/>
      <c r="N428" s="127"/>
      <c r="O428" s="127"/>
      <c r="P428" s="127"/>
      <c r="Q428" s="127"/>
      <c r="R428" s="127"/>
      <c r="S428" s="127"/>
      <c r="T428" s="127"/>
      <c r="U428" s="127"/>
      <c r="V428" s="127"/>
      <c r="W428" s="127"/>
      <c r="X428" s="127"/>
      <c r="Y428" s="127"/>
      <c r="Z428" s="127"/>
      <c r="AA428" s="127"/>
      <c r="AB428" s="127"/>
      <c r="AC428" s="127"/>
      <c r="AD428" s="127"/>
      <c r="AE428" s="127"/>
      <c r="AF428" s="127"/>
      <c r="AG428" s="127"/>
      <c r="AH428" s="127"/>
      <c r="AI428" s="127"/>
      <c r="AJ428" s="127"/>
      <c r="AK428" s="127"/>
      <c r="AL428" s="127"/>
      <c r="AM428" s="127"/>
      <c r="AN428" s="127"/>
      <c r="AO428" s="127"/>
      <c r="AP428" s="127"/>
      <c r="AQ428" s="127"/>
      <c r="AR428" s="127"/>
      <c r="AS428" s="127"/>
      <c r="AT428" s="127"/>
      <c r="AU428" s="127"/>
      <c r="AV428" s="127"/>
      <c r="AW428" s="127"/>
      <c r="AX428" s="127"/>
      <c r="AY428" s="127"/>
      <c r="AZ428" s="127"/>
      <c r="BA428" s="127"/>
      <c r="BB428" s="127"/>
      <c r="BC428" s="127"/>
      <c r="BD428" s="127"/>
      <c r="BE428" s="127"/>
      <c r="BF428" s="127"/>
      <c r="BG428" s="127"/>
      <c r="BH428" s="127"/>
      <c r="BI428" s="127"/>
      <c r="BJ428" s="127"/>
      <c r="BK428" s="127"/>
      <c r="BL428" s="127"/>
      <c r="BM428" s="127"/>
      <c r="BN428" s="127"/>
      <c r="BO428" s="127"/>
      <c r="BP428" s="148">
        <f t="shared" si="208"/>
        <v>47695</v>
      </c>
      <c r="BT428"/>
      <c r="BU428"/>
      <c r="BZ428" s="189"/>
      <c r="CA428" s="21" t="s">
        <v>1075</v>
      </c>
      <c r="CB428" s="204" t="s">
        <v>1107</v>
      </c>
      <c r="CC428" s="47" t="s">
        <v>1107</v>
      </c>
      <c r="CD428" s="39"/>
      <c r="CE428" s="21" t="s">
        <v>748</v>
      </c>
      <c r="CF428" s="12"/>
      <c r="CG428" s="29">
        <v>46235</v>
      </c>
      <c r="CH428" s="29">
        <f>CG428+1460</f>
        <v>47695</v>
      </c>
      <c r="CI428" s="29">
        <f t="shared" si="209"/>
        <v>46235</v>
      </c>
      <c r="CJ428" s="29">
        <f t="shared" si="210"/>
        <v>47695</v>
      </c>
      <c r="CK428" s="29">
        <f t="shared" ref="CK428:CP428" si="219">IF(DAY(CI428)&lt;=15,DATE(YEAR(CI428),MONTH(CI428),1),EOMONTH(CI428,0))</f>
        <v>46235</v>
      </c>
      <c r="CL428" s="29">
        <f t="shared" si="219"/>
        <v>47695</v>
      </c>
      <c r="CM428" s="29">
        <f t="shared" si="219"/>
        <v>46235</v>
      </c>
      <c r="CN428" s="29">
        <f t="shared" si="219"/>
        <v>47695</v>
      </c>
      <c r="CO428" s="29">
        <f t="shared" si="219"/>
        <v>46235</v>
      </c>
      <c r="CP428" s="29">
        <f t="shared" si="219"/>
        <v>47695</v>
      </c>
      <c r="CQ428" s="27">
        <f t="shared" si="211"/>
        <v>45965</v>
      </c>
      <c r="CR428" s="27">
        <f t="shared" si="212"/>
        <v>45962</v>
      </c>
      <c r="CS428" s="27">
        <f t="shared" si="213"/>
        <v>46025</v>
      </c>
      <c r="CT428" s="27">
        <f t="shared" si="214"/>
        <v>46023</v>
      </c>
      <c r="CU428" s="27">
        <f t="shared" si="215"/>
        <v>46025</v>
      </c>
      <c r="CV428" s="27">
        <f t="shared" si="216"/>
        <v>46023</v>
      </c>
      <c r="CW428" s="27">
        <f t="shared" si="217"/>
        <v>46235</v>
      </c>
      <c r="CX428" s="27">
        <f t="shared" si="218"/>
        <v>46235</v>
      </c>
    </row>
    <row r="429" spans="1:102" s="20" customFormat="1" ht="50.25" customHeight="1">
      <c r="A429" s="261" t="s">
        <v>1109</v>
      </c>
      <c r="B429" s="266" t="s">
        <v>1093</v>
      </c>
      <c r="C429" s="266" t="s">
        <v>1094</v>
      </c>
      <c r="D429" s="284" t="s">
        <v>1075</v>
      </c>
      <c r="E429" s="267" t="s">
        <v>1095</v>
      </c>
      <c r="F429" s="267" t="s">
        <v>1108</v>
      </c>
      <c r="G429" s="77" t="str">
        <f t="shared" ca="1" si="207"/>
        <v>À venir</v>
      </c>
      <c r="H429" s="126"/>
      <c r="I429" s="127"/>
      <c r="J429" s="127"/>
      <c r="K429" s="127"/>
      <c r="L429" s="127"/>
      <c r="M429" s="127"/>
      <c r="N429" s="127"/>
      <c r="O429" s="127"/>
      <c r="P429" s="127"/>
      <c r="Q429" s="127"/>
      <c r="R429" s="127"/>
      <c r="S429" s="127"/>
      <c r="T429" s="127"/>
      <c r="U429" s="127"/>
      <c r="V429" s="127"/>
      <c r="W429" s="127"/>
      <c r="X429" s="127"/>
      <c r="Y429" s="127"/>
      <c r="Z429" s="127"/>
      <c r="AA429" s="127"/>
      <c r="AB429" s="127"/>
      <c r="AC429" s="127"/>
      <c r="AD429" s="127"/>
      <c r="AE429" s="127"/>
      <c r="AF429" s="127"/>
      <c r="AG429" s="127"/>
      <c r="AH429" s="127"/>
      <c r="AI429" s="127"/>
      <c r="AJ429" s="127"/>
      <c r="AK429" s="127"/>
      <c r="AL429" s="127"/>
      <c r="AM429" s="127"/>
      <c r="AN429" s="127"/>
      <c r="AO429" s="127"/>
      <c r="AP429" s="127"/>
      <c r="AQ429" s="127"/>
      <c r="AR429" s="127"/>
      <c r="AS429" s="127"/>
      <c r="AT429" s="127"/>
      <c r="AU429" s="127"/>
      <c r="AV429" s="127"/>
      <c r="AW429" s="127"/>
      <c r="AX429" s="127"/>
      <c r="AY429" s="127"/>
      <c r="AZ429" s="127"/>
      <c r="BA429" s="127"/>
      <c r="BB429" s="127"/>
      <c r="BC429" s="127"/>
      <c r="BD429" s="127"/>
      <c r="BE429" s="127"/>
      <c r="BF429" s="127"/>
      <c r="BG429" s="127"/>
      <c r="BH429" s="127"/>
      <c r="BI429" s="127"/>
      <c r="BJ429" s="127"/>
      <c r="BK429" s="127"/>
      <c r="BL429" s="127"/>
      <c r="BM429" s="127"/>
      <c r="BN429" s="127"/>
      <c r="BO429" s="127"/>
      <c r="BP429" s="148">
        <f t="shared" si="208"/>
        <v>47664</v>
      </c>
      <c r="BT429" s="187"/>
      <c r="BU429"/>
      <c r="BZ429" s="189"/>
      <c r="CA429" s="21" t="s">
        <v>1075</v>
      </c>
      <c r="CB429" s="204" t="s">
        <v>1107</v>
      </c>
      <c r="CC429" s="47" t="s">
        <v>1109</v>
      </c>
      <c r="CD429" s="39"/>
      <c r="CE429" s="21"/>
      <c r="CF429" s="12"/>
      <c r="CG429" s="29">
        <v>46266</v>
      </c>
      <c r="CH429" s="29">
        <v>47664</v>
      </c>
      <c r="CI429" s="29">
        <f t="shared" si="209"/>
        <v>46266</v>
      </c>
      <c r="CJ429" s="29">
        <f t="shared" si="210"/>
        <v>47664</v>
      </c>
      <c r="CK429" s="29"/>
      <c r="CL429" s="29"/>
      <c r="CM429" s="29"/>
      <c r="CN429" s="29"/>
      <c r="CO429" s="29"/>
      <c r="CP429" s="29"/>
      <c r="CQ429" s="27">
        <f t="shared" ref="CQ429:CQ430" si="220">CS429-60</f>
        <v>45996</v>
      </c>
      <c r="CR429" s="27">
        <f t="shared" ref="CR429:CR430" si="221">IF(DAY(CQ429)&lt;=15,DATE(YEAR(CQ429),MONTH(CQ429),1),EOMONTH(CQ429,0))</f>
        <v>45992</v>
      </c>
      <c r="CS429" s="27">
        <f t="shared" ref="CS429:CS430" si="222">CU429</f>
        <v>46056</v>
      </c>
      <c r="CT429" s="27">
        <f t="shared" ref="CT429:CT430" si="223">IF(DAY(CS429)&lt;=15,DATE(YEAR(CS429),MONTH(CS429),1),EOMONTH(CS429,0))</f>
        <v>46054</v>
      </c>
      <c r="CU429" s="27">
        <f t="shared" ref="CU429:CU430" si="224">CW429-210</f>
        <v>46056</v>
      </c>
      <c r="CV429" s="27">
        <f t="shared" ref="CV429:CV430" si="225">IF(DAY(CU429)&lt;=15,DATE(YEAR(CU429),MONTH(CU429),1),EOMONTH(CU429,0))</f>
        <v>46054</v>
      </c>
      <c r="CW429" s="27">
        <f t="shared" ref="CW429:CW430" si="226">CG429</f>
        <v>46266</v>
      </c>
      <c r="CX429" s="27">
        <f t="shared" ref="CX429:CX430" si="227">IF(DAY(CW429)&lt;=15,DATE(YEAR(CW429),MONTH(CW429),1),EOMONTH(CW429,0))</f>
        <v>46266</v>
      </c>
    </row>
    <row r="430" spans="1:102" s="20" customFormat="1" ht="50.25" customHeight="1">
      <c r="A430" s="261" t="s">
        <v>1110</v>
      </c>
      <c r="B430" s="266" t="s">
        <v>1093</v>
      </c>
      <c r="C430" s="266" t="s">
        <v>1094</v>
      </c>
      <c r="D430" s="284" t="s">
        <v>1075</v>
      </c>
      <c r="E430" s="267" t="s">
        <v>1095</v>
      </c>
      <c r="F430" s="267" t="s">
        <v>1111</v>
      </c>
      <c r="G430" s="77" t="str">
        <f t="shared" ca="1" si="207"/>
        <v>À venir</v>
      </c>
      <c r="H430" s="126"/>
      <c r="I430" s="127"/>
      <c r="J430" s="127"/>
      <c r="K430" s="127"/>
      <c r="L430" s="127"/>
      <c r="M430" s="127"/>
      <c r="N430" s="127"/>
      <c r="O430" s="127"/>
      <c r="P430" s="127"/>
      <c r="Q430" s="127"/>
      <c r="R430" s="127"/>
      <c r="S430" s="127"/>
      <c r="T430" s="127"/>
      <c r="U430" s="127"/>
      <c r="V430" s="127"/>
      <c r="W430" s="127"/>
      <c r="X430" s="127"/>
      <c r="Y430" s="127"/>
      <c r="Z430" s="127"/>
      <c r="AA430" s="127"/>
      <c r="AB430" s="127"/>
      <c r="AC430" s="127"/>
      <c r="AD430" s="127"/>
      <c r="AE430" s="127"/>
      <c r="AF430" s="127"/>
      <c r="AG430" s="127"/>
      <c r="AH430" s="127"/>
      <c r="AI430" s="127"/>
      <c r="AJ430" s="127"/>
      <c r="AK430" s="127"/>
      <c r="AL430" s="127"/>
      <c r="AM430" s="127"/>
      <c r="AN430" s="127"/>
      <c r="AO430" s="127"/>
      <c r="AP430" s="127"/>
      <c r="AQ430" s="127"/>
      <c r="AR430" s="127"/>
      <c r="AS430" s="127"/>
      <c r="AT430" s="127"/>
      <c r="AU430" s="127"/>
      <c r="AV430" s="127"/>
      <c r="AW430" s="127"/>
      <c r="AX430" s="127"/>
      <c r="AY430" s="127"/>
      <c r="AZ430" s="127"/>
      <c r="BA430" s="127"/>
      <c r="BB430" s="127"/>
      <c r="BC430" s="127"/>
      <c r="BD430" s="127"/>
      <c r="BE430" s="127"/>
      <c r="BF430" s="127"/>
      <c r="BG430" s="127"/>
      <c r="BH430" s="127"/>
      <c r="BI430" s="127"/>
      <c r="BJ430" s="127"/>
      <c r="BK430" s="127"/>
      <c r="BL430" s="127"/>
      <c r="BM430" s="127"/>
      <c r="BN430" s="127"/>
      <c r="BO430" s="127"/>
      <c r="BP430" s="148">
        <f t="shared" si="208"/>
        <v>47664</v>
      </c>
      <c r="BT430" s="187"/>
      <c r="BU430"/>
      <c r="BZ430" s="189"/>
      <c r="CA430" s="21" t="s">
        <v>1075</v>
      </c>
      <c r="CB430" s="226" t="s">
        <v>1110</v>
      </c>
      <c r="CC430" s="47" t="s">
        <v>1110</v>
      </c>
      <c r="CD430" s="39"/>
      <c r="CE430" s="21" t="s">
        <v>748</v>
      </c>
      <c r="CF430" s="12"/>
      <c r="CG430" s="29">
        <v>46204</v>
      </c>
      <c r="CH430" s="29">
        <f>CG430+1460</f>
        <v>47664</v>
      </c>
      <c r="CI430" s="29">
        <f t="shared" si="209"/>
        <v>46204</v>
      </c>
      <c r="CJ430" s="29">
        <f t="shared" si="210"/>
        <v>47664</v>
      </c>
      <c r="CK430" s="39"/>
      <c r="CL430" s="38"/>
      <c r="CM430" s="34"/>
      <c r="CN430" s="181"/>
      <c r="CO430" s="182"/>
      <c r="CP430" s="39"/>
      <c r="CQ430" s="27">
        <f t="shared" si="220"/>
        <v>45934</v>
      </c>
      <c r="CR430" s="27">
        <f t="shared" si="221"/>
        <v>45931</v>
      </c>
      <c r="CS430" s="27">
        <f t="shared" si="222"/>
        <v>45994</v>
      </c>
      <c r="CT430" s="27">
        <f t="shared" si="223"/>
        <v>45992</v>
      </c>
      <c r="CU430" s="27">
        <f t="shared" si="224"/>
        <v>45994</v>
      </c>
      <c r="CV430" s="27">
        <f t="shared" si="225"/>
        <v>45992</v>
      </c>
      <c r="CW430" s="27">
        <f t="shared" si="226"/>
        <v>46204</v>
      </c>
      <c r="CX430" s="27">
        <f t="shared" si="227"/>
        <v>46204</v>
      </c>
    </row>
    <row r="431" spans="1:102" s="20" customFormat="1" ht="50.25" customHeight="1">
      <c r="A431" s="261" t="s">
        <v>1112</v>
      </c>
      <c r="B431" s="266" t="s">
        <v>1093</v>
      </c>
      <c r="C431" s="266" t="s">
        <v>1094</v>
      </c>
      <c r="D431" s="284" t="s">
        <v>1075</v>
      </c>
      <c r="E431" s="267" t="s">
        <v>1095</v>
      </c>
      <c r="F431" s="267" t="s">
        <v>1113</v>
      </c>
      <c r="G431" s="77" t="str">
        <f t="shared" ca="1" si="207"/>
        <v>À venir</v>
      </c>
      <c r="H431" s="126"/>
      <c r="I431" s="127"/>
      <c r="J431" s="127"/>
      <c r="K431" s="127"/>
      <c r="L431" s="127"/>
      <c r="M431" s="127"/>
      <c r="N431" s="127"/>
      <c r="O431" s="127"/>
      <c r="P431" s="127"/>
      <c r="Q431" s="127"/>
      <c r="R431" s="127"/>
      <c r="S431" s="127"/>
      <c r="T431" s="127"/>
      <c r="U431" s="127"/>
      <c r="V431" s="127"/>
      <c r="W431" s="127"/>
      <c r="X431" s="127"/>
      <c r="Y431" s="127"/>
      <c r="Z431" s="127"/>
      <c r="AA431" s="127"/>
      <c r="AB431" s="127"/>
      <c r="AC431" s="127"/>
      <c r="AD431" s="127"/>
      <c r="AE431" s="127"/>
      <c r="AF431" s="127"/>
      <c r="AG431" s="127"/>
      <c r="AH431" s="127"/>
      <c r="AI431" s="127"/>
      <c r="AJ431" s="127"/>
      <c r="AK431" s="127"/>
      <c r="AL431" s="127"/>
      <c r="AM431" s="127"/>
      <c r="AN431" s="127"/>
      <c r="AO431" s="127"/>
      <c r="AP431" s="127"/>
      <c r="AQ431" s="127"/>
      <c r="AR431" s="127"/>
      <c r="AS431" s="127"/>
      <c r="AT431" s="127"/>
      <c r="AU431" s="127"/>
      <c r="AV431" s="127"/>
      <c r="AW431" s="127"/>
      <c r="AX431" s="127"/>
      <c r="AY431" s="127"/>
      <c r="AZ431" s="127"/>
      <c r="BA431" s="127"/>
      <c r="BB431" s="127"/>
      <c r="BC431" s="127"/>
      <c r="BD431" s="127"/>
      <c r="BE431" s="127"/>
      <c r="BF431" s="127"/>
      <c r="BG431" s="127"/>
      <c r="BH431" s="127"/>
      <c r="BI431" s="127"/>
      <c r="BJ431" s="127"/>
      <c r="BK431" s="127"/>
      <c r="BL431" s="127"/>
      <c r="BM431" s="127"/>
      <c r="BN431" s="127"/>
      <c r="BO431" s="127"/>
      <c r="BP431" s="148">
        <f t="shared" si="208"/>
        <v>47726</v>
      </c>
      <c r="BT431" s="187"/>
      <c r="BU431"/>
      <c r="BZ431" s="189"/>
      <c r="CA431" s="21" t="s">
        <v>1075</v>
      </c>
      <c r="CB431" s="272" t="s">
        <v>1112</v>
      </c>
      <c r="CC431" s="47" t="s">
        <v>1112</v>
      </c>
      <c r="CD431" s="39"/>
      <c r="CE431" s="21"/>
      <c r="CF431" s="12"/>
      <c r="CG431" s="29">
        <v>46266</v>
      </c>
      <c r="CH431" s="29">
        <f>CG431+1460</f>
        <v>47726</v>
      </c>
      <c r="CI431" s="29">
        <f t="shared" si="209"/>
        <v>46266</v>
      </c>
      <c r="CJ431" s="29">
        <f t="shared" si="210"/>
        <v>47726</v>
      </c>
      <c r="CK431" s="39"/>
      <c r="CL431" s="38"/>
      <c r="CM431" s="34"/>
      <c r="CN431" s="181"/>
      <c r="CO431" s="182"/>
      <c r="CP431" s="39"/>
      <c r="CQ431" s="27">
        <f>CS431-60</f>
        <v>46073</v>
      </c>
      <c r="CR431" s="27">
        <f t="shared" ref="CR431:CR436" si="228">IF(DAY(CQ431)&lt;=15,DATE(YEAR(CQ431),MONTH(CQ431),1),EOMONTH(CQ431,0))</f>
        <v>46081</v>
      </c>
      <c r="CS431" s="27">
        <f t="shared" ref="CS431:CS436" si="229">CU431</f>
        <v>46133</v>
      </c>
      <c r="CT431" s="27">
        <f t="shared" ref="CT431:CT436" si="230">IF(DAY(CS431)&lt;=15,DATE(YEAR(CS431),MONTH(CS431),1),EOMONTH(CS431,0))</f>
        <v>46142</v>
      </c>
      <c r="CU431" s="27">
        <v>46133</v>
      </c>
      <c r="CV431" s="27">
        <f t="shared" ref="CV431:CV436" si="231">IF(DAY(CU431)&lt;=15,DATE(YEAR(CU431),MONTH(CU431),1),EOMONTH(CU431,0))</f>
        <v>46142</v>
      </c>
      <c r="CW431" s="27">
        <f t="shared" ref="CW431:CW436" si="232">CG431</f>
        <v>46266</v>
      </c>
      <c r="CX431" s="27">
        <f t="shared" ref="CX431:CX436" si="233">IF(DAY(CW431)&lt;=15,DATE(YEAR(CW431),MONTH(CW431),1),EOMONTH(CW431,0))</f>
        <v>46266</v>
      </c>
    </row>
    <row r="432" spans="1:102" s="20" customFormat="1" ht="27.95" customHeight="1">
      <c r="A432" s="261" t="s">
        <v>1165</v>
      </c>
      <c r="B432" s="266" t="s">
        <v>1093</v>
      </c>
      <c r="C432" s="266" t="s">
        <v>1166</v>
      </c>
      <c r="D432" s="284" t="s">
        <v>1075</v>
      </c>
      <c r="E432" s="266" t="s">
        <v>701</v>
      </c>
      <c r="F432" s="276" t="s">
        <v>1167</v>
      </c>
      <c r="G432" s="77" t="str">
        <f t="shared" ca="1" si="207"/>
        <v>En cours</v>
      </c>
      <c r="H432" s="126"/>
      <c r="I432" s="127"/>
      <c r="J432" s="127"/>
      <c r="K432" s="127"/>
      <c r="L432" s="127"/>
      <c r="M432" s="127"/>
      <c r="N432" s="127"/>
      <c r="O432" s="127"/>
      <c r="P432" s="127"/>
      <c r="Q432" s="127"/>
      <c r="R432" s="127"/>
      <c r="S432" s="127"/>
      <c r="T432" s="127"/>
      <c r="U432" s="127"/>
      <c r="V432" s="127"/>
      <c r="W432" s="127"/>
      <c r="X432" s="127"/>
      <c r="Y432" s="127"/>
      <c r="Z432" s="127"/>
      <c r="AA432" s="127"/>
      <c r="AB432" s="127"/>
      <c r="AC432" s="127"/>
      <c r="AD432" s="127"/>
      <c r="AE432" s="127"/>
      <c r="AF432" s="127"/>
      <c r="AG432" s="127"/>
      <c r="AH432" s="127"/>
      <c r="AI432" s="127"/>
      <c r="AJ432" s="127"/>
      <c r="AK432" s="127"/>
      <c r="AL432" s="127"/>
      <c r="AM432" s="127"/>
      <c r="AN432" s="127"/>
      <c r="AO432" s="127"/>
      <c r="AP432" s="127"/>
      <c r="AQ432" s="127"/>
      <c r="AR432" s="127"/>
      <c r="AS432" s="127"/>
      <c r="AT432" s="127"/>
      <c r="AU432" s="127"/>
      <c r="AV432" s="127"/>
      <c r="AW432" s="127"/>
      <c r="AX432" s="127"/>
      <c r="AY432" s="127"/>
      <c r="AZ432" s="127"/>
      <c r="BA432" s="127"/>
      <c r="BB432" s="127"/>
      <c r="BC432" s="127"/>
      <c r="BD432" s="127"/>
      <c r="BE432" s="127"/>
      <c r="BF432" s="127"/>
      <c r="BG432" s="127"/>
      <c r="BH432" s="127"/>
      <c r="BI432" s="127"/>
      <c r="BJ432" s="127"/>
      <c r="BK432" s="127"/>
      <c r="BL432" s="127"/>
      <c r="BM432" s="127"/>
      <c r="BN432" s="127"/>
      <c r="BO432" s="127"/>
      <c r="BP432" s="148">
        <f t="shared" si="208"/>
        <v>46403</v>
      </c>
      <c r="BT432"/>
      <c r="BU432"/>
      <c r="BZ432" s="189"/>
      <c r="CA432" s="21" t="s">
        <v>1075</v>
      </c>
      <c r="CB432" s="205" t="s">
        <v>1165</v>
      </c>
      <c r="CC432" s="47" t="s">
        <v>1165</v>
      </c>
      <c r="CD432" s="39" t="s">
        <v>1062</v>
      </c>
      <c r="CE432" s="21" t="s">
        <v>748</v>
      </c>
      <c r="CF432" s="12" t="s">
        <v>65</v>
      </c>
      <c r="CG432" s="29">
        <v>44943</v>
      </c>
      <c r="CH432" s="29">
        <v>46403</v>
      </c>
      <c r="CI432" s="29">
        <f t="shared" si="209"/>
        <v>44957</v>
      </c>
      <c r="CJ432" s="29">
        <f t="shared" si="210"/>
        <v>46418</v>
      </c>
      <c r="CK432" s="39" t="s">
        <v>4</v>
      </c>
      <c r="CL432" s="38" t="s">
        <v>1168</v>
      </c>
      <c r="CM432" s="34"/>
      <c r="CN432" s="181" t="s">
        <v>13</v>
      </c>
      <c r="CO432" s="182"/>
      <c r="CP432" s="39"/>
      <c r="CQ432" s="27">
        <f>CS432-60</f>
        <v>44673</v>
      </c>
      <c r="CR432" s="27">
        <f t="shared" si="228"/>
        <v>44681</v>
      </c>
      <c r="CS432" s="27">
        <f t="shared" si="229"/>
        <v>44733</v>
      </c>
      <c r="CT432" s="27">
        <f t="shared" si="230"/>
        <v>44742</v>
      </c>
      <c r="CU432" s="27">
        <f>CW432-210</f>
        <v>44733</v>
      </c>
      <c r="CV432" s="27">
        <f t="shared" si="231"/>
        <v>44742</v>
      </c>
      <c r="CW432" s="27">
        <f t="shared" si="232"/>
        <v>44943</v>
      </c>
      <c r="CX432" s="27">
        <f t="shared" si="233"/>
        <v>44957</v>
      </c>
    </row>
    <row r="433" spans="1:102" s="20" customFormat="1" ht="27.95" customHeight="1">
      <c r="A433" s="261" t="s">
        <v>1169</v>
      </c>
      <c r="B433" s="266" t="s">
        <v>1093</v>
      </c>
      <c r="C433" s="266" t="s">
        <v>1094</v>
      </c>
      <c r="D433" s="284" t="s">
        <v>1075</v>
      </c>
      <c r="E433" s="266" t="s">
        <v>701</v>
      </c>
      <c r="F433" s="276" t="s">
        <v>1170</v>
      </c>
      <c r="G433" s="77" t="str">
        <f t="shared" ca="1" si="207"/>
        <v>En cours</v>
      </c>
      <c r="H433" s="126"/>
      <c r="I433" s="127"/>
      <c r="J433" s="127"/>
      <c r="K433" s="127"/>
      <c r="L433" s="127"/>
      <c r="M433" s="127"/>
      <c r="N433" s="127"/>
      <c r="O433" s="127"/>
      <c r="P433" s="127"/>
      <c r="Q433" s="127"/>
      <c r="R433" s="127"/>
      <c r="S433" s="127"/>
      <c r="T433" s="127"/>
      <c r="U433" s="127"/>
      <c r="V433" s="127"/>
      <c r="W433" s="127"/>
      <c r="X433" s="127"/>
      <c r="Y433" s="127"/>
      <c r="Z433" s="127"/>
      <c r="AA433" s="127"/>
      <c r="AB433" s="127"/>
      <c r="AC433" s="127"/>
      <c r="AD433" s="127"/>
      <c r="AE433" s="127"/>
      <c r="AF433" s="127"/>
      <c r="AG433" s="127"/>
      <c r="AH433" s="127"/>
      <c r="AI433" s="127"/>
      <c r="AJ433" s="127"/>
      <c r="AK433" s="127"/>
      <c r="AL433" s="127"/>
      <c r="AM433" s="127"/>
      <c r="AN433" s="127"/>
      <c r="AO433" s="127"/>
      <c r="AP433" s="127"/>
      <c r="AQ433" s="127"/>
      <c r="AR433" s="127"/>
      <c r="AS433" s="127"/>
      <c r="AT433" s="127"/>
      <c r="AU433" s="127"/>
      <c r="AV433" s="127"/>
      <c r="AW433" s="127"/>
      <c r="AX433" s="127"/>
      <c r="AY433" s="127"/>
      <c r="AZ433" s="127"/>
      <c r="BA433" s="127"/>
      <c r="BB433" s="127"/>
      <c r="BC433" s="127"/>
      <c r="BD433" s="127"/>
      <c r="BE433" s="127"/>
      <c r="BF433" s="127"/>
      <c r="BG433" s="127"/>
      <c r="BH433" s="127"/>
      <c r="BI433" s="127"/>
      <c r="BJ433" s="127"/>
      <c r="BK433" s="127"/>
      <c r="BL433" s="127"/>
      <c r="BM433" s="127"/>
      <c r="BN433" s="127"/>
      <c r="BO433" s="127"/>
      <c r="BP433" s="148">
        <f t="shared" si="208"/>
        <v>46318</v>
      </c>
      <c r="BT433"/>
      <c r="BU433"/>
      <c r="BZ433" s="189"/>
      <c r="CA433" s="21" t="s">
        <v>1075</v>
      </c>
      <c r="CB433" s="205" t="s">
        <v>1169</v>
      </c>
      <c r="CC433" s="47" t="s">
        <v>1169</v>
      </c>
      <c r="CD433" s="39" t="s">
        <v>1062</v>
      </c>
      <c r="CE433" s="21" t="s">
        <v>748</v>
      </c>
      <c r="CF433" s="12" t="s">
        <v>65</v>
      </c>
      <c r="CG433" s="29">
        <v>44858</v>
      </c>
      <c r="CH433" s="29">
        <v>46318</v>
      </c>
      <c r="CI433" s="29">
        <f t="shared" si="209"/>
        <v>44865</v>
      </c>
      <c r="CJ433" s="29">
        <f t="shared" si="210"/>
        <v>46326</v>
      </c>
      <c r="CK433" s="39" t="s">
        <v>2</v>
      </c>
      <c r="CL433" s="38" t="s">
        <v>1171</v>
      </c>
      <c r="CM433" s="34"/>
      <c r="CN433" s="181" t="s">
        <v>10</v>
      </c>
      <c r="CO433" s="182"/>
      <c r="CP433" s="39"/>
      <c r="CQ433" s="27">
        <f>CS433-60</f>
        <v>44588</v>
      </c>
      <c r="CR433" s="27">
        <f t="shared" si="228"/>
        <v>44592</v>
      </c>
      <c r="CS433" s="27">
        <f t="shared" si="229"/>
        <v>44648</v>
      </c>
      <c r="CT433" s="27">
        <f t="shared" si="230"/>
        <v>44651</v>
      </c>
      <c r="CU433" s="27">
        <f>CW433-210</f>
        <v>44648</v>
      </c>
      <c r="CV433" s="27">
        <f t="shared" si="231"/>
        <v>44651</v>
      </c>
      <c r="CW433" s="27">
        <f t="shared" si="232"/>
        <v>44858</v>
      </c>
      <c r="CX433" s="27">
        <f t="shared" si="233"/>
        <v>44865</v>
      </c>
    </row>
    <row r="434" spans="1:102" s="20" customFormat="1" ht="27.95" customHeight="1">
      <c r="A434" s="261" t="s">
        <v>1172</v>
      </c>
      <c r="B434" s="266" t="s">
        <v>1093</v>
      </c>
      <c r="C434" s="266" t="s">
        <v>1094</v>
      </c>
      <c r="D434" s="284" t="s">
        <v>1075</v>
      </c>
      <c r="E434" s="266" t="s">
        <v>701</v>
      </c>
      <c r="F434" s="276" t="s">
        <v>1170</v>
      </c>
      <c r="G434" s="77" t="str">
        <f t="shared" ca="1" si="207"/>
        <v>À venir</v>
      </c>
      <c r="H434" s="126"/>
      <c r="I434" s="127"/>
      <c r="J434" s="127"/>
      <c r="K434" s="127"/>
      <c r="L434" s="127"/>
      <c r="M434" s="127"/>
      <c r="N434" s="127"/>
      <c r="O434" s="127"/>
      <c r="P434" s="127"/>
      <c r="Q434" s="127"/>
      <c r="R434" s="127"/>
      <c r="S434" s="127"/>
      <c r="T434" s="127"/>
      <c r="U434" s="127"/>
      <c r="V434" s="127"/>
      <c r="W434" s="127"/>
      <c r="X434" s="127"/>
      <c r="Y434" s="127"/>
      <c r="Z434" s="127"/>
      <c r="AA434" s="127"/>
      <c r="AB434" s="127"/>
      <c r="AC434" s="127"/>
      <c r="AD434" s="127"/>
      <c r="AE434" s="127"/>
      <c r="AF434" s="127"/>
      <c r="AG434" s="127"/>
      <c r="AH434" s="127"/>
      <c r="AI434" s="127"/>
      <c r="AJ434" s="127"/>
      <c r="AK434" s="127"/>
      <c r="AL434" s="127"/>
      <c r="AM434" s="127"/>
      <c r="AN434" s="127"/>
      <c r="AO434" s="127"/>
      <c r="AP434" s="127"/>
      <c r="AQ434" s="127"/>
      <c r="AR434" s="127"/>
      <c r="AS434" s="127"/>
      <c r="AT434" s="127"/>
      <c r="AU434" s="127"/>
      <c r="AV434" s="127"/>
      <c r="AW434" s="127"/>
      <c r="AX434" s="127"/>
      <c r="AY434" s="127"/>
      <c r="AZ434" s="127"/>
      <c r="BA434" s="127"/>
      <c r="BB434" s="127"/>
      <c r="BC434" s="127"/>
      <c r="BD434" s="127"/>
      <c r="BE434" s="127"/>
      <c r="BF434" s="127"/>
      <c r="BG434" s="127"/>
      <c r="BH434" s="127"/>
      <c r="BI434" s="127"/>
      <c r="BJ434" s="127"/>
      <c r="BK434" s="127"/>
      <c r="BL434" s="127"/>
      <c r="BM434" s="127"/>
      <c r="BN434" s="127"/>
      <c r="BO434" s="127"/>
      <c r="BP434" s="148">
        <f t="shared" si="208"/>
        <v>47779</v>
      </c>
      <c r="BT434" s="187"/>
      <c r="BU434"/>
      <c r="BZ434" s="189"/>
      <c r="CA434" s="21" t="s">
        <v>1075</v>
      </c>
      <c r="CB434" s="205" t="s">
        <v>1169</v>
      </c>
      <c r="CC434" s="47" t="s">
        <v>1172</v>
      </c>
      <c r="CD434" s="39" t="s">
        <v>1062</v>
      </c>
      <c r="CE434" s="21"/>
      <c r="CF434" s="12" t="s">
        <v>65</v>
      </c>
      <c r="CG434" s="29">
        <v>46319</v>
      </c>
      <c r="CH434" s="29">
        <f>CG434+1460</f>
        <v>47779</v>
      </c>
      <c r="CI434" s="29">
        <f t="shared" si="209"/>
        <v>46326</v>
      </c>
      <c r="CJ434" s="29">
        <f t="shared" si="210"/>
        <v>47787</v>
      </c>
      <c r="CK434" s="39" t="s">
        <v>2</v>
      </c>
      <c r="CL434" s="38" t="s">
        <v>1171</v>
      </c>
      <c r="CM434" s="34"/>
      <c r="CN434" s="181" t="s">
        <v>10</v>
      </c>
      <c r="CO434" s="182"/>
      <c r="CP434" s="39"/>
      <c r="CQ434" s="27">
        <f>CS434-152</f>
        <v>45957</v>
      </c>
      <c r="CR434" s="27">
        <f t="shared" si="228"/>
        <v>45961</v>
      </c>
      <c r="CS434" s="27">
        <f t="shared" si="229"/>
        <v>46109</v>
      </c>
      <c r="CT434" s="27">
        <f t="shared" si="230"/>
        <v>46112</v>
      </c>
      <c r="CU434" s="27">
        <f>CW434-210</f>
        <v>46109</v>
      </c>
      <c r="CV434" s="27">
        <f t="shared" si="231"/>
        <v>46112</v>
      </c>
      <c r="CW434" s="27">
        <f t="shared" si="232"/>
        <v>46319</v>
      </c>
      <c r="CX434" s="27">
        <f t="shared" si="233"/>
        <v>46326</v>
      </c>
    </row>
    <row r="435" spans="1:102" s="20" customFormat="1" ht="27.95" customHeight="1">
      <c r="A435" s="261" t="s">
        <v>1173</v>
      </c>
      <c r="B435" s="266" t="s">
        <v>1093</v>
      </c>
      <c r="C435" s="266" t="s">
        <v>1174</v>
      </c>
      <c r="D435" s="284" t="s">
        <v>1075</v>
      </c>
      <c r="E435" s="266" t="s">
        <v>701</v>
      </c>
      <c r="F435" s="266" t="s">
        <v>1175</v>
      </c>
      <c r="G435" s="77" t="str">
        <f t="shared" ca="1" si="207"/>
        <v>En cours</v>
      </c>
      <c r="H435" s="126"/>
      <c r="I435" s="127"/>
      <c r="J435" s="127"/>
      <c r="K435" s="127"/>
      <c r="L435" s="127"/>
      <c r="M435" s="127"/>
      <c r="N435" s="127"/>
      <c r="O435" s="127"/>
      <c r="P435" s="127"/>
      <c r="Q435" s="127"/>
      <c r="R435" s="127"/>
      <c r="S435" s="127"/>
      <c r="T435" s="127"/>
      <c r="U435" s="127"/>
      <c r="V435" s="127"/>
      <c r="W435" s="127"/>
      <c r="X435" s="127"/>
      <c r="Y435" s="127"/>
      <c r="Z435" s="127"/>
      <c r="AA435" s="127"/>
      <c r="AB435" s="127"/>
      <c r="AC435" s="127"/>
      <c r="AD435" s="127"/>
      <c r="AE435" s="127"/>
      <c r="AF435" s="127"/>
      <c r="AG435" s="127"/>
      <c r="AH435" s="127"/>
      <c r="AI435" s="127"/>
      <c r="AJ435" s="127"/>
      <c r="AK435" s="127"/>
      <c r="AL435" s="127"/>
      <c r="AM435" s="127"/>
      <c r="AN435" s="127"/>
      <c r="AO435" s="127"/>
      <c r="AP435" s="127"/>
      <c r="AQ435" s="127"/>
      <c r="AR435" s="127"/>
      <c r="AS435" s="127"/>
      <c r="AT435" s="127"/>
      <c r="AU435" s="127"/>
      <c r="AV435" s="127"/>
      <c r="AW435" s="127"/>
      <c r="AX435" s="127"/>
      <c r="AY435" s="127"/>
      <c r="AZ435" s="127"/>
      <c r="BA435" s="127"/>
      <c r="BB435" s="127"/>
      <c r="BC435" s="127"/>
      <c r="BD435" s="127"/>
      <c r="BE435" s="127"/>
      <c r="BF435" s="127"/>
      <c r="BG435" s="127"/>
      <c r="BH435" s="127"/>
      <c r="BI435" s="127"/>
      <c r="BJ435" s="127"/>
      <c r="BK435" s="127"/>
      <c r="BL435" s="127"/>
      <c r="BM435" s="127"/>
      <c r="BN435" s="127"/>
      <c r="BO435" s="127"/>
      <c r="BP435" s="148">
        <f t="shared" si="208"/>
        <v>46697</v>
      </c>
      <c r="BT435"/>
      <c r="BU435"/>
      <c r="BZ435" s="189"/>
      <c r="CA435" s="21" t="s">
        <v>1075</v>
      </c>
      <c r="CB435" s="205" t="s">
        <v>1176</v>
      </c>
      <c r="CC435" s="47" t="s">
        <v>1173</v>
      </c>
      <c r="CD435" s="39" t="s">
        <v>1079</v>
      </c>
      <c r="CE435" s="21" t="s">
        <v>732</v>
      </c>
      <c r="CF435" s="12" t="s">
        <v>65</v>
      </c>
      <c r="CG435" s="29">
        <v>45237</v>
      </c>
      <c r="CH435" s="29">
        <v>46697</v>
      </c>
      <c r="CI435" s="29">
        <f t="shared" si="209"/>
        <v>45231</v>
      </c>
      <c r="CJ435" s="29">
        <f t="shared" si="210"/>
        <v>46692</v>
      </c>
      <c r="CK435" s="39" t="s">
        <v>2</v>
      </c>
      <c r="CL435" s="34" t="s">
        <v>1177</v>
      </c>
      <c r="CM435" s="34"/>
      <c r="CN435" s="181" t="s">
        <v>10</v>
      </c>
      <c r="CO435" s="182"/>
      <c r="CP435" s="39" t="s">
        <v>10</v>
      </c>
      <c r="CQ435" s="3">
        <f>CS435-90</f>
        <v>44997</v>
      </c>
      <c r="CR435" s="3">
        <f t="shared" si="228"/>
        <v>44986</v>
      </c>
      <c r="CS435" s="3">
        <f t="shared" si="229"/>
        <v>45087</v>
      </c>
      <c r="CT435" s="3">
        <f t="shared" si="230"/>
        <v>45078</v>
      </c>
      <c r="CU435" s="3">
        <f>CW435-150</f>
        <v>45087</v>
      </c>
      <c r="CV435" s="3">
        <f t="shared" si="231"/>
        <v>45078</v>
      </c>
      <c r="CW435" s="3">
        <f t="shared" si="232"/>
        <v>45237</v>
      </c>
      <c r="CX435" s="3">
        <f t="shared" si="233"/>
        <v>45231</v>
      </c>
    </row>
    <row r="436" spans="1:102" s="20" customFormat="1" ht="27.95" customHeight="1">
      <c r="A436" s="261" t="s">
        <v>70</v>
      </c>
      <c r="B436" s="266" t="s">
        <v>1093</v>
      </c>
      <c r="C436" s="266" t="s">
        <v>1174</v>
      </c>
      <c r="D436" s="284" t="s">
        <v>1075</v>
      </c>
      <c r="E436" s="266" t="s">
        <v>701</v>
      </c>
      <c r="F436" s="266" t="s">
        <v>1175</v>
      </c>
      <c r="G436" s="77" t="str">
        <f t="shared" ca="1" si="207"/>
        <v>À venir</v>
      </c>
      <c r="H436" s="126"/>
      <c r="I436" s="127"/>
      <c r="J436" s="127"/>
      <c r="K436" s="127"/>
      <c r="L436" s="127"/>
      <c r="M436" s="127"/>
      <c r="N436" s="127"/>
      <c r="O436" s="127"/>
      <c r="P436" s="127"/>
      <c r="Q436" s="127"/>
      <c r="R436" s="127"/>
      <c r="S436" s="127"/>
      <c r="T436" s="127"/>
      <c r="U436" s="127"/>
      <c r="V436" s="127"/>
      <c r="W436" s="127"/>
      <c r="X436" s="127"/>
      <c r="Y436" s="127"/>
      <c r="Z436" s="127"/>
      <c r="AA436" s="127"/>
      <c r="AB436" s="127"/>
      <c r="AC436" s="127"/>
      <c r="AD436" s="127"/>
      <c r="AE436" s="127"/>
      <c r="AF436" s="127"/>
      <c r="AG436" s="127"/>
      <c r="AH436" s="127"/>
      <c r="AI436" s="127"/>
      <c r="AJ436" s="127"/>
      <c r="AK436" s="127"/>
      <c r="AL436" s="127"/>
      <c r="AM436" s="127"/>
      <c r="AN436" s="127"/>
      <c r="AO436" s="127"/>
      <c r="AP436" s="127"/>
      <c r="AQ436" s="127"/>
      <c r="AR436" s="127"/>
      <c r="AS436" s="127"/>
      <c r="AT436" s="127"/>
      <c r="AU436" s="127"/>
      <c r="AV436" s="127"/>
      <c r="AW436" s="127"/>
      <c r="AX436" s="127"/>
      <c r="AY436" s="127"/>
      <c r="AZ436" s="127"/>
      <c r="BA436" s="127"/>
      <c r="BB436" s="127"/>
      <c r="BC436" s="127"/>
      <c r="BD436" s="127"/>
      <c r="BE436" s="127"/>
      <c r="BF436" s="127"/>
      <c r="BG436" s="127"/>
      <c r="BH436" s="127"/>
      <c r="BI436" s="127"/>
      <c r="BJ436" s="127"/>
      <c r="BK436" s="127"/>
      <c r="BL436" s="127"/>
      <c r="BM436" s="127"/>
      <c r="BN436" s="127"/>
      <c r="BO436" s="127"/>
      <c r="BP436" s="148">
        <f t="shared" si="208"/>
        <v>48158</v>
      </c>
      <c r="BT436" s="187"/>
      <c r="BU436"/>
      <c r="BZ436" s="189"/>
      <c r="CA436" s="21" t="s">
        <v>1075</v>
      </c>
      <c r="CB436" s="205" t="s">
        <v>1176</v>
      </c>
      <c r="CC436" s="47" t="s">
        <v>80</v>
      </c>
      <c r="CD436" s="39" t="s">
        <v>852</v>
      </c>
      <c r="CE436" s="21"/>
      <c r="CF436" s="12"/>
      <c r="CG436" s="29">
        <f>CH435+1</f>
        <v>46698</v>
      </c>
      <c r="CH436" s="29">
        <f>CG436+1460</f>
        <v>48158</v>
      </c>
      <c r="CI436" s="29">
        <f t="shared" si="209"/>
        <v>46692</v>
      </c>
      <c r="CJ436" s="29">
        <f t="shared" si="210"/>
        <v>48153</v>
      </c>
      <c r="CK436" s="39"/>
      <c r="CL436" s="34"/>
      <c r="CM436" s="34"/>
      <c r="CN436" s="181"/>
      <c r="CO436" s="182"/>
      <c r="CP436" s="39"/>
      <c r="CQ436" s="3">
        <f>CS436-90</f>
        <v>46458</v>
      </c>
      <c r="CR436" s="3">
        <f t="shared" si="228"/>
        <v>46447</v>
      </c>
      <c r="CS436" s="3">
        <f t="shared" si="229"/>
        <v>46548</v>
      </c>
      <c r="CT436" s="3">
        <f t="shared" si="230"/>
        <v>46539</v>
      </c>
      <c r="CU436" s="3">
        <f>CW436-150</f>
        <v>46548</v>
      </c>
      <c r="CV436" s="3">
        <f t="shared" si="231"/>
        <v>46539</v>
      </c>
      <c r="CW436" s="3">
        <f t="shared" si="232"/>
        <v>46698</v>
      </c>
      <c r="CX436" s="3">
        <f t="shared" si="233"/>
        <v>46692</v>
      </c>
    </row>
    <row r="437" spans="1:102" s="20" customFormat="1" ht="33.950000000000003" customHeight="1">
      <c r="A437" s="261" t="s">
        <v>1130</v>
      </c>
      <c r="B437" s="266" t="s">
        <v>1131</v>
      </c>
      <c r="C437" s="266" t="s">
        <v>1132</v>
      </c>
      <c r="D437" s="284" t="s">
        <v>1075</v>
      </c>
      <c r="E437" s="266" t="s">
        <v>1133</v>
      </c>
      <c r="F437" s="266" t="s">
        <v>1134</v>
      </c>
      <c r="G437" s="77" t="str">
        <f t="shared" ca="1" si="206"/>
        <v>En cours</v>
      </c>
      <c r="H437" s="126"/>
      <c r="I437" s="127"/>
      <c r="J437" s="127"/>
      <c r="K437" s="127"/>
      <c r="L437" s="127"/>
      <c r="M437" s="127"/>
      <c r="N437" s="127"/>
      <c r="O437" s="127"/>
      <c r="P437" s="127"/>
      <c r="Q437" s="127"/>
      <c r="R437" s="127"/>
      <c r="S437" s="127"/>
      <c r="T437" s="127"/>
      <c r="U437" s="127"/>
      <c r="V437" s="127"/>
      <c r="W437" s="127"/>
      <c r="X437" s="127"/>
      <c r="Y437" s="127"/>
      <c r="Z437" s="127"/>
      <c r="AA437" s="127"/>
      <c r="AB437" s="127"/>
      <c r="AC437" s="127"/>
      <c r="AD437" s="127"/>
      <c r="AE437" s="127"/>
      <c r="AF437" s="127"/>
      <c r="AG437" s="127"/>
      <c r="AH437" s="127"/>
      <c r="AI437" s="127"/>
      <c r="AJ437" s="127"/>
      <c r="AK437" s="127"/>
      <c r="AL437" s="127"/>
      <c r="AM437" s="127"/>
      <c r="AN437" s="127"/>
      <c r="AO437" s="127"/>
      <c r="AP437" s="127"/>
      <c r="AQ437" s="127"/>
      <c r="AR437" s="127"/>
      <c r="AS437" s="127"/>
      <c r="AT437" s="127"/>
      <c r="AU437" s="127"/>
      <c r="AV437" s="127"/>
      <c r="AW437" s="127"/>
      <c r="AX437" s="127"/>
      <c r="AY437" s="127"/>
      <c r="AZ437" s="127"/>
      <c r="BA437" s="127"/>
      <c r="BB437" s="127"/>
      <c r="BC437" s="127"/>
      <c r="BD437" s="127"/>
      <c r="BE437" s="127"/>
      <c r="BF437" s="127"/>
      <c r="BG437" s="127"/>
      <c r="BH437" s="127"/>
      <c r="BI437" s="127"/>
      <c r="BJ437" s="127"/>
      <c r="BK437" s="127"/>
      <c r="BL437" s="127"/>
      <c r="BM437" s="127"/>
      <c r="BN437" s="127"/>
      <c r="BO437" s="127"/>
      <c r="BP437" s="148">
        <f t="shared" si="197"/>
        <v>46370</v>
      </c>
      <c r="BT437"/>
      <c r="BU437"/>
      <c r="BZ437" s="189"/>
      <c r="CA437" s="21" t="s">
        <v>1075</v>
      </c>
      <c r="CB437" s="205" t="s">
        <v>1130</v>
      </c>
      <c r="CC437" s="7" t="s">
        <v>1130</v>
      </c>
      <c r="CD437" s="39" t="s">
        <v>1079</v>
      </c>
      <c r="CE437" s="21" t="s">
        <v>748</v>
      </c>
      <c r="CF437" s="12"/>
      <c r="CG437" s="29">
        <v>44141</v>
      </c>
      <c r="CH437" s="29">
        <v>46370</v>
      </c>
      <c r="CI437" s="29">
        <f t="shared" ref="CI437:CI452" si="234">IF(DAY(CG437)&lt;=15,DATE(YEAR(CG437),MONTH(CG437),1),EOMONTH(CG437,0))</f>
        <v>44136</v>
      </c>
      <c r="CJ437" s="29">
        <f t="shared" ref="CJ437:CJ452" si="235">IF(DAY(CH437)&lt;=15,DATE(YEAR(CH437),MONTH(CH437),1),EOMONTH(CH437,0))</f>
        <v>46357</v>
      </c>
      <c r="CK437" s="39"/>
      <c r="CL437" s="38" t="s">
        <v>1135</v>
      </c>
      <c r="CM437" s="34"/>
      <c r="CN437" s="181"/>
      <c r="CO437" s="182"/>
      <c r="CP437" s="39"/>
      <c r="CQ437" s="27">
        <f t="shared" si="205"/>
        <v>43751</v>
      </c>
      <c r="CR437" s="27">
        <f t="shared" si="199"/>
        <v>43739</v>
      </c>
      <c r="CS437" s="27">
        <f t="shared" ref="CS437:CS452" si="236">CU437</f>
        <v>43931</v>
      </c>
      <c r="CT437" s="27">
        <f t="shared" si="200"/>
        <v>43922</v>
      </c>
      <c r="CU437" s="27">
        <f t="shared" si="201"/>
        <v>43931</v>
      </c>
      <c r="CV437" s="27">
        <f t="shared" si="202"/>
        <v>43922</v>
      </c>
      <c r="CW437" s="27">
        <f t="shared" si="203"/>
        <v>44141</v>
      </c>
      <c r="CX437" s="27">
        <f t="shared" si="204"/>
        <v>44136</v>
      </c>
    </row>
    <row r="438" spans="1:102" s="20" customFormat="1" ht="33.950000000000003" customHeight="1">
      <c r="A438" s="261" t="s">
        <v>70</v>
      </c>
      <c r="B438" s="266" t="s">
        <v>1131</v>
      </c>
      <c r="C438" s="266" t="s">
        <v>1132</v>
      </c>
      <c r="D438" s="284" t="s">
        <v>1075</v>
      </c>
      <c r="E438" s="266" t="s">
        <v>1133</v>
      </c>
      <c r="F438" s="266" t="s">
        <v>1136</v>
      </c>
      <c r="G438" s="77" t="str">
        <f t="shared" ca="1" si="206"/>
        <v>À venir</v>
      </c>
      <c r="H438" s="126"/>
      <c r="I438" s="127"/>
      <c r="J438" s="127"/>
      <c r="K438" s="127"/>
      <c r="L438" s="127"/>
      <c r="M438" s="127"/>
      <c r="N438" s="127"/>
      <c r="O438" s="127"/>
      <c r="P438" s="127"/>
      <c r="Q438" s="127"/>
      <c r="R438" s="127"/>
      <c r="S438" s="127"/>
      <c r="T438" s="127"/>
      <c r="U438" s="127"/>
      <c r="V438" s="127"/>
      <c r="W438" s="127"/>
      <c r="X438" s="127"/>
      <c r="Y438" s="127"/>
      <c r="Z438" s="127"/>
      <c r="AA438" s="127"/>
      <c r="AB438" s="127"/>
      <c r="AC438" s="127"/>
      <c r="AD438" s="127"/>
      <c r="AE438" s="127"/>
      <c r="AF438" s="127"/>
      <c r="AG438" s="127"/>
      <c r="AH438" s="127"/>
      <c r="AI438" s="127"/>
      <c r="AJ438" s="127"/>
      <c r="AK438" s="127"/>
      <c r="AL438" s="127"/>
      <c r="AM438" s="127"/>
      <c r="AN438" s="127"/>
      <c r="AO438" s="127"/>
      <c r="AP438" s="127"/>
      <c r="AQ438" s="127"/>
      <c r="AR438" s="127"/>
      <c r="AS438" s="127"/>
      <c r="AT438" s="127"/>
      <c r="AU438" s="127"/>
      <c r="AV438" s="127"/>
      <c r="AW438" s="127"/>
      <c r="AX438" s="127"/>
      <c r="AY438" s="127"/>
      <c r="AZ438" s="127"/>
      <c r="BA438" s="127"/>
      <c r="BB438" s="127"/>
      <c r="BC438" s="127"/>
      <c r="BD438" s="127"/>
      <c r="BE438" s="127"/>
      <c r="BF438" s="127"/>
      <c r="BG438" s="127"/>
      <c r="BH438" s="127"/>
      <c r="BI438" s="127"/>
      <c r="BJ438" s="127"/>
      <c r="BK438" s="127"/>
      <c r="BL438" s="127"/>
      <c r="BM438" s="127"/>
      <c r="BN438" s="127"/>
      <c r="BO438" s="127"/>
      <c r="BP438" s="148">
        <f t="shared" si="197"/>
        <v>48548</v>
      </c>
      <c r="BT438" s="187"/>
      <c r="BU438"/>
      <c r="BZ438" s="189"/>
      <c r="CA438" s="21" t="s">
        <v>1075</v>
      </c>
      <c r="CB438" s="205" t="s">
        <v>1137</v>
      </c>
      <c r="CC438" s="7" t="s">
        <v>1137</v>
      </c>
      <c r="CD438" s="39"/>
      <c r="CE438" s="21"/>
      <c r="CF438" s="12"/>
      <c r="CG438" s="29">
        <v>46357</v>
      </c>
      <c r="CH438" s="29">
        <v>48548</v>
      </c>
      <c r="CI438" s="29">
        <f t="shared" si="234"/>
        <v>46357</v>
      </c>
      <c r="CJ438" s="29">
        <f t="shared" si="235"/>
        <v>48548</v>
      </c>
      <c r="CK438" s="39"/>
      <c r="CL438" s="38"/>
      <c r="CM438" s="34"/>
      <c r="CN438" s="181"/>
      <c r="CO438" s="182"/>
      <c r="CP438" s="39"/>
      <c r="CQ438" s="27">
        <f t="shared" si="205"/>
        <v>45967</v>
      </c>
      <c r="CR438" s="27">
        <f t="shared" si="199"/>
        <v>45962</v>
      </c>
      <c r="CS438" s="27">
        <f t="shared" si="236"/>
        <v>46147</v>
      </c>
      <c r="CT438" s="27">
        <f t="shared" si="200"/>
        <v>46143</v>
      </c>
      <c r="CU438" s="27">
        <f t="shared" si="201"/>
        <v>46147</v>
      </c>
      <c r="CV438" s="27">
        <f t="shared" si="202"/>
        <v>46143</v>
      </c>
      <c r="CW438" s="27">
        <f t="shared" si="203"/>
        <v>46357</v>
      </c>
      <c r="CX438" s="27">
        <f t="shared" si="204"/>
        <v>46357</v>
      </c>
    </row>
    <row r="439" spans="1:102" s="20" customFormat="1" ht="27.95" customHeight="1">
      <c r="A439" s="261" t="s">
        <v>1138</v>
      </c>
      <c r="B439" s="266" t="s">
        <v>1131</v>
      </c>
      <c r="C439" s="266" t="s">
        <v>1132</v>
      </c>
      <c r="D439" s="284" t="s">
        <v>1075</v>
      </c>
      <c r="E439" s="266" t="s">
        <v>1133</v>
      </c>
      <c r="F439" s="266" t="s">
        <v>1139</v>
      </c>
      <c r="G439" s="77" t="str">
        <f t="shared" ca="1" si="206"/>
        <v>En cours</v>
      </c>
      <c r="H439" s="126"/>
      <c r="I439" s="127"/>
      <c r="J439" s="127"/>
      <c r="K439" s="127"/>
      <c r="L439" s="127"/>
      <c r="M439" s="127"/>
      <c r="N439" s="127"/>
      <c r="O439" s="127"/>
      <c r="P439" s="127"/>
      <c r="Q439" s="127"/>
      <c r="R439" s="127"/>
      <c r="S439" s="127"/>
      <c r="T439" s="127"/>
      <c r="U439" s="127"/>
      <c r="V439" s="127"/>
      <c r="W439" s="127"/>
      <c r="X439" s="127"/>
      <c r="Y439" s="127"/>
      <c r="Z439" s="127"/>
      <c r="AA439" s="127"/>
      <c r="AB439" s="127"/>
      <c r="AC439" s="127"/>
      <c r="AD439" s="127"/>
      <c r="AE439" s="127"/>
      <c r="AF439" s="127"/>
      <c r="AG439" s="127"/>
      <c r="AH439" s="127"/>
      <c r="AI439" s="127"/>
      <c r="AJ439" s="127"/>
      <c r="AK439" s="127"/>
      <c r="AL439" s="127"/>
      <c r="AM439" s="127"/>
      <c r="AN439" s="127"/>
      <c r="AO439" s="127"/>
      <c r="AP439" s="127"/>
      <c r="AQ439" s="127"/>
      <c r="AR439" s="127"/>
      <c r="AS439" s="127"/>
      <c r="AT439" s="127"/>
      <c r="AU439" s="127"/>
      <c r="AV439" s="127"/>
      <c r="AW439" s="127"/>
      <c r="AX439" s="127"/>
      <c r="AY439" s="127"/>
      <c r="AZ439" s="127"/>
      <c r="BA439" s="127"/>
      <c r="BB439" s="127"/>
      <c r="BC439" s="127"/>
      <c r="BD439" s="127"/>
      <c r="BE439" s="127"/>
      <c r="BF439" s="127"/>
      <c r="BG439" s="127"/>
      <c r="BH439" s="127"/>
      <c r="BI439" s="127"/>
      <c r="BJ439" s="127"/>
      <c r="BK439" s="127"/>
      <c r="BL439" s="127"/>
      <c r="BM439" s="127"/>
      <c r="BN439" s="127"/>
      <c r="BO439" s="127"/>
      <c r="BP439" s="148">
        <f t="shared" si="197"/>
        <v>46996</v>
      </c>
      <c r="BT439"/>
      <c r="BU439"/>
      <c r="BZ439" s="189"/>
      <c r="CA439" s="21" t="s">
        <v>1075</v>
      </c>
      <c r="CB439" s="205" t="s">
        <v>1130</v>
      </c>
      <c r="CC439" s="47" t="s">
        <v>1138</v>
      </c>
      <c r="CD439" s="39" t="s">
        <v>1079</v>
      </c>
      <c r="CE439" s="21" t="s">
        <v>748</v>
      </c>
      <c r="CF439" s="41" t="s">
        <v>65</v>
      </c>
      <c r="CG439" s="29">
        <v>45566.000243055554</v>
      </c>
      <c r="CH439" s="29">
        <v>46996</v>
      </c>
      <c r="CI439" s="29">
        <f t="shared" si="234"/>
        <v>45566</v>
      </c>
      <c r="CJ439" s="29">
        <f t="shared" si="235"/>
        <v>46996</v>
      </c>
      <c r="CK439" s="39" t="s">
        <v>2</v>
      </c>
      <c r="CL439" s="38" t="s">
        <v>1135</v>
      </c>
      <c r="CM439" s="34"/>
      <c r="CN439" s="181" t="s">
        <v>13</v>
      </c>
      <c r="CO439" s="182"/>
      <c r="CP439" s="39" t="s">
        <v>10</v>
      </c>
      <c r="CQ439" s="27">
        <f>CS439-60</f>
        <v>45386.000243055554</v>
      </c>
      <c r="CR439" s="27">
        <f t="shared" si="199"/>
        <v>45383</v>
      </c>
      <c r="CS439" s="27">
        <f t="shared" si="236"/>
        <v>45446.000243055554</v>
      </c>
      <c r="CT439" s="27">
        <f t="shared" si="200"/>
        <v>45444</v>
      </c>
      <c r="CU439" s="27">
        <f>CW439-120</f>
        <v>45446.000243055554</v>
      </c>
      <c r="CV439" s="27">
        <f t="shared" si="202"/>
        <v>45444</v>
      </c>
      <c r="CW439" s="27">
        <f t="shared" si="203"/>
        <v>45566.000243055554</v>
      </c>
      <c r="CX439" s="27">
        <f t="shared" si="204"/>
        <v>45566</v>
      </c>
    </row>
    <row r="440" spans="1:102" s="20" customFormat="1" ht="27.95" customHeight="1">
      <c r="A440" s="261" t="s">
        <v>70</v>
      </c>
      <c r="B440" s="266" t="s">
        <v>1131</v>
      </c>
      <c r="C440" s="266" t="s">
        <v>1132</v>
      </c>
      <c r="D440" s="284" t="s">
        <v>1075</v>
      </c>
      <c r="E440" s="266" t="s">
        <v>1133</v>
      </c>
      <c r="F440" s="266" t="s">
        <v>1139</v>
      </c>
      <c r="G440" s="77" t="str">
        <f t="shared" ca="1" si="206"/>
        <v>À venir</v>
      </c>
      <c r="H440" s="126"/>
      <c r="I440" s="127"/>
      <c r="J440" s="127"/>
      <c r="K440" s="127"/>
      <c r="L440" s="127"/>
      <c r="M440" s="127"/>
      <c r="N440" s="127"/>
      <c r="O440" s="127"/>
      <c r="P440" s="127"/>
      <c r="Q440" s="127"/>
      <c r="R440" s="127"/>
      <c r="S440" s="127"/>
      <c r="T440" s="127"/>
      <c r="U440" s="127"/>
      <c r="V440" s="127"/>
      <c r="W440" s="127"/>
      <c r="X440" s="127"/>
      <c r="Y440" s="127"/>
      <c r="Z440" s="127"/>
      <c r="AA440" s="127"/>
      <c r="AB440" s="127"/>
      <c r="AC440" s="127"/>
      <c r="AD440" s="127"/>
      <c r="AE440" s="127"/>
      <c r="AF440" s="127"/>
      <c r="AG440" s="127"/>
      <c r="AH440" s="127"/>
      <c r="AI440" s="127"/>
      <c r="AJ440" s="127"/>
      <c r="AK440" s="127"/>
      <c r="AL440" s="127"/>
      <c r="AM440" s="127"/>
      <c r="AN440" s="127"/>
      <c r="AO440" s="127"/>
      <c r="AP440" s="127"/>
      <c r="AQ440" s="127"/>
      <c r="AR440" s="127"/>
      <c r="AS440" s="127"/>
      <c r="AT440" s="127"/>
      <c r="AU440" s="127"/>
      <c r="AV440" s="127"/>
      <c r="AW440" s="127"/>
      <c r="AX440" s="127"/>
      <c r="AY440" s="127"/>
      <c r="AZ440" s="127"/>
      <c r="BA440" s="127"/>
      <c r="BB440" s="127"/>
      <c r="BC440" s="127"/>
      <c r="BD440" s="127"/>
      <c r="BE440" s="127"/>
      <c r="BF440" s="127"/>
      <c r="BG440" s="127"/>
      <c r="BH440" s="127"/>
      <c r="BI440" s="127"/>
      <c r="BJ440" s="127"/>
      <c r="BK440" s="127"/>
      <c r="BL440" s="127"/>
      <c r="BM440" s="127"/>
      <c r="BN440" s="127"/>
      <c r="BO440" s="127"/>
      <c r="BP440" s="148">
        <f t="shared" si="197"/>
        <v>48457</v>
      </c>
      <c r="BT440" s="187"/>
      <c r="BU440"/>
      <c r="BZ440" s="189"/>
      <c r="CA440" s="21" t="s">
        <v>1075</v>
      </c>
      <c r="CB440" s="205" t="s">
        <v>1130</v>
      </c>
      <c r="CC440" s="47" t="s">
        <v>80</v>
      </c>
      <c r="CD440" s="39"/>
      <c r="CE440" s="21"/>
      <c r="CF440" s="41"/>
      <c r="CG440" s="29">
        <f>CH439+1</f>
        <v>46997</v>
      </c>
      <c r="CH440" s="29">
        <f>CG440+1460</f>
        <v>48457</v>
      </c>
      <c r="CI440" s="29">
        <f t="shared" si="234"/>
        <v>46997</v>
      </c>
      <c r="CJ440" s="29">
        <f t="shared" si="235"/>
        <v>48457</v>
      </c>
      <c r="CK440" s="39" t="s">
        <v>2</v>
      </c>
      <c r="CL440" s="38" t="s">
        <v>1135</v>
      </c>
      <c r="CM440" s="34"/>
      <c r="CN440" s="181" t="s">
        <v>13</v>
      </c>
      <c r="CO440" s="182"/>
      <c r="CP440" s="39" t="s">
        <v>10</v>
      </c>
      <c r="CQ440" s="27">
        <f>CS440-60</f>
        <v>46817</v>
      </c>
      <c r="CR440" s="27">
        <f t="shared" si="199"/>
        <v>46813</v>
      </c>
      <c r="CS440" s="27">
        <f t="shared" si="236"/>
        <v>46877</v>
      </c>
      <c r="CT440" s="27">
        <f t="shared" si="200"/>
        <v>46874</v>
      </c>
      <c r="CU440" s="27">
        <f>CW440-120</f>
        <v>46877</v>
      </c>
      <c r="CV440" s="27">
        <f t="shared" si="202"/>
        <v>46874</v>
      </c>
      <c r="CW440" s="27">
        <f t="shared" si="203"/>
        <v>46997</v>
      </c>
      <c r="CX440" s="27">
        <f t="shared" si="204"/>
        <v>46997</v>
      </c>
    </row>
    <row r="441" spans="1:102" s="20" customFormat="1" ht="27.95" customHeight="1">
      <c r="A441" s="261" t="s">
        <v>1140</v>
      </c>
      <c r="B441" s="266" t="s">
        <v>1131</v>
      </c>
      <c r="C441" s="266" t="s">
        <v>1132</v>
      </c>
      <c r="D441" s="284" t="s">
        <v>1075</v>
      </c>
      <c r="E441" s="266" t="s">
        <v>1133</v>
      </c>
      <c r="F441" s="276" t="s">
        <v>1141</v>
      </c>
      <c r="G441" s="77" t="str">
        <f t="shared" ca="1" si="206"/>
        <v>En cours</v>
      </c>
      <c r="H441" s="126"/>
      <c r="I441" s="127"/>
      <c r="J441" s="127"/>
      <c r="K441" s="127"/>
      <c r="L441" s="127"/>
      <c r="M441" s="127"/>
      <c r="N441" s="127"/>
      <c r="O441" s="127"/>
      <c r="P441" s="127"/>
      <c r="Q441" s="127"/>
      <c r="R441" s="127"/>
      <c r="S441" s="127"/>
      <c r="T441" s="127"/>
      <c r="U441" s="127"/>
      <c r="V441" s="127"/>
      <c r="W441" s="127"/>
      <c r="X441" s="127"/>
      <c r="Y441" s="127"/>
      <c r="Z441" s="127"/>
      <c r="AA441" s="127"/>
      <c r="AB441" s="127"/>
      <c r="AC441" s="127"/>
      <c r="AD441" s="127"/>
      <c r="AE441" s="127"/>
      <c r="AF441" s="127"/>
      <c r="AG441" s="127"/>
      <c r="AH441" s="127"/>
      <c r="AI441" s="127"/>
      <c r="AJ441" s="127"/>
      <c r="AK441" s="127"/>
      <c r="AL441" s="127"/>
      <c r="AM441" s="127"/>
      <c r="AN441" s="127"/>
      <c r="AO441" s="127"/>
      <c r="AP441" s="127"/>
      <c r="AQ441" s="127"/>
      <c r="AR441" s="127"/>
      <c r="AS441" s="127"/>
      <c r="AT441" s="127"/>
      <c r="AU441" s="127"/>
      <c r="AV441" s="127"/>
      <c r="AW441" s="127"/>
      <c r="AX441" s="127"/>
      <c r="AY441" s="127"/>
      <c r="AZ441" s="127"/>
      <c r="BA441" s="127"/>
      <c r="BB441" s="127"/>
      <c r="BC441" s="127"/>
      <c r="BD441" s="127"/>
      <c r="BE441" s="127"/>
      <c r="BF441" s="127"/>
      <c r="BG441" s="127"/>
      <c r="BH441" s="127"/>
      <c r="BI441" s="127"/>
      <c r="BJ441" s="127"/>
      <c r="BK441" s="127"/>
      <c r="BL441" s="127"/>
      <c r="BM441" s="127"/>
      <c r="BN441" s="127"/>
      <c r="BO441" s="127"/>
      <c r="BP441" s="148">
        <f t="shared" si="197"/>
        <v>46769</v>
      </c>
      <c r="BT441"/>
      <c r="BU441"/>
      <c r="BZ441" s="189"/>
      <c r="CA441" s="21" t="s">
        <v>1075</v>
      </c>
      <c r="CB441" s="205" t="s">
        <v>1140</v>
      </c>
      <c r="CC441" s="47" t="s">
        <v>1140</v>
      </c>
      <c r="CD441" s="39" t="s">
        <v>1079</v>
      </c>
      <c r="CE441" s="21" t="s">
        <v>748</v>
      </c>
      <c r="CF441" s="12" t="s">
        <v>65</v>
      </c>
      <c r="CG441" s="29">
        <v>45309</v>
      </c>
      <c r="CH441" s="29">
        <v>46769</v>
      </c>
      <c r="CI441" s="29">
        <f t="shared" si="234"/>
        <v>45322</v>
      </c>
      <c r="CJ441" s="29">
        <f t="shared" si="235"/>
        <v>46783</v>
      </c>
      <c r="CK441" s="39" t="s">
        <v>2</v>
      </c>
      <c r="CL441" s="38" t="s">
        <v>1141</v>
      </c>
      <c r="CM441" s="34"/>
      <c r="CN441" s="181" t="s">
        <v>13</v>
      </c>
      <c r="CO441" s="182"/>
      <c r="CP441" s="39"/>
      <c r="CQ441" s="27">
        <f>CS441-60</f>
        <v>45039</v>
      </c>
      <c r="CR441" s="27">
        <f t="shared" si="199"/>
        <v>45046</v>
      </c>
      <c r="CS441" s="27">
        <f t="shared" si="236"/>
        <v>45099</v>
      </c>
      <c r="CT441" s="27">
        <f t="shared" si="200"/>
        <v>45107</v>
      </c>
      <c r="CU441" s="27">
        <f t="shared" ref="CU441:CU447" si="237">CW441-210</f>
        <v>45099</v>
      </c>
      <c r="CV441" s="27">
        <f t="shared" si="202"/>
        <v>45107</v>
      </c>
      <c r="CW441" s="27">
        <f t="shared" si="203"/>
        <v>45309</v>
      </c>
      <c r="CX441" s="27">
        <f t="shared" si="204"/>
        <v>45322</v>
      </c>
    </row>
    <row r="442" spans="1:102" s="20" customFormat="1" ht="27.95" customHeight="1">
      <c r="A442" s="261" t="s">
        <v>70</v>
      </c>
      <c r="B442" s="266" t="s">
        <v>1131</v>
      </c>
      <c r="C442" s="266" t="s">
        <v>1132</v>
      </c>
      <c r="D442" s="284" t="s">
        <v>1075</v>
      </c>
      <c r="E442" s="266" t="s">
        <v>1133</v>
      </c>
      <c r="F442" s="276" t="s">
        <v>1141</v>
      </c>
      <c r="G442" s="77" t="str">
        <f t="shared" ca="1" si="206"/>
        <v>À venir</v>
      </c>
      <c r="H442" s="126"/>
      <c r="I442" s="127"/>
      <c r="J442" s="127"/>
      <c r="K442" s="127"/>
      <c r="L442" s="127"/>
      <c r="M442" s="127"/>
      <c r="N442" s="127"/>
      <c r="O442" s="127"/>
      <c r="P442" s="127"/>
      <c r="Q442" s="127"/>
      <c r="R442" s="127"/>
      <c r="S442" s="127"/>
      <c r="T442" s="127"/>
      <c r="U442" s="127"/>
      <c r="V442" s="127"/>
      <c r="W442" s="127"/>
      <c r="X442" s="127"/>
      <c r="Y442" s="127"/>
      <c r="Z442" s="127"/>
      <c r="AA442" s="127"/>
      <c r="AB442" s="127"/>
      <c r="AC442" s="127"/>
      <c r="AD442" s="127"/>
      <c r="AE442" s="127"/>
      <c r="AF442" s="127"/>
      <c r="AG442" s="127"/>
      <c r="AH442" s="127"/>
      <c r="AI442" s="127"/>
      <c r="AJ442" s="127"/>
      <c r="AK442" s="127"/>
      <c r="AL442" s="127"/>
      <c r="AM442" s="127"/>
      <c r="AN442" s="127"/>
      <c r="AO442" s="127"/>
      <c r="AP442" s="127"/>
      <c r="AQ442" s="127"/>
      <c r="AR442" s="127"/>
      <c r="AS442" s="127"/>
      <c r="AT442" s="127"/>
      <c r="AU442" s="127"/>
      <c r="AV442" s="127"/>
      <c r="AW442" s="127"/>
      <c r="AX442" s="127"/>
      <c r="AY442" s="127"/>
      <c r="AZ442" s="127"/>
      <c r="BA442" s="127"/>
      <c r="BB442" s="127"/>
      <c r="BC442" s="127"/>
      <c r="BD442" s="127"/>
      <c r="BE442" s="127"/>
      <c r="BF442" s="127"/>
      <c r="BG442" s="127"/>
      <c r="BH442" s="127"/>
      <c r="BI442" s="127"/>
      <c r="BJ442" s="127"/>
      <c r="BK442" s="127"/>
      <c r="BL442" s="127"/>
      <c r="BM442" s="127"/>
      <c r="BN442" s="127"/>
      <c r="BO442" s="127"/>
      <c r="BP442" s="148">
        <f t="shared" si="197"/>
        <v>48230</v>
      </c>
      <c r="BT442" s="187"/>
      <c r="BU442"/>
      <c r="BZ442" s="189"/>
      <c r="CA442" s="21" t="s">
        <v>1075</v>
      </c>
      <c r="CB442" s="205" t="s">
        <v>1140</v>
      </c>
      <c r="CC442" s="47" t="s">
        <v>80</v>
      </c>
      <c r="CD442" s="39"/>
      <c r="CE442" s="21"/>
      <c r="CF442" s="12"/>
      <c r="CG442" s="29">
        <f>CH441+1</f>
        <v>46770</v>
      </c>
      <c r="CH442" s="29">
        <f>CG442+1460</f>
        <v>48230</v>
      </c>
      <c r="CI442" s="29">
        <f t="shared" si="234"/>
        <v>46783</v>
      </c>
      <c r="CJ442" s="29">
        <f t="shared" si="235"/>
        <v>48244</v>
      </c>
      <c r="CK442" s="39" t="s">
        <v>2</v>
      </c>
      <c r="CL442" s="38" t="s">
        <v>1141</v>
      </c>
      <c r="CM442" s="34"/>
      <c r="CN442" s="181" t="s">
        <v>13</v>
      </c>
      <c r="CO442" s="182"/>
      <c r="CP442" s="39"/>
      <c r="CQ442" s="27">
        <f>CS442-60</f>
        <v>46500</v>
      </c>
      <c r="CR442" s="27">
        <f t="shared" si="199"/>
        <v>46507</v>
      </c>
      <c r="CS442" s="27">
        <f t="shared" si="236"/>
        <v>46560</v>
      </c>
      <c r="CT442" s="27">
        <f t="shared" si="200"/>
        <v>46568</v>
      </c>
      <c r="CU442" s="27">
        <f t="shared" si="237"/>
        <v>46560</v>
      </c>
      <c r="CV442" s="27">
        <f t="shared" si="202"/>
        <v>46568</v>
      </c>
      <c r="CW442" s="27">
        <f t="shared" si="203"/>
        <v>46770</v>
      </c>
      <c r="CX442" s="27">
        <f t="shared" si="204"/>
        <v>46783</v>
      </c>
    </row>
    <row r="443" spans="1:102" s="20" customFormat="1" ht="32.25" customHeight="1">
      <c r="A443" s="261" t="s">
        <v>1186</v>
      </c>
      <c r="B443" s="266" t="s">
        <v>1131</v>
      </c>
      <c r="C443" s="266" t="s">
        <v>1187</v>
      </c>
      <c r="D443" s="284" t="s">
        <v>1075</v>
      </c>
      <c r="E443" s="266" t="s">
        <v>701</v>
      </c>
      <c r="F443" s="276" t="s">
        <v>1188</v>
      </c>
      <c r="G443" s="77" t="str">
        <f ca="1">IF(CH443&lt;TODAY(),"Terminé",(IF(CG443&gt;=TODAY(),"À venir","En cours")))</f>
        <v>En cours</v>
      </c>
      <c r="H443" s="126"/>
      <c r="I443" s="127"/>
      <c r="J443" s="127"/>
      <c r="K443" s="127"/>
      <c r="L443" s="127"/>
      <c r="M443" s="127"/>
      <c r="N443" s="127"/>
      <c r="O443" s="127"/>
      <c r="P443" s="127"/>
      <c r="Q443" s="127"/>
      <c r="R443" s="127"/>
      <c r="S443" s="127"/>
      <c r="T443" s="127"/>
      <c r="U443" s="127"/>
      <c r="V443" s="127"/>
      <c r="W443" s="127"/>
      <c r="X443" s="127"/>
      <c r="Y443" s="127"/>
      <c r="Z443" s="127"/>
      <c r="AA443" s="127"/>
      <c r="AB443" s="127"/>
      <c r="AC443" s="127"/>
      <c r="AD443" s="127"/>
      <c r="AE443" s="127"/>
      <c r="AF443" s="127"/>
      <c r="AG443" s="127"/>
      <c r="AH443" s="127"/>
      <c r="AI443" s="127"/>
      <c r="AJ443" s="127"/>
      <c r="AK443" s="127"/>
      <c r="AL443" s="127"/>
      <c r="AM443" s="127"/>
      <c r="AN443" s="127"/>
      <c r="AO443" s="127"/>
      <c r="AP443" s="127"/>
      <c r="AQ443" s="127"/>
      <c r="AR443" s="127"/>
      <c r="AS443" s="127"/>
      <c r="AT443" s="127"/>
      <c r="AU443" s="127"/>
      <c r="AV443" s="127"/>
      <c r="AW443" s="127"/>
      <c r="AX443" s="127"/>
      <c r="AY443" s="127"/>
      <c r="AZ443" s="127"/>
      <c r="BA443" s="127"/>
      <c r="BB443" s="127"/>
      <c r="BC443" s="127"/>
      <c r="BD443" s="127"/>
      <c r="BE443" s="127"/>
      <c r="BF443" s="127"/>
      <c r="BG443" s="127"/>
      <c r="BH443" s="127"/>
      <c r="BI443" s="127"/>
      <c r="BJ443" s="127"/>
      <c r="BK443" s="127"/>
      <c r="BL443" s="127"/>
      <c r="BM443" s="127"/>
      <c r="BN443" s="127"/>
      <c r="BO443" s="127"/>
      <c r="BP443" s="148">
        <f>CH443</f>
        <v>47301</v>
      </c>
      <c r="BT443"/>
      <c r="BU443"/>
      <c r="BZ443" s="189"/>
      <c r="CA443" s="21" t="s">
        <v>1075</v>
      </c>
      <c r="CB443" s="205" t="s">
        <v>1186</v>
      </c>
      <c r="CC443" s="7" t="s">
        <v>1186</v>
      </c>
      <c r="CD443" s="39" t="s">
        <v>1062</v>
      </c>
      <c r="CE443" s="21" t="s">
        <v>748</v>
      </c>
      <c r="CF443" s="12" t="s">
        <v>65</v>
      </c>
      <c r="CG443" s="29">
        <v>45839</v>
      </c>
      <c r="CH443" s="29">
        <v>47301</v>
      </c>
      <c r="CI443" s="29">
        <f>IF(DAY(CG443)&lt;=15,DATE(YEAR(CG443),MONTH(CG443),1),EOMONTH(CG443,0))</f>
        <v>45839</v>
      </c>
      <c r="CJ443" s="29">
        <f>IF(DAY(CH443)&lt;=15,DATE(YEAR(CH443),MONTH(CH443),1),EOMONTH(CH443,0))</f>
        <v>47300</v>
      </c>
      <c r="CK443" s="39"/>
      <c r="CL443" s="35"/>
      <c r="CM443" s="34"/>
      <c r="CN443" s="181"/>
      <c r="CO443" s="182"/>
      <c r="CP443" s="39"/>
      <c r="CQ443" s="3">
        <f t="shared" ref="CQ443" si="238">CS443-90</f>
        <v>45569</v>
      </c>
      <c r="CR443" s="3">
        <f t="shared" ref="CR443" si="239">IF(DAY(CQ443)&lt;=15,DATE(YEAR(CQ443),MONTH(CQ443),1),EOMONTH(CQ443,0))</f>
        <v>45566</v>
      </c>
      <c r="CS443" s="3">
        <f>CU443</f>
        <v>45659</v>
      </c>
      <c r="CT443" s="3">
        <f t="shared" ref="CT443" si="240">IF(DAY(CS443)&lt;=15,DATE(YEAR(CS443),MONTH(CS443),1),EOMONTH(CS443,0))</f>
        <v>45658</v>
      </c>
      <c r="CU443" s="3">
        <f>CW443-180</f>
        <v>45659</v>
      </c>
      <c r="CV443" s="3">
        <f t="shared" ref="CV443" si="241">IF(DAY(CU443)&lt;=15,DATE(YEAR(CU443),MONTH(CU443),1),EOMONTH(CU443,0))</f>
        <v>45658</v>
      </c>
      <c r="CW443" s="3">
        <f>CG443</f>
        <v>45839</v>
      </c>
      <c r="CX443" s="3">
        <f t="shared" ref="CX443" si="242">IF(DAY(CW443)&lt;=15,DATE(YEAR(CW443),MONTH(CW443),1),EOMONTH(CW443,0))</f>
        <v>45839</v>
      </c>
    </row>
    <row r="444" spans="1:102" s="20" customFormat="1" ht="47.25" customHeight="1">
      <c r="A444" s="261" t="s">
        <v>1142</v>
      </c>
      <c r="B444" s="266" t="s">
        <v>1143</v>
      </c>
      <c r="C444" s="266" t="s">
        <v>1144</v>
      </c>
      <c r="D444" s="284" t="s">
        <v>1075</v>
      </c>
      <c r="E444" s="266" t="s">
        <v>1145</v>
      </c>
      <c r="F444" s="276" t="s">
        <v>1146</v>
      </c>
      <c r="G444" s="77" t="str">
        <f t="shared" ca="1" si="206"/>
        <v>En cours</v>
      </c>
      <c r="H444" s="126"/>
      <c r="I444" s="127"/>
      <c r="J444" s="127"/>
      <c r="K444" s="127"/>
      <c r="L444" s="127"/>
      <c r="M444" s="127"/>
      <c r="N444" s="127"/>
      <c r="O444" s="127"/>
      <c r="P444" s="127"/>
      <c r="Q444" s="127"/>
      <c r="R444" s="127"/>
      <c r="S444" s="127"/>
      <c r="T444" s="127"/>
      <c r="U444" s="127"/>
      <c r="V444" s="127"/>
      <c r="W444" s="127"/>
      <c r="X444" s="127"/>
      <c r="Y444" s="127"/>
      <c r="Z444" s="127"/>
      <c r="AA444" s="127"/>
      <c r="AB444" s="127"/>
      <c r="AC444" s="127"/>
      <c r="AD444" s="127"/>
      <c r="AE444" s="127"/>
      <c r="AF444" s="127"/>
      <c r="AG444" s="127"/>
      <c r="AH444" s="127"/>
      <c r="AI444" s="127"/>
      <c r="AJ444" s="127"/>
      <c r="AK444" s="127"/>
      <c r="AL444" s="127"/>
      <c r="AM444" s="127"/>
      <c r="AN444" s="127"/>
      <c r="AO444" s="127"/>
      <c r="AP444" s="127"/>
      <c r="AQ444" s="127"/>
      <c r="AR444" s="127"/>
      <c r="AS444" s="127"/>
      <c r="AT444" s="127"/>
      <c r="AU444" s="127"/>
      <c r="AV444" s="127"/>
      <c r="AW444" s="127"/>
      <c r="AX444" s="127"/>
      <c r="AY444" s="127"/>
      <c r="AZ444" s="127"/>
      <c r="BA444" s="127"/>
      <c r="BB444" s="127"/>
      <c r="BC444" s="127"/>
      <c r="BD444" s="127"/>
      <c r="BE444" s="127"/>
      <c r="BF444" s="127"/>
      <c r="BG444" s="127"/>
      <c r="BH444" s="127"/>
      <c r="BI444" s="127"/>
      <c r="BJ444" s="127"/>
      <c r="BK444" s="127"/>
      <c r="BL444" s="127"/>
      <c r="BM444" s="127"/>
      <c r="BN444" s="127"/>
      <c r="BO444" s="127"/>
      <c r="BP444" s="148">
        <f t="shared" si="197"/>
        <v>47452</v>
      </c>
      <c r="BT444"/>
      <c r="BU444"/>
      <c r="BZ444" s="189"/>
      <c r="CA444" s="21" t="s">
        <v>1075</v>
      </c>
      <c r="CB444" s="205" t="s">
        <v>1147</v>
      </c>
      <c r="CC444" s="47" t="s">
        <v>1142</v>
      </c>
      <c r="CD444" s="39" t="s">
        <v>1079</v>
      </c>
      <c r="CE444" s="21" t="s">
        <v>748</v>
      </c>
      <c r="CF444" s="12" t="s">
        <v>65</v>
      </c>
      <c r="CG444" s="29">
        <v>45992</v>
      </c>
      <c r="CH444" s="29">
        <f>CG444+1460</f>
        <v>47452</v>
      </c>
      <c r="CI444" s="29">
        <f t="shared" si="234"/>
        <v>45992</v>
      </c>
      <c r="CJ444" s="29">
        <f t="shared" si="235"/>
        <v>47452</v>
      </c>
      <c r="CK444" s="39" t="s">
        <v>742</v>
      </c>
      <c r="CL444" s="42" t="s">
        <v>1148</v>
      </c>
      <c r="CM444" s="34"/>
      <c r="CN444" s="181" t="s">
        <v>10</v>
      </c>
      <c r="CO444" s="182"/>
      <c r="CP444" s="39"/>
      <c r="CQ444" s="27">
        <f>CS444-120</f>
        <v>45662</v>
      </c>
      <c r="CR444" s="27">
        <f t="shared" si="199"/>
        <v>45658</v>
      </c>
      <c r="CS444" s="27">
        <f t="shared" si="236"/>
        <v>45782</v>
      </c>
      <c r="CT444" s="27">
        <f t="shared" si="200"/>
        <v>45778</v>
      </c>
      <c r="CU444" s="27">
        <f t="shared" si="237"/>
        <v>45782</v>
      </c>
      <c r="CV444" s="27">
        <f t="shared" si="202"/>
        <v>45778</v>
      </c>
      <c r="CW444" s="27">
        <f t="shared" si="203"/>
        <v>45992</v>
      </c>
      <c r="CX444" s="27">
        <f t="shared" si="204"/>
        <v>45992</v>
      </c>
    </row>
    <row r="445" spans="1:102" s="20" customFormat="1" ht="27.95" customHeight="1">
      <c r="A445" s="261" t="s">
        <v>1149</v>
      </c>
      <c r="B445" s="266" t="s">
        <v>1143</v>
      </c>
      <c r="C445" s="266" t="s">
        <v>1144</v>
      </c>
      <c r="D445" s="284" t="s">
        <v>1075</v>
      </c>
      <c r="E445" s="266" t="s">
        <v>1145</v>
      </c>
      <c r="F445" s="266" t="s">
        <v>1150</v>
      </c>
      <c r="G445" s="77" t="str">
        <f t="shared" ca="1" si="206"/>
        <v>En cours</v>
      </c>
      <c r="H445" s="126"/>
      <c r="I445" s="127"/>
      <c r="J445" s="127"/>
      <c r="K445" s="127"/>
      <c r="L445" s="127"/>
      <c r="M445" s="127"/>
      <c r="N445" s="127"/>
      <c r="O445" s="127"/>
      <c r="P445" s="127"/>
      <c r="Q445" s="127"/>
      <c r="R445" s="127"/>
      <c r="S445" s="127"/>
      <c r="T445" s="127"/>
      <c r="U445" s="127"/>
      <c r="V445" s="127"/>
      <c r="W445" s="127"/>
      <c r="X445" s="127"/>
      <c r="Y445" s="127"/>
      <c r="Z445" s="127"/>
      <c r="AA445" s="127"/>
      <c r="AB445" s="127"/>
      <c r="AC445" s="127"/>
      <c r="AD445" s="127"/>
      <c r="AE445" s="127"/>
      <c r="AF445" s="127"/>
      <c r="AG445" s="127"/>
      <c r="AH445" s="127"/>
      <c r="AI445" s="127"/>
      <c r="AJ445" s="127"/>
      <c r="AK445" s="127"/>
      <c r="AL445" s="127"/>
      <c r="AM445" s="127"/>
      <c r="AN445" s="127"/>
      <c r="AO445" s="127"/>
      <c r="AP445" s="127"/>
      <c r="AQ445" s="127"/>
      <c r="AR445" s="127"/>
      <c r="AS445" s="127"/>
      <c r="AT445" s="127"/>
      <c r="AU445" s="127"/>
      <c r="AV445" s="127"/>
      <c r="AW445" s="127"/>
      <c r="AX445" s="127"/>
      <c r="AY445" s="127"/>
      <c r="AZ445" s="127"/>
      <c r="BA445" s="127"/>
      <c r="BB445" s="127"/>
      <c r="BC445" s="127"/>
      <c r="BD445" s="127"/>
      <c r="BE445" s="127"/>
      <c r="BF445" s="127"/>
      <c r="BG445" s="127"/>
      <c r="BH445" s="127"/>
      <c r="BI445" s="127"/>
      <c r="BJ445" s="127"/>
      <c r="BK445" s="127"/>
      <c r="BL445" s="127"/>
      <c r="BM445" s="127"/>
      <c r="BN445" s="127"/>
      <c r="BO445" s="127"/>
      <c r="BP445" s="148">
        <f t="shared" si="197"/>
        <v>47452</v>
      </c>
      <c r="BT445"/>
      <c r="BU445"/>
      <c r="BZ445" s="189"/>
      <c r="CA445" s="21" t="s">
        <v>1075</v>
      </c>
      <c r="CB445" s="204" t="s">
        <v>1142</v>
      </c>
      <c r="CC445" s="47" t="s">
        <v>1149</v>
      </c>
      <c r="CD445" s="39" t="s">
        <v>1079</v>
      </c>
      <c r="CE445" s="21" t="s">
        <v>748</v>
      </c>
      <c r="CF445" s="12" t="s">
        <v>65</v>
      </c>
      <c r="CG445" s="29">
        <v>45992</v>
      </c>
      <c r="CH445" s="29">
        <v>47452</v>
      </c>
      <c r="CI445" s="29">
        <f t="shared" si="234"/>
        <v>45992</v>
      </c>
      <c r="CJ445" s="29">
        <f t="shared" si="235"/>
        <v>47452</v>
      </c>
      <c r="CK445" s="39"/>
      <c r="CL445" s="42"/>
      <c r="CM445" s="34" t="s">
        <v>19</v>
      </c>
      <c r="CN445" s="181"/>
      <c r="CO445" s="182"/>
      <c r="CP445" s="39"/>
      <c r="CQ445" s="27">
        <f>CS445-120</f>
        <v>45662</v>
      </c>
      <c r="CR445" s="27">
        <f t="shared" si="199"/>
        <v>45658</v>
      </c>
      <c r="CS445" s="27">
        <f t="shared" si="236"/>
        <v>45782</v>
      </c>
      <c r="CT445" s="27">
        <f t="shared" si="200"/>
        <v>45778</v>
      </c>
      <c r="CU445" s="27">
        <f t="shared" si="237"/>
        <v>45782</v>
      </c>
      <c r="CV445" s="27">
        <f t="shared" si="202"/>
        <v>45778</v>
      </c>
      <c r="CW445" s="27">
        <f t="shared" si="203"/>
        <v>45992</v>
      </c>
      <c r="CX445" s="27">
        <f t="shared" si="204"/>
        <v>45992</v>
      </c>
    </row>
    <row r="446" spans="1:102" s="20" customFormat="1" ht="27.95" customHeight="1">
      <c r="A446" s="261" t="s">
        <v>1151</v>
      </c>
      <c r="B446" s="266" t="s">
        <v>1143</v>
      </c>
      <c r="C446" s="266" t="s">
        <v>1144</v>
      </c>
      <c r="D446" s="284" t="s">
        <v>1075</v>
      </c>
      <c r="E446" s="266" t="s">
        <v>1145</v>
      </c>
      <c r="F446" s="276" t="s">
        <v>1152</v>
      </c>
      <c r="G446" s="77" t="str">
        <f t="shared" ca="1" si="206"/>
        <v>En cours</v>
      </c>
      <c r="H446" s="126"/>
      <c r="I446" s="127"/>
      <c r="J446" s="127"/>
      <c r="K446" s="127"/>
      <c r="L446" s="127"/>
      <c r="M446" s="127"/>
      <c r="N446" s="127"/>
      <c r="O446" s="127"/>
      <c r="P446" s="127"/>
      <c r="Q446" s="127"/>
      <c r="R446" s="127"/>
      <c r="S446" s="127"/>
      <c r="T446" s="127"/>
      <c r="U446" s="127"/>
      <c r="V446" s="127"/>
      <c r="W446" s="127"/>
      <c r="X446" s="127"/>
      <c r="Y446" s="127"/>
      <c r="Z446" s="127"/>
      <c r="AA446" s="127"/>
      <c r="AB446" s="127"/>
      <c r="AC446" s="127"/>
      <c r="AD446" s="127"/>
      <c r="AE446" s="127"/>
      <c r="AF446" s="127"/>
      <c r="AG446" s="127"/>
      <c r="AH446" s="127"/>
      <c r="AI446" s="127"/>
      <c r="AJ446" s="127"/>
      <c r="AK446" s="127"/>
      <c r="AL446" s="127"/>
      <c r="AM446" s="127"/>
      <c r="AN446" s="127"/>
      <c r="AO446" s="127"/>
      <c r="AP446" s="127"/>
      <c r="AQ446" s="127"/>
      <c r="AR446" s="127"/>
      <c r="AS446" s="127"/>
      <c r="AT446" s="127"/>
      <c r="AU446" s="127"/>
      <c r="AV446" s="127"/>
      <c r="AW446" s="127"/>
      <c r="AX446" s="127"/>
      <c r="AY446" s="127"/>
      <c r="AZ446" s="127"/>
      <c r="BA446" s="127"/>
      <c r="BB446" s="127"/>
      <c r="BC446" s="127"/>
      <c r="BD446" s="127"/>
      <c r="BE446" s="127"/>
      <c r="BF446" s="127"/>
      <c r="BG446" s="127"/>
      <c r="BH446" s="127"/>
      <c r="BI446" s="127"/>
      <c r="BJ446" s="127"/>
      <c r="BK446" s="127"/>
      <c r="BL446" s="127"/>
      <c r="BM446" s="127"/>
      <c r="BN446" s="127"/>
      <c r="BO446" s="127"/>
      <c r="BP446" s="148">
        <f t="shared" si="197"/>
        <v>46906</v>
      </c>
      <c r="BT446"/>
      <c r="BU446"/>
      <c r="BZ446" s="189"/>
      <c r="CA446" s="21" t="s">
        <v>1075</v>
      </c>
      <c r="CB446" s="205" t="s">
        <v>1153</v>
      </c>
      <c r="CC446" s="47" t="s">
        <v>1151</v>
      </c>
      <c r="CD446" s="39" t="s">
        <v>1079</v>
      </c>
      <c r="CE446" s="21" t="s">
        <v>748</v>
      </c>
      <c r="CF446" s="41" t="s">
        <v>65</v>
      </c>
      <c r="CG446" s="29">
        <v>45446</v>
      </c>
      <c r="CH446" s="29">
        <v>46906</v>
      </c>
      <c r="CI446" s="29">
        <f t="shared" si="234"/>
        <v>45444</v>
      </c>
      <c r="CJ446" s="29">
        <f t="shared" si="235"/>
        <v>46905</v>
      </c>
      <c r="CK446" s="39" t="s">
        <v>2</v>
      </c>
      <c r="CL446" s="38" t="s">
        <v>1152</v>
      </c>
      <c r="CM446" s="34"/>
      <c r="CN446" s="181" t="s">
        <v>13</v>
      </c>
      <c r="CO446" s="182"/>
      <c r="CP446" s="39" t="s">
        <v>10</v>
      </c>
      <c r="CQ446" s="27">
        <f>CS446-60</f>
        <v>45176</v>
      </c>
      <c r="CR446" s="27">
        <f t="shared" si="199"/>
        <v>45170</v>
      </c>
      <c r="CS446" s="27">
        <f t="shared" si="236"/>
        <v>45236</v>
      </c>
      <c r="CT446" s="27">
        <f t="shared" si="200"/>
        <v>45231</v>
      </c>
      <c r="CU446" s="27">
        <f t="shared" si="237"/>
        <v>45236</v>
      </c>
      <c r="CV446" s="27">
        <f t="shared" si="202"/>
        <v>45231</v>
      </c>
      <c r="CW446" s="27">
        <f t="shared" si="203"/>
        <v>45446</v>
      </c>
      <c r="CX446" s="27">
        <f t="shared" si="204"/>
        <v>45444</v>
      </c>
    </row>
    <row r="447" spans="1:102" s="20" customFormat="1" ht="27.95" customHeight="1">
      <c r="A447" s="261" t="s">
        <v>70</v>
      </c>
      <c r="B447" s="266" t="s">
        <v>1143</v>
      </c>
      <c r="C447" s="266" t="s">
        <v>1144</v>
      </c>
      <c r="D447" s="284" t="s">
        <v>1075</v>
      </c>
      <c r="E447" s="266" t="s">
        <v>1145</v>
      </c>
      <c r="F447" s="276" t="s">
        <v>1152</v>
      </c>
      <c r="G447" s="77" t="str">
        <f t="shared" ca="1" si="206"/>
        <v>À venir</v>
      </c>
      <c r="H447" s="126"/>
      <c r="I447" s="127"/>
      <c r="J447" s="127"/>
      <c r="K447" s="127"/>
      <c r="L447" s="127"/>
      <c r="M447" s="127"/>
      <c r="N447" s="127"/>
      <c r="O447" s="127"/>
      <c r="P447" s="127"/>
      <c r="Q447" s="127"/>
      <c r="R447" s="127"/>
      <c r="S447" s="127"/>
      <c r="T447" s="127"/>
      <c r="U447" s="127"/>
      <c r="V447" s="127"/>
      <c r="W447" s="127"/>
      <c r="X447" s="127"/>
      <c r="Y447" s="127"/>
      <c r="Z447" s="127"/>
      <c r="AA447" s="127"/>
      <c r="AB447" s="127"/>
      <c r="AC447" s="127"/>
      <c r="AD447" s="127"/>
      <c r="AE447" s="127"/>
      <c r="AF447" s="127"/>
      <c r="AG447" s="127"/>
      <c r="AH447" s="127"/>
      <c r="AI447" s="127"/>
      <c r="AJ447" s="127"/>
      <c r="AK447" s="127"/>
      <c r="AL447" s="127"/>
      <c r="AM447" s="127"/>
      <c r="AN447" s="127"/>
      <c r="AO447" s="127"/>
      <c r="AP447" s="127"/>
      <c r="AQ447" s="127"/>
      <c r="AR447" s="127"/>
      <c r="AS447" s="127"/>
      <c r="AT447" s="127"/>
      <c r="AU447" s="127"/>
      <c r="AV447" s="127"/>
      <c r="AW447" s="127"/>
      <c r="AX447" s="127"/>
      <c r="AY447" s="127"/>
      <c r="AZ447" s="127"/>
      <c r="BA447" s="127"/>
      <c r="BB447" s="127"/>
      <c r="BC447" s="127"/>
      <c r="BD447" s="127"/>
      <c r="BE447" s="127"/>
      <c r="BF447" s="127"/>
      <c r="BG447" s="127"/>
      <c r="BH447" s="127"/>
      <c r="BI447" s="127"/>
      <c r="BJ447" s="127"/>
      <c r="BK447" s="127"/>
      <c r="BL447" s="127"/>
      <c r="BM447" s="127"/>
      <c r="BN447" s="127"/>
      <c r="BO447" s="127"/>
      <c r="BP447" s="148">
        <f t="shared" si="197"/>
        <v>48367</v>
      </c>
      <c r="BT447" s="187"/>
      <c r="BU447"/>
      <c r="BZ447" s="189"/>
      <c r="CA447" s="21" t="s">
        <v>1075</v>
      </c>
      <c r="CB447" s="205" t="s">
        <v>1153</v>
      </c>
      <c r="CC447" s="47" t="s">
        <v>80</v>
      </c>
      <c r="CD447" s="39"/>
      <c r="CE447" s="21"/>
      <c r="CF447" s="41"/>
      <c r="CG447" s="29">
        <f>CH446+1</f>
        <v>46907</v>
      </c>
      <c r="CH447" s="29">
        <f>CG447+1460</f>
        <v>48367</v>
      </c>
      <c r="CI447" s="29">
        <f t="shared" si="234"/>
        <v>46905</v>
      </c>
      <c r="CJ447" s="29">
        <f t="shared" si="235"/>
        <v>48366</v>
      </c>
      <c r="CK447" s="39" t="s">
        <v>2</v>
      </c>
      <c r="CL447" s="38" t="s">
        <v>1152</v>
      </c>
      <c r="CM447" s="34"/>
      <c r="CN447" s="181" t="s">
        <v>13</v>
      </c>
      <c r="CO447" s="182"/>
      <c r="CP447" s="39" t="s">
        <v>10</v>
      </c>
      <c r="CQ447" s="27">
        <f>CS447-60</f>
        <v>46637</v>
      </c>
      <c r="CR447" s="27">
        <f t="shared" si="199"/>
        <v>46631</v>
      </c>
      <c r="CS447" s="27">
        <f t="shared" si="236"/>
        <v>46697</v>
      </c>
      <c r="CT447" s="27">
        <f t="shared" si="200"/>
        <v>46692</v>
      </c>
      <c r="CU447" s="27">
        <f t="shared" si="237"/>
        <v>46697</v>
      </c>
      <c r="CV447" s="27">
        <f t="shared" si="202"/>
        <v>46692</v>
      </c>
      <c r="CW447" s="27">
        <f t="shared" si="203"/>
        <v>46907</v>
      </c>
      <c r="CX447" s="27">
        <f t="shared" si="204"/>
        <v>46905</v>
      </c>
    </row>
    <row r="448" spans="1:102" s="20" customFormat="1" ht="32.25" customHeight="1">
      <c r="A448" s="261" t="s">
        <v>1154</v>
      </c>
      <c r="B448" s="266" t="s">
        <v>1143</v>
      </c>
      <c r="C448" s="266" t="s">
        <v>1155</v>
      </c>
      <c r="D448" s="284" t="s">
        <v>1075</v>
      </c>
      <c r="E448" s="266" t="s">
        <v>1145</v>
      </c>
      <c r="F448" s="266" t="s">
        <v>1156</v>
      </c>
      <c r="G448" s="77" t="str">
        <f t="shared" ca="1" si="206"/>
        <v>En cours</v>
      </c>
      <c r="H448" s="126"/>
      <c r="I448" s="127"/>
      <c r="J448" s="127"/>
      <c r="K448" s="127"/>
      <c r="L448" s="127"/>
      <c r="M448" s="127"/>
      <c r="N448" s="127"/>
      <c r="O448" s="127"/>
      <c r="P448" s="127"/>
      <c r="Q448" s="127"/>
      <c r="R448" s="127"/>
      <c r="S448" s="127"/>
      <c r="T448" s="127"/>
      <c r="U448" s="127"/>
      <c r="V448" s="127"/>
      <c r="W448" s="127"/>
      <c r="X448" s="127"/>
      <c r="Y448" s="127"/>
      <c r="Z448" s="127"/>
      <c r="AA448" s="127"/>
      <c r="AB448" s="127"/>
      <c r="AC448" s="127"/>
      <c r="AD448" s="127"/>
      <c r="AE448" s="127"/>
      <c r="AF448" s="127"/>
      <c r="AG448" s="127"/>
      <c r="AH448" s="127"/>
      <c r="AI448" s="127"/>
      <c r="AJ448" s="127"/>
      <c r="AK448" s="127"/>
      <c r="AL448" s="127"/>
      <c r="AM448" s="127"/>
      <c r="AN448" s="127"/>
      <c r="AO448" s="127"/>
      <c r="AP448" s="127"/>
      <c r="AQ448" s="127"/>
      <c r="AR448" s="127"/>
      <c r="AS448" s="127"/>
      <c r="AT448" s="127"/>
      <c r="AU448" s="127"/>
      <c r="AV448" s="127"/>
      <c r="AW448" s="127"/>
      <c r="AX448" s="127"/>
      <c r="AY448" s="127"/>
      <c r="AZ448" s="127"/>
      <c r="BA448" s="127"/>
      <c r="BB448" s="127"/>
      <c r="BC448" s="127"/>
      <c r="BD448" s="127"/>
      <c r="BE448" s="127"/>
      <c r="BF448" s="127"/>
      <c r="BG448" s="127"/>
      <c r="BH448" s="127"/>
      <c r="BI448" s="127"/>
      <c r="BJ448" s="127"/>
      <c r="BK448" s="127"/>
      <c r="BL448" s="127"/>
      <c r="BM448" s="127"/>
      <c r="BN448" s="127"/>
      <c r="BO448" s="127"/>
      <c r="BP448" s="148">
        <f t="shared" si="197"/>
        <v>47361</v>
      </c>
      <c r="BT448"/>
      <c r="BU448"/>
      <c r="BZ448" s="189"/>
      <c r="CA448" s="21" t="s">
        <v>1075</v>
      </c>
      <c r="CB448" s="205" t="s">
        <v>1154</v>
      </c>
      <c r="CC448" s="7" t="s">
        <v>1154</v>
      </c>
      <c r="CD448" s="39" t="s">
        <v>1062</v>
      </c>
      <c r="CE448" s="21" t="s">
        <v>748</v>
      </c>
      <c r="CF448" s="12" t="s">
        <v>65</v>
      </c>
      <c r="CG448" s="29">
        <v>45901</v>
      </c>
      <c r="CH448" s="29">
        <v>47361</v>
      </c>
      <c r="CI448" s="29">
        <f t="shared" si="234"/>
        <v>45901</v>
      </c>
      <c r="CJ448" s="29">
        <f t="shared" si="235"/>
        <v>47361</v>
      </c>
      <c r="CK448" s="39"/>
      <c r="CL448" s="35"/>
      <c r="CM448" s="34" t="s">
        <v>19</v>
      </c>
      <c r="CN448" s="181"/>
      <c r="CO448" s="182"/>
      <c r="CP448" s="39"/>
      <c r="CQ448" s="3">
        <f>CS448-90</f>
        <v>45631</v>
      </c>
      <c r="CR448" s="3">
        <f t="shared" si="199"/>
        <v>45627</v>
      </c>
      <c r="CS448" s="3">
        <f t="shared" si="236"/>
        <v>45721</v>
      </c>
      <c r="CT448" s="3">
        <f t="shared" si="200"/>
        <v>45717</v>
      </c>
      <c r="CU448" s="3">
        <f>CW448-180</f>
        <v>45721</v>
      </c>
      <c r="CV448" s="3">
        <f t="shared" si="202"/>
        <v>45717</v>
      </c>
      <c r="CW448" s="3">
        <f t="shared" si="203"/>
        <v>45901</v>
      </c>
      <c r="CX448" s="3">
        <f t="shared" si="204"/>
        <v>45901</v>
      </c>
    </row>
    <row r="449" spans="1:102" s="20" customFormat="1" ht="32.25" customHeight="1">
      <c r="A449" s="263" t="s">
        <v>1157</v>
      </c>
      <c r="B449" s="266"/>
      <c r="C449" s="266"/>
      <c r="D449" s="284" t="s">
        <v>1075</v>
      </c>
      <c r="E449" s="268" t="s">
        <v>1145</v>
      </c>
      <c r="F449" s="283" t="s">
        <v>1158</v>
      </c>
      <c r="G449" s="77" t="str">
        <f t="shared" ca="1" si="206"/>
        <v>En cours</v>
      </c>
      <c r="H449" s="126"/>
      <c r="I449" s="127"/>
      <c r="J449" s="127"/>
      <c r="K449" s="127"/>
      <c r="L449" s="127"/>
      <c r="M449" s="127"/>
      <c r="N449" s="127"/>
      <c r="O449" s="127"/>
      <c r="P449" s="127"/>
      <c r="Q449" s="127"/>
      <c r="R449" s="127"/>
      <c r="S449" s="127"/>
      <c r="T449" s="127"/>
      <c r="U449" s="127"/>
      <c r="V449" s="127"/>
      <c r="W449" s="127"/>
      <c r="X449" s="127"/>
      <c r="Y449" s="127"/>
      <c r="Z449" s="127"/>
      <c r="AA449" s="127"/>
      <c r="AB449" s="127"/>
      <c r="AC449" s="127"/>
      <c r="AD449" s="127"/>
      <c r="AE449" s="127"/>
      <c r="AF449" s="127"/>
      <c r="AG449" s="127"/>
      <c r="AH449" s="127"/>
      <c r="AI449" s="127"/>
      <c r="AJ449" s="127"/>
      <c r="AK449" s="127"/>
      <c r="AL449" s="127"/>
      <c r="AM449" s="127"/>
      <c r="AN449" s="127"/>
      <c r="AO449" s="127"/>
      <c r="AP449" s="127"/>
      <c r="AQ449" s="127"/>
      <c r="AR449" s="127"/>
      <c r="AS449" s="127"/>
      <c r="AT449" s="127"/>
      <c r="AU449" s="127"/>
      <c r="AV449" s="127"/>
      <c r="AW449" s="127"/>
      <c r="AX449" s="127"/>
      <c r="AY449" s="127"/>
      <c r="AZ449" s="127"/>
      <c r="BA449" s="127"/>
      <c r="BB449" s="127"/>
      <c r="BC449" s="127"/>
      <c r="BD449" s="127"/>
      <c r="BE449" s="127"/>
      <c r="BF449" s="127"/>
      <c r="BG449" s="127"/>
      <c r="BH449" s="127"/>
      <c r="BI449" s="127"/>
      <c r="BJ449" s="127"/>
      <c r="BK449" s="127"/>
      <c r="BL449" s="127"/>
      <c r="BM449" s="127"/>
      <c r="BN449" s="127"/>
      <c r="BO449" s="127"/>
      <c r="BP449" s="148">
        <f t="shared" si="197"/>
        <v>47422</v>
      </c>
      <c r="BT449"/>
      <c r="BU449"/>
      <c r="BZ449" s="189"/>
      <c r="CA449" s="21" t="s">
        <v>1075</v>
      </c>
      <c r="CB449" s="205" t="s">
        <v>1157</v>
      </c>
      <c r="CC449" s="192" t="s">
        <v>1157</v>
      </c>
      <c r="CD449" s="39" t="s">
        <v>1062</v>
      </c>
      <c r="CE449" s="21" t="s">
        <v>748</v>
      </c>
      <c r="CF449" s="12" t="s">
        <v>52</v>
      </c>
      <c r="CG449" s="29">
        <v>45962</v>
      </c>
      <c r="CH449" s="29">
        <v>47422</v>
      </c>
      <c r="CI449" s="29">
        <f t="shared" si="234"/>
        <v>45962</v>
      </c>
      <c r="CJ449" s="29">
        <f t="shared" si="235"/>
        <v>47422</v>
      </c>
      <c r="CK449" s="39"/>
      <c r="CL449" s="35"/>
      <c r="CM449" s="34" t="s">
        <v>19</v>
      </c>
      <c r="CN449" s="181"/>
      <c r="CO449" s="182"/>
      <c r="CP449" s="39"/>
      <c r="CQ449" s="3">
        <f>CS449-90</f>
        <v>45692</v>
      </c>
      <c r="CR449" s="3">
        <f t="shared" si="199"/>
        <v>45689</v>
      </c>
      <c r="CS449" s="3">
        <f t="shared" si="236"/>
        <v>45782</v>
      </c>
      <c r="CT449" s="3">
        <f t="shared" si="200"/>
        <v>45778</v>
      </c>
      <c r="CU449" s="3">
        <f>CW449-180</f>
        <v>45782</v>
      </c>
      <c r="CV449" s="3">
        <f t="shared" si="202"/>
        <v>45778</v>
      </c>
      <c r="CW449" s="3">
        <f t="shared" si="203"/>
        <v>45962</v>
      </c>
      <c r="CX449" s="3">
        <f t="shared" si="204"/>
        <v>45962</v>
      </c>
    </row>
    <row r="450" spans="1:102" s="20" customFormat="1" ht="32.25" customHeight="1">
      <c r="A450" s="264" t="s">
        <v>70</v>
      </c>
      <c r="B450" s="269"/>
      <c r="C450" s="266"/>
      <c r="D450" s="284" t="s">
        <v>1075</v>
      </c>
      <c r="E450" s="268" t="s">
        <v>1145</v>
      </c>
      <c r="F450" s="283" t="s">
        <v>1159</v>
      </c>
      <c r="G450" s="77" t="str">
        <f t="shared" ca="1" si="206"/>
        <v>À venir</v>
      </c>
      <c r="H450" s="126"/>
      <c r="I450" s="127"/>
      <c r="J450" s="127"/>
      <c r="K450" s="127"/>
      <c r="L450" s="127"/>
      <c r="M450" s="127"/>
      <c r="N450" s="127"/>
      <c r="O450" s="127"/>
      <c r="P450" s="127"/>
      <c r="Q450" s="127"/>
      <c r="R450" s="127"/>
      <c r="S450" s="127"/>
      <c r="T450" s="127"/>
      <c r="U450" s="127"/>
      <c r="V450" s="127"/>
      <c r="W450" s="127"/>
      <c r="X450" s="127"/>
      <c r="Y450" s="127"/>
      <c r="Z450" s="127"/>
      <c r="AA450" s="127"/>
      <c r="AB450" s="127"/>
      <c r="AC450" s="127"/>
      <c r="AD450" s="127"/>
      <c r="AE450" s="127"/>
      <c r="AF450" s="127"/>
      <c r="AG450" s="127"/>
      <c r="AH450" s="127"/>
      <c r="AI450" s="127"/>
      <c r="AJ450" s="127"/>
      <c r="AK450" s="127"/>
      <c r="AL450" s="127"/>
      <c r="AM450" s="127"/>
      <c r="AN450" s="127"/>
      <c r="AO450" s="127"/>
      <c r="AP450" s="127"/>
      <c r="AQ450" s="127"/>
      <c r="AR450" s="127"/>
      <c r="AS450" s="127"/>
      <c r="AT450" s="127"/>
      <c r="AU450" s="127"/>
      <c r="AV450" s="127"/>
      <c r="AW450" s="127"/>
      <c r="AX450" s="127"/>
      <c r="AY450" s="127"/>
      <c r="AZ450" s="127"/>
      <c r="BA450" s="127"/>
      <c r="BB450" s="127"/>
      <c r="BC450" s="127"/>
      <c r="BD450" s="127"/>
      <c r="BE450" s="127"/>
      <c r="BF450" s="127"/>
      <c r="BG450" s="127"/>
      <c r="BH450" s="127"/>
      <c r="BI450" s="127"/>
      <c r="BJ450" s="127"/>
      <c r="BK450" s="127"/>
      <c r="BL450" s="127"/>
      <c r="BM450" s="127"/>
      <c r="BN450" s="127"/>
      <c r="BO450" s="127"/>
      <c r="BP450" s="148">
        <f t="shared" si="197"/>
        <v>47848</v>
      </c>
      <c r="BT450" s="187"/>
      <c r="BU450"/>
      <c r="BZ450" s="189"/>
      <c r="CA450" s="21" t="s">
        <v>1075</v>
      </c>
      <c r="CB450" s="205" t="s">
        <v>1160</v>
      </c>
      <c r="CC450" s="192" t="s">
        <v>1160</v>
      </c>
      <c r="CD450" s="39" t="s">
        <v>1062</v>
      </c>
      <c r="CE450" s="21" t="s">
        <v>748</v>
      </c>
      <c r="CF450" s="12" t="s">
        <v>65</v>
      </c>
      <c r="CG450" s="29">
        <v>46388</v>
      </c>
      <c r="CH450" s="29">
        <v>47848</v>
      </c>
      <c r="CI450" s="29">
        <f t="shared" si="234"/>
        <v>46388</v>
      </c>
      <c r="CJ450" s="29">
        <f t="shared" si="235"/>
        <v>47848</v>
      </c>
      <c r="CK450" s="39"/>
      <c r="CL450" s="35"/>
      <c r="CM450" s="34" t="s">
        <v>19</v>
      </c>
      <c r="CN450" s="181"/>
      <c r="CO450" s="182"/>
      <c r="CP450" s="39"/>
      <c r="CQ450" s="3">
        <f>CS450-90</f>
        <v>46118</v>
      </c>
      <c r="CR450" s="3">
        <f t="shared" si="199"/>
        <v>46113</v>
      </c>
      <c r="CS450" s="3">
        <f t="shared" si="236"/>
        <v>46208</v>
      </c>
      <c r="CT450" s="3">
        <f t="shared" si="200"/>
        <v>46204</v>
      </c>
      <c r="CU450" s="3">
        <f>CW450-180</f>
        <v>46208</v>
      </c>
      <c r="CV450" s="3">
        <f t="shared" si="202"/>
        <v>46204</v>
      </c>
      <c r="CW450" s="3">
        <f t="shared" si="203"/>
        <v>46388</v>
      </c>
      <c r="CX450" s="3">
        <f t="shared" si="204"/>
        <v>46388</v>
      </c>
    </row>
    <row r="451" spans="1:102" s="20" customFormat="1" ht="27.95" customHeight="1">
      <c r="A451" s="263" t="s">
        <v>1161</v>
      </c>
      <c r="B451" s="266"/>
      <c r="C451" s="266"/>
      <c r="D451" s="284" t="s">
        <v>1075</v>
      </c>
      <c r="E451" s="268" t="s">
        <v>701</v>
      </c>
      <c r="F451" s="283" t="s">
        <v>1162</v>
      </c>
      <c r="G451" s="77" t="str">
        <f t="shared" ca="1" si="206"/>
        <v>En cours</v>
      </c>
      <c r="H451" s="126"/>
      <c r="I451" s="127"/>
      <c r="J451" s="127"/>
      <c r="K451" s="127"/>
      <c r="L451" s="127"/>
      <c r="M451" s="127"/>
      <c r="N451" s="127"/>
      <c r="O451" s="127"/>
      <c r="P451" s="127"/>
      <c r="Q451" s="127"/>
      <c r="R451" s="127"/>
      <c r="S451" s="127"/>
      <c r="T451" s="127"/>
      <c r="U451" s="127"/>
      <c r="V451" s="127"/>
      <c r="W451" s="127"/>
      <c r="X451" s="127"/>
      <c r="Y451" s="127"/>
      <c r="Z451" s="127"/>
      <c r="AA451" s="127"/>
      <c r="AB451" s="127"/>
      <c r="AC451" s="127"/>
      <c r="AD451" s="127"/>
      <c r="AE451" s="127"/>
      <c r="AF451" s="127"/>
      <c r="AG451" s="127"/>
      <c r="AH451" s="127"/>
      <c r="AI451" s="127"/>
      <c r="AJ451" s="127"/>
      <c r="AK451" s="127"/>
      <c r="AL451" s="127"/>
      <c r="AM451" s="127"/>
      <c r="AN451" s="127"/>
      <c r="AO451" s="127"/>
      <c r="AP451" s="127"/>
      <c r="AQ451" s="127"/>
      <c r="AR451" s="127"/>
      <c r="AS451" s="127"/>
      <c r="AT451" s="127"/>
      <c r="AU451" s="127"/>
      <c r="AV451" s="127"/>
      <c r="AW451" s="127"/>
      <c r="AX451" s="127"/>
      <c r="AY451" s="127"/>
      <c r="AZ451" s="127"/>
      <c r="BA451" s="127"/>
      <c r="BB451" s="127"/>
      <c r="BC451" s="127"/>
      <c r="BD451" s="127"/>
      <c r="BE451" s="127"/>
      <c r="BF451" s="127"/>
      <c r="BG451" s="127"/>
      <c r="BH451" s="127"/>
      <c r="BI451" s="127"/>
      <c r="BJ451" s="127"/>
      <c r="BK451" s="127"/>
      <c r="BL451" s="127"/>
      <c r="BM451" s="127"/>
      <c r="BN451" s="127"/>
      <c r="BO451" s="127"/>
      <c r="BP451" s="148">
        <f t="shared" si="197"/>
        <v>46469</v>
      </c>
      <c r="BT451"/>
      <c r="BU451"/>
      <c r="BZ451" s="189"/>
      <c r="CA451" s="21" t="s">
        <v>1075</v>
      </c>
      <c r="CB451" s="205" t="s">
        <v>1163</v>
      </c>
      <c r="CC451" s="47" t="s">
        <v>1161</v>
      </c>
      <c r="CD451" s="39" t="s">
        <v>1062</v>
      </c>
      <c r="CE451" s="21" t="s">
        <v>748</v>
      </c>
      <c r="CF451" s="12" t="s">
        <v>52</v>
      </c>
      <c r="CG451" s="29">
        <v>45009</v>
      </c>
      <c r="CH451" s="29">
        <v>46469</v>
      </c>
      <c r="CI451" s="29">
        <f t="shared" si="234"/>
        <v>45016</v>
      </c>
      <c r="CJ451" s="29">
        <f t="shared" si="235"/>
        <v>46477</v>
      </c>
      <c r="CK451" s="39" t="s">
        <v>2</v>
      </c>
      <c r="CL451" s="42" t="s">
        <v>1164</v>
      </c>
      <c r="CM451" s="34"/>
      <c r="CN451" s="181" t="s">
        <v>13</v>
      </c>
      <c r="CO451" s="182"/>
      <c r="CP451" s="39"/>
      <c r="CQ451" s="27">
        <f>CS451-60</f>
        <v>44739</v>
      </c>
      <c r="CR451" s="27">
        <f t="shared" si="199"/>
        <v>44742</v>
      </c>
      <c r="CS451" s="27">
        <f t="shared" si="236"/>
        <v>44799</v>
      </c>
      <c r="CT451" s="27">
        <f t="shared" si="200"/>
        <v>44804</v>
      </c>
      <c r="CU451" s="27">
        <f>CW451-210</f>
        <v>44799</v>
      </c>
      <c r="CV451" s="27">
        <f t="shared" si="202"/>
        <v>44804</v>
      </c>
      <c r="CW451" s="27">
        <f t="shared" ref="CW451:CW452" si="243">CG451</f>
        <v>45009</v>
      </c>
      <c r="CX451" s="27">
        <f t="shared" si="204"/>
        <v>45016</v>
      </c>
    </row>
    <row r="452" spans="1:102" s="20" customFormat="1" ht="27.95" customHeight="1">
      <c r="A452" s="263" t="s">
        <v>70</v>
      </c>
      <c r="B452" s="266"/>
      <c r="C452" s="266"/>
      <c r="D452" s="284" t="s">
        <v>1075</v>
      </c>
      <c r="E452" s="268" t="s">
        <v>701</v>
      </c>
      <c r="F452" s="283" t="s">
        <v>1162</v>
      </c>
      <c r="G452" s="77" t="str">
        <f t="shared" ca="1" si="206"/>
        <v>À venir</v>
      </c>
      <c r="H452" s="126"/>
      <c r="I452" s="127"/>
      <c r="J452" s="127"/>
      <c r="K452" s="127"/>
      <c r="L452" s="127"/>
      <c r="M452" s="127"/>
      <c r="N452" s="127"/>
      <c r="O452" s="127"/>
      <c r="P452" s="127"/>
      <c r="Q452" s="127"/>
      <c r="R452" s="127"/>
      <c r="S452" s="127"/>
      <c r="T452" s="127"/>
      <c r="U452" s="127"/>
      <c r="V452" s="127"/>
      <c r="W452" s="127"/>
      <c r="X452" s="127"/>
      <c r="Y452" s="127"/>
      <c r="Z452" s="127"/>
      <c r="AA452" s="127"/>
      <c r="AB452" s="127"/>
      <c r="AC452" s="127"/>
      <c r="AD452" s="127"/>
      <c r="AE452" s="127"/>
      <c r="AF452" s="127"/>
      <c r="AG452" s="127"/>
      <c r="AH452" s="127"/>
      <c r="AI452" s="127"/>
      <c r="AJ452" s="127"/>
      <c r="AK452" s="127"/>
      <c r="AL452" s="127"/>
      <c r="AM452" s="127"/>
      <c r="AN452" s="127"/>
      <c r="AO452" s="127"/>
      <c r="AP452" s="127"/>
      <c r="AQ452" s="127"/>
      <c r="AR452" s="127"/>
      <c r="AS452" s="127"/>
      <c r="AT452" s="127"/>
      <c r="AU452" s="127"/>
      <c r="AV452" s="127"/>
      <c r="AW452" s="127"/>
      <c r="AX452" s="127"/>
      <c r="AY452" s="127"/>
      <c r="AZ452" s="127"/>
      <c r="BA452" s="127"/>
      <c r="BB452" s="127"/>
      <c r="BC452" s="127"/>
      <c r="BD452" s="127"/>
      <c r="BE452" s="127"/>
      <c r="BF452" s="127"/>
      <c r="BG452" s="127"/>
      <c r="BH452" s="127"/>
      <c r="BI452" s="127"/>
      <c r="BJ452" s="127"/>
      <c r="BK452" s="127"/>
      <c r="BL452" s="127"/>
      <c r="BM452" s="127"/>
      <c r="BN452" s="127"/>
      <c r="BO452" s="127"/>
      <c r="BP452" s="148">
        <f t="shared" si="197"/>
        <v>47930</v>
      </c>
      <c r="BT452" s="187"/>
      <c r="BU452"/>
      <c r="BZ452" s="189"/>
      <c r="CA452" s="21" t="s">
        <v>1075</v>
      </c>
      <c r="CB452" s="204" t="s">
        <v>1161</v>
      </c>
      <c r="CC452" s="47" t="s">
        <v>80</v>
      </c>
      <c r="CD452" s="39" t="s">
        <v>1062</v>
      </c>
      <c r="CE452" s="21"/>
      <c r="CF452" s="12"/>
      <c r="CG452" s="29">
        <f>CH451+1</f>
        <v>46470</v>
      </c>
      <c r="CH452" s="29">
        <f>CG452+1460</f>
        <v>47930</v>
      </c>
      <c r="CI452" s="29">
        <f t="shared" si="234"/>
        <v>46477</v>
      </c>
      <c r="CJ452" s="29">
        <f t="shared" si="235"/>
        <v>47938</v>
      </c>
      <c r="CK452" s="39"/>
      <c r="CL452" s="42"/>
      <c r="CM452" s="34"/>
      <c r="CN452" s="181"/>
      <c r="CO452" s="182"/>
      <c r="CP452" s="39"/>
      <c r="CQ452" s="27">
        <f>CS452-60</f>
        <v>46200</v>
      </c>
      <c r="CR452" s="27">
        <f t="shared" si="199"/>
        <v>46203</v>
      </c>
      <c r="CS452" s="27">
        <f t="shared" si="236"/>
        <v>46260</v>
      </c>
      <c r="CT452" s="27">
        <f t="shared" si="200"/>
        <v>46265</v>
      </c>
      <c r="CU452" s="27">
        <f>CW452-210</f>
        <v>46260</v>
      </c>
      <c r="CV452" s="27">
        <f t="shared" si="202"/>
        <v>46265</v>
      </c>
      <c r="CW452" s="27">
        <f t="shared" si="243"/>
        <v>46470</v>
      </c>
      <c r="CX452" s="27">
        <f t="shared" si="204"/>
        <v>46477</v>
      </c>
    </row>
    <row r="453" spans="1:102">
      <c r="B453" s="271"/>
      <c r="C453" s="271"/>
    </row>
    <row r="454" spans="1:102">
      <c r="B454" s="271"/>
      <c r="C454" s="271"/>
    </row>
    <row r="455" spans="1:102">
      <c r="B455" s="271"/>
      <c r="C455" s="271"/>
    </row>
    <row r="456" spans="1:102">
      <c r="B456" s="271"/>
      <c r="C456" s="271"/>
    </row>
    <row r="457" spans="1:102">
      <c r="B457" s="271"/>
      <c r="C457" s="271"/>
    </row>
    <row r="458" spans="1:102">
      <c r="B458" s="271"/>
      <c r="C458" s="271"/>
    </row>
    <row r="459" spans="1:102">
      <c r="B459" s="271"/>
      <c r="C459" s="271"/>
    </row>
    <row r="460" spans="1:102">
      <c r="B460" s="271"/>
      <c r="C460" s="271"/>
    </row>
    <row r="461" spans="1:102">
      <c r="B461" s="271"/>
      <c r="C461" s="271"/>
    </row>
    <row r="462" spans="1:102">
      <c r="B462" s="271"/>
      <c r="C462" s="271"/>
    </row>
    <row r="463" spans="1:102">
      <c r="B463" s="271"/>
      <c r="C463" s="271"/>
    </row>
    <row r="464" spans="1:102">
      <c r="B464" s="271"/>
      <c r="C464" s="271"/>
    </row>
    <row r="465" spans="2:3">
      <c r="B465" s="271"/>
      <c r="C465" s="271"/>
    </row>
    <row r="466" spans="2:3">
      <c r="B466" s="271"/>
      <c r="C466" s="271"/>
    </row>
    <row r="467" spans="2:3">
      <c r="B467" s="271"/>
      <c r="C467" s="271"/>
    </row>
    <row r="468" spans="2:3">
      <c r="B468" s="271"/>
      <c r="C468" s="271"/>
    </row>
    <row r="469" spans="2:3">
      <c r="B469" s="271"/>
      <c r="C469" s="271"/>
    </row>
    <row r="470" spans="2:3">
      <c r="B470" s="271"/>
      <c r="C470" s="271"/>
    </row>
    <row r="471" spans="2:3">
      <c r="B471" s="271"/>
      <c r="C471" s="271"/>
    </row>
    <row r="472" spans="2:3">
      <c r="B472" s="271"/>
      <c r="C472" s="271"/>
    </row>
    <row r="473" spans="2:3">
      <c r="B473" s="271"/>
      <c r="C473" s="271"/>
    </row>
    <row r="474" spans="2:3">
      <c r="B474" s="271"/>
      <c r="C474" s="271"/>
    </row>
    <row r="475" spans="2:3">
      <c r="B475" s="271"/>
      <c r="C475" s="271"/>
    </row>
    <row r="476" spans="2:3">
      <c r="B476" s="271"/>
      <c r="C476" s="271"/>
    </row>
    <row r="477" spans="2:3">
      <c r="B477" s="271"/>
      <c r="C477" s="271"/>
    </row>
    <row r="478" spans="2:3">
      <c r="B478" s="271"/>
      <c r="C478" s="271"/>
    </row>
    <row r="479" spans="2:3">
      <c r="B479" s="271"/>
      <c r="C479" s="271"/>
    </row>
    <row r="480" spans="2:3">
      <c r="B480" s="271"/>
      <c r="C480" s="271"/>
    </row>
    <row r="481" spans="2:3">
      <c r="B481" s="271"/>
      <c r="C481" s="271"/>
    </row>
    <row r="482" spans="2:3">
      <c r="B482" s="271"/>
      <c r="C482" s="271"/>
    </row>
    <row r="483" spans="2:3">
      <c r="B483" s="271"/>
      <c r="C483" s="271"/>
    </row>
    <row r="484" spans="2:3">
      <c r="B484" s="271"/>
      <c r="C484" s="271"/>
    </row>
    <row r="485" spans="2:3">
      <c r="B485" s="271"/>
      <c r="C485" s="271"/>
    </row>
    <row r="486" spans="2:3">
      <c r="B486" s="271"/>
      <c r="C486" s="271"/>
    </row>
    <row r="487" spans="2:3">
      <c r="B487" s="271"/>
      <c r="C487" s="271"/>
    </row>
    <row r="488" spans="2:3">
      <c r="B488" s="271"/>
      <c r="C488" s="271"/>
    </row>
    <row r="489" spans="2:3">
      <c r="B489" s="271"/>
      <c r="C489" s="271"/>
    </row>
    <row r="490" spans="2:3">
      <c r="B490" s="271"/>
      <c r="C490" s="271"/>
    </row>
    <row r="491" spans="2:3">
      <c r="B491" s="271"/>
      <c r="C491" s="271"/>
    </row>
    <row r="492" spans="2:3">
      <c r="B492" s="271"/>
      <c r="C492" s="271"/>
    </row>
    <row r="493" spans="2:3">
      <c r="B493" s="271"/>
      <c r="C493" s="271"/>
    </row>
    <row r="494" spans="2:3">
      <c r="B494" s="271"/>
      <c r="C494" s="271"/>
    </row>
    <row r="495" spans="2:3">
      <c r="B495" s="271"/>
      <c r="C495" s="271"/>
    </row>
    <row r="496" spans="2:3">
      <c r="B496" s="271"/>
      <c r="C496" s="271"/>
    </row>
    <row r="497" spans="2:3">
      <c r="B497" s="271"/>
      <c r="C497" s="271"/>
    </row>
    <row r="498" spans="2:3">
      <c r="B498" s="271"/>
      <c r="C498" s="271"/>
    </row>
    <row r="499" spans="2:3">
      <c r="B499" s="271"/>
      <c r="C499" s="271"/>
    </row>
    <row r="500" spans="2:3">
      <c r="B500" s="271"/>
      <c r="C500" s="271"/>
    </row>
    <row r="501" spans="2:3">
      <c r="B501" s="271"/>
      <c r="C501" s="271"/>
    </row>
    <row r="502" spans="2:3">
      <c r="B502" s="271"/>
      <c r="C502" s="271"/>
    </row>
    <row r="503" spans="2:3">
      <c r="B503" s="271"/>
      <c r="C503" s="271"/>
    </row>
    <row r="504" spans="2:3">
      <c r="B504" s="271"/>
      <c r="C504" s="271"/>
    </row>
    <row r="505" spans="2:3">
      <c r="B505" s="271"/>
      <c r="C505" s="271"/>
    </row>
    <row r="506" spans="2:3">
      <c r="B506" s="271"/>
      <c r="C506" s="271"/>
    </row>
    <row r="507" spans="2:3">
      <c r="B507" s="271"/>
      <c r="C507" s="271"/>
    </row>
    <row r="508" spans="2:3">
      <c r="B508" s="271"/>
      <c r="C508" s="271"/>
    </row>
    <row r="509" spans="2:3">
      <c r="B509" s="271"/>
      <c r="C509" s="271"/>
    </row>
    <row r="510" spans="2:3">
      <c r="B510" s="271"/>
      <c r="C510" s="271"/>
    </row>
    <row r="511" spans="2:3">
      <c r="B511" s="271"/>
      <c r="C511" s="271"/>
    </row>
    <row r="512" spans="2:3">
      <c r="B512" s="271"/>
      <c r="C512" s="271"/>
    </row>
    <row r="513" spans="2:3">
      <c r="B513" s="271"/>
      <c r="C513" s="271"/>
    </row>
    <row r="514" spans="2:3">
      <c r="B514" s="271"/>
      <c r="C514" s="271"/>
    </row>
    <row r="515" spans="2:3">
      <c r="B515" s="271"/>
      <c r="C515" s="271"/>
    </row>
    <row r="516" spans="2:3">
      <c r="B516" s="271"/>
      <c r="C516" s="271"/>
    </row>
    <row r="517" spans="2:3">
      <c r="B517" s="271"/>
      <c r="C517" s="271"/>
    </row>
    <row r="518" spans="2:3">
      <c r="B518" s="271"/>
      <c r="C518" s="271"/>
    </row>
    <row r="519" spans="2:3">
      <c r="B519" s="271"/>
      <c r="C519" s="271"/>
    </row>
    <row r="520" spans="2:3">
      <c r="B520" s="271"/>
      <c r="C520" s="271"/>
    </row>
    <row r="521" spans="2:3">
      <c r="B521" s="271"/>
      <c r="C521" s="271"/>
    </row>
    <row r="522" spans="2:3">
      <c r="B522" s="271"/>
      <c r="C522" s="271"/>
    </row>
    <row r="523" spans="2:3">
      <c r="B523" s="271"/>
      <c r="C523" s="271"/>
    </row>
    <row r="524" spans="2:3">
      <c r="B524" s="271"/>
      <c r="C524" s="271"/>
    </row>
    <row r="525" spans="2:3">
      <c r="B525" s="271"/>
      <c r="C525" s="271"/>
    </row>
    <row r="526" spans="2:3">
      <c r="B526" s="271"/>
      <c r="C526" s="271"/>
    </row>
    <row r="527" spans="2:3">
      <c r="B527" s="271"/>
      <c r="C527" s="271"/>
    </row>
    <row r="528" spans="2:3">
      <c r="B528" s="271"/>
      <c r="C528" s="271"/>
    </row>
    <row r="529" spans="2:3">
      <c r="B529" s="271"/>
      <c r="C529" s="271"/>
    </row>
    <row r="530" spans="2:3">
      <c r="B530" s="271"/>
      <c r="C530" s="271"/>
    </row>
    <row r="531" spans="2:3">
      <c r="B531" s="271"/>
      <c r="C531" s="271"/>
    </row>
    <row r="532" spans="2:3">
      <c r="B532" s="271"/>
      <c r="C532" s="271"/>
    </row>
    <row r="533" spans="2:3">
      <c r="B533" s="271"/>
      <c r="C533" s="271"/>
    </row>
    <row r="534" spans="2:3">
      <c r="B534" s="271"/>
      <c r="C534" s="271"/>
    </row>
    <row r="535" spans="2:3">
      <c r="B535" s="271"/>
      <c r="C535" s="271"/>
    </row>
    <row r="536" spans="2:3">
      <c r="B536" s="271"/>
      <c r="C536" s="271"/>
    </row>
    <row r="537" spans="2:3">
      <c r="B537" s="271"/>
      <c r="C537" s="271"/>
    </row>
    <row r="538" spans="2:3">
      <c r="B538" s="271"/>
      <c r="C538" s="271"/>
    </row>
    <row r="539" spans="2:3">
      <c r="B539" s="271"/>
      <c r="C539" s="271"/>
    </row>
    <row r="540" spans="2:3">
      <c r="B540" s="271"/>
      <c r="C540" s="271"/>
    </row>
    <row r="541" spans="2:3">
      <c r="B541" s="271"/>
      <c r="C541" s="271"/>
    </row>
    <row r="542" spans="2:3">
      <c r="B542" s="271"/>
      <c r="C542" s="271"/>
    </row>
    <row r="543" spans="2:3">
      <c r="B543" s="271"/>
      <c r="C543" s="271"/>
    </row>
    <row r="544" spans="2:3">
      <c r="B544" s="271"/>
      <c r="C544" s="271"/>
    </row>
    <row r="545" spans="2:3">
      <c r="B545" s="271"/>
      <c r="C545" s="271"/>
    </row>
    <row r="546" spans="2:3">
      <c r="B546" s="271"/>
      <c r="C546" s="271"/>
    </row>
    <row r="547" spans="2:3">
      <c r="B547" s="271"/>
      <c r="C547" s="271"/>
    </row>
    <row r="548" spans="2:3">
      <c r="B548" s="271"/>
      <c r="C548" s="271"/>
    </row>
    <row r="549" spans="2:3">
      <c r="B549" s="271"/>
      <c r="C549" s="271"/>
    </row>
    <row r="550" spans="2:3">
      <c r="B550" s="271"/>
      <c r="C550" s="271"/>
    </row>
    <row r="551" spans="2:3">
      <c r="B551" s="271"/>
      <c r="C551" s="271"/>
    </row>
    <row r="552" spans="2:3">
      <c r="B552" s="271"/>
      <c r="C552" s="271"/>
    </row>
    <row r="553" spans="2:3">
      <c r="B553" s="271"/>
      <c r="C553" s="271"/>
    </row>
    <row r="554" spans="2:3">
      <c r="B554" s="271"/>
      <c r="C554" s="271"/>
    </row>
    <row r="555" spans="2:3">
      <c r="B555" s="271"/>
      <c r="C555" s="271"/>
    </row>
    <row r="556" spans="2:3">
      <c r="B556" s="271"/>
      <c r="C556" s="271"/>
    </row>
    <row r="557" spans="2:3">
      <c r="B557" s="271"/>
      <c r="C557" s="271"/>
    </row>
    <row r="558" spans="2:3">
      <c r="B558" s="271"/>
      <c r="C558" s="271"/>
    </row>
    <row r="559" spans="2:3">
      <c r="B559" s="271"/>
      <c r="C559" s="271"/>
    </row>
    <row r="560" spans="2:3">
      <c r="B560" s="271"/>
      <c r="C560" s="271"/>
    </row>
    <row r="561" spans="2:3">
      <c r="B561" s="271"/>
      <c r="C561" s="271"/>
    </row>
    <row r="562" spans="2:3">
      <c r="B562" s="271"/>
      <c r="C562" s="271"/>
    </row>
    <row r="563" spans="2:3">
      <c r="B563" s="271"/>
      <c r="C563" s="271"/>
    </row>
    <row r="564" spans="2:3">
      <c r="B564" s="271"/>
      <c r="C564" s="271"/>
    </row>
    <row r="565" spans="2:3">
      <c r="B565" s="271"/>
      <c r="C565" s="271"/>
    </row>
    <row r="566" spans="2:3">
      <c r="B566" s="271"/>
      <c r="C566" s="271"/>
    </row>
    <row r="567" spans="2:3">
      <c r="B567" s="271"/>
      <c r="C567" s="271"/>
    </row>
    <row r="568" spans="2:3">
      <c r="B568" s="271"/>
      <c r="C568" s="271"/>
    </row>
    <row r="569" spans="2:3">
      <c r="B569" s="271"/>
      <c r="C569" s="271"/>
    </row>
    <row r="570" spans="2:3">
      <c r="B570" s="271"/>
      <c r="C570" s="271"/>
    </row>
    <row r="571" spans="2:3">
      <c r="B571" s="271"/>
      <c r="C571" s="271"/>
    </row>
    <row r="572" spans="2:3">
      <c r="B572" s="271"/>
      <c r="C572" s="271"/>
    </row>
    <row r="573" spans="2:3">
      <c r="B573" s="271"/>
      <c r="C573" s="271"/>
    </row>
    <row r="574" spans="2:3">
      <c r="B574" s="271"/>
      <c r="C574" s="271"/>
    </row>
    <row r="575" spans="2:3">
      <c r="B575" s="271"/>
      <c r="C575" s="271"/>
    </row>
    <row r="576" spans="2:3">
      <c r="B576" s="271"/>
      <c r="C576" s="271"/>
    </row>
    <row r="577" spans="2:3">
      <c r="B577" s="271"/>
      <c r="C577" s="271"/>
    </row>
    <row r="578" spans="2:3">
      <c r="B578" s="271"/>
      <c r="C578" s="271"/>
    </row>
    <row r="579" spans="2:3">
      <c r="B579" s="271"/>
      <c r="C579" s="271"/>
    </row>
    <row r="580" spans="2:3">
      <c r="B580" s="271"/>
      <c r="C580" s="271"/>
    </row>
    <row r="581" spans="2:3">
      <c r="B581" s="271"/>
      <c r="C581" s="271"/>
    </row>
    <row r="582" spans="2:3">
      <c r="B582" s="271"/>
      <c r="C582" s="271"/>
    </row>
    <row r="583" spans="2:3">
      <c r="B583" s="271"/>
      <c r="C583" s="271"/>
    </row>
    <row r="584" spans="2:3">
      <c r="B584" s="271"/>
      <c r="C584" s="271"/>
    </row>
    <row r="585" spans="2:3">
      <c r="B585" s="271"/>
      <c r="C585" s="271"/>
    </row>
    <row r="586" spans="2:3">
      <c r="B586" s="271"/>
      <c r="C586" s="271"/>
    </row>
    <row r="587" spans="2:3">
      <c r="B587" s="271"/>
      <c r="C587" s="271"/>
    </row>
    <row r="588" spans="2:3">
      <c r="B588" s="271"/>
      <c r="C588" s="271"/>
    </row>
    <row r="589" spans="2:3">
      <c r="B589" s="271"/>
      <c r="C589" s="271"/>
    </row>
    <row r="590" spans="2:3">
      <c r="B590" s="271"/>
      <c r="C590" s="271"/>
    </row>
    <row r="591" spans="2:3">
      <c r="B591" s="271"/>
      <c r="C591" s="271"/>
    </row>
    <row r="592" spans="2:3">
      <c r="B592" s="271"/>
      <c r="C592" s="271"/>
    </row>
    <row r="593" spans="2:3">
      <c r="B593" s="271"/>
      <c r="C593" s="271"/>
    </row>
    <row r="594" spans="2:3">
      <c r="B594" s="271"/>
      <c r="C594" s="271"/>
    </row>
    <row r="595" spans="2:3">
      <c r="B595" s="271"/>
      <c r="C595" s="271"/>
    </row>
    <row r="596" spans="2:3">
      <c r="B596" s="271"/>
      <c r="C596" s="271"/>
    </row>
    <row r="597" spans="2:3">
      <c r="B597" s="271"/>
      <c r="C597" s="271"/>
    </row>
    <row r="598" spans="2:3">
      <c r="B598" s="271"/>
      <c r="C598" s="271"/>
    </row>
    <row r="599" spans="2:3">
      <c r="B599" s="271"/>
      <c r="C599" s="271"/>
    </row>
    <row r="600" spans="2:3">
      <c r="B600" s="271"/>
      <c r="C600" s="271"/>
    </row>
    <row r="601" spans="2:3">
      <c r="B601" s="271"/>
      <c r="C601" s="271"/>
    </row>
  </sheetData>
  <sheetProtection algorithmName="SHA-512" hashValue="xq+fIfBkAK27BplyM77C8Q02u6pBsLbhi+u0c9AK+xcXOHrZgx4sWPpfTC3dwjRNAdQQsA0Dvq7YGy2dDLcoeA==" saltValue="NQuMEq2E8T/lKBPn4BCJfw==" spinCount="100000" sheet="1" selectLockedCells="1" autoFilter="0" selectUnlockedCells="1"/>
  <autoFilter ref="A6:G452" xr:uid="{1EC3AE2B-C519-4AE0-A8B4-D992B23E14D0}"/>
  <mergeCells count="7">
    <mergeCell ref="BD5:BO5"/>
    <mergeCell ref="A4:E4"/>
    <mergeCell ref="H5:S5"/>
    <mergeCell ref="T5:AE5"/>
    <mergeCell ref="AF5:AQ5"/>
    <mergeCell ref="AR5:BC5"/>
    <mergeCell ref="B5:C5"/>
  </mergeCells>
  <phoneticPr fontId="9" type="noConversion"/>
  <conditionalFormatting sqref="E78:E79 XDN78:XDN79">
    <cfRule type="containsText" dxfId="100" priority="12" operator="containsText" text="À venir">
      <formula>NOT(ISERROR(SEARCH("À venir",E78)))</formula>
    </cfRule>
    <cfRule type="containsText" dxfId="99" priority="11" operator="containsText" text="Term">
      <formula>NOT(ISERROR(SEARCH("Term",E78)))</formula>
    </cfRule>
    <cfRule type="containsText" dxfId="98" priority="13" operator="containsText" text="En cours">
      <formula>NOT(ISERROR(SEARCH("En cours",E78)))</formula>
    </cfRule>
  </conditionalFormatting>
  <conditionalFormatting sqref="F2">
    <cfRule type="expression" dxfId="97" priority="242">
      <formula>AND(CL$6&gt;=#REF!,CL$6&lt;=#REF!)</formula>
    </cfRule>
    <cfRule type="expression" dxfId="96" priority="243">
      <formula>AND(CL$6&gt;=#REF!,CL$6&lt;=#REF!)</formula>
    </cfRule>
    <cfRule type="expression" dxfId="95" priority="244">
      <formula>AND(CL$6&gt;=#REF!,CL$6&lt;=#REF!)</formula>
    </cfRule>
    <cfRule type="expression" dxfId="94" priority="245">
      <formula>AND(CL$6&gt;=#REF!,CL$6&lt;=#REF!)</formula>
    </cfRule>
  </conditionalFormatting>
  <conditionalFormatting sqref="F222:F225">
    <cfRule type="duplicateValues" dxfId="93" priority="184"/>
  </conditionalFormatting>
  <conditionalFormatting sqref="G1:G250 G255:G452">
    <cfRule type="containsText" dxfId="92" priority="2111" operator="containsText" text="Term">
      <formula>NOT(ISERROR(SEARCH("Term",G1)))</formula>
    </cfRule>
  </conditionalFormatting>
  <conditionalFormatting sqref="G6:G201">
    <cfRule type="containsText" dxfId="91" priority="241" operator="containsText" text="A venir">
      <formula>NOT(ISERROR(SEARCH("A venir",G6)))</formula>
    </cfRule>
  </conditionalFormatting>
  <conditionalFormatting sqref="G7:G75 G87:G201">
    <cfRule type="containsText" dxfId="90" priority="2079" operator="containsText" text="À venir">
      <formula>NOT(ISERROR(SEARCH("À venir",G7)))</formula>
    </cfRule>
  </conditionalFormatting>
  <conditionalFormatting sqref="G7:G288 G291:G293">
    <cfRule type="containsText" dxfId="89" priority="1173" operator="containsText" text="En cours">
      <formula>NOT(ISERROR(SEARCH("En cours",G7)))</formula>
    </cfRule>
  </conditionalFormatting>
  <conditionalFormatting sqref="G40 G76:G80 G85:G86 G196:G198 G200:G201 G255:G258 G283:G293">
    <cfRule type="expression" dxfId="88" priority="2119">
      <formula>AND(G$6&gt;=$CP40,G$6&lt;=$CQ40)</formula>
    </cfRule>
  </conditionalFormatting>
  <conditionalFormatting sqref="G40 G76:G88 G196:G201 G255:G258 G283:G290">
    <cfRule type="containsText" dxfId="87" priority="1288" operator="containsText" text="En cours">
      <formula>NOT(ISERROR(SEARCH("En cours",G40)))</formula>
    </cfRule>
    <cfRule type="expression" dxfId="86" priority="1289">
      <formula>AND(G$6&gt;=#REF!,G$6&lt;=#REF!)</formula>
    </cfRule>
    <cfRule type="expression" dxfId="85" priority="1291">
      <formula>AND(G$6&gt;=#REF!,G$6&lt;=#REF!)</formula>
    </cfRule>
  </conditionalFormatting>
  <conditionalFormatting sqref="G76:G88 G196:G279 G283:G290 G295:G452 G40">
    <cfRule type="containsText" dxfId="84" priority="1287" operator="containsText" text="À venir">
      <formula>NOT(ISERROR(SEARCH("À venir",G40)))</formula>
    </cfRule>
  </conditionalFormatting>
  <conditionalFormatting sqref="G81:G84 G87:G195 G259:G288 G202:G254 G294:G300 G303:G330 G384:G385 G406:G452 E78:E79 XDN78:XDN79 XCE80 XDL80 G7:G39 G41:G75">
    <cfRule type="expression" dxfId="83" priority="1297">
      <formula>AND(E$6&gt;=$CR7,E$6&lt;=$CT7)</formula>
    </cfRule>
  </conditionalFormatting>
  <conditionalFormatting sqref="G199">
    <cfRule type="expression" dxfId="82" priority="1175">
      <formula>AND(G$6&gt;=#REF!,G$6&lt;=#REF!)</formula>
    </cfRule>
  </conditionalFormatting>
  <conditionalFormatting sqref="G199:G201 G291:G293">
    <cfRule type="expression" dxfId="81" priority="1176">
      <formula>AND(G$6&gt;=#REF!,G$6&lt;=#REF!)</formula>
    </cfRule>
    <cfRule type="expression" dxfId="80" priority="1174">
      <formula>AND(G$6&gt;=#REF!,G$6&lt;=#REF!)</formula>
    </cfRule>
    <cfRule type="containsText" dxfId="79" priority="1172" operator="containsText" text="À venir">
      <formula>NOT(ISERROR(SEARCH("À venir",G199)))</formula>
    </cfRule>
  </conditionalFormatting>
  <conditionalFormatting sqref="G251:G258">
    <cfRule type="containsText" dxfId="78" priority="240" operator="containsText" text="Term">
      <formula>NOT(ISERROR(SEARCH("Term",G251)))</formula>
    </cfRule>
  </conditionalFormatting>
  <conditionalFormatting sqref="G280:G288">
    <cfRule type="containsText" dxfId="77" priority="154" operator="containsText" text="A venir">
      <formula>NOT(ISERROR(SEARCH("A venir",G280)))</formula>
    </cfRule>
  </conditionalFormatting>
  <conditionalFormatting sqref="G281 G295">
    <cfRule type="expression" dxfId="76" priority="2114">
      <formula>AND(G$6&gt;=$CP281,G$6&lt;=$CQ281)</formula>
    </cfRule>
    <cfRule type="expression" dxfId="75" priority="2113">
      <formula>AND(G$6&gt;=#REF!,G$6&lt;=#REF!)</formula>
    </cfRule>
    <cfRule type="expression" dxfId="74" priority="2115">
      <formula>AND(G$6&gt;=#REF!,G$6&lt;=#REF!)</formula>
    </cfRule>
  </conditionalFormatting>
  <conditionalFormatting sqref="G281">
    <cfRule type="containsText" dxfId="73" priority="143" operator="containsText" text="À venir">
      <formula>NOT(ISERROR(SEARCH("À venir",G281)))</formula>
    </cfRule>
    <cfRule type="containsText" dxfId="72" priority="144" operator="containsText" text="En cours">
      <formula>NOT(ISERROR(SEARCH("En cours",G281)))</formula>
    </cfRule>
  </conditionalFormatting>
  <conditionalFormatting sqref="G294:G303">
    <cfRule type="containsText" dxfId="71" priority="137" operator="containsText" text="A venir">
      <formula>NOT(ISERROR(SEARCH("A venir",G294)))</formula>
    </cfRule>
  </conditionalFormatting>
  <conditionalFormatting sqref="G294:G452">
    <cfRule type="containsText" dxfId="70" priority="138" operator="containsText" text="En cours">
      <formula>NOT(ISERROR(SEARCH("En cours",G294)))</formula>
    </cfRule>
  </conditionalFormatting>
  <conditionalFormatting sqref="G301:G302 G331:G383 G386:G405">
    <cfRule type="expression" dxfId="69" priority="2130">
      <formula>AND(G$6&gt;=#REF!,G$6&lt;=#REF!)</formula>
    </cfRule>
    <cfRule type="expression" dxfId="68" priority="2128">
      <formula>AND(G$6&gt;=#REF!,G$6&lt;=#REF!)</formula>
    </cfRule>
    <cfRule type="expression" dxfId="67" priority="2129">
      <formula>AND(G$6&gt;=$CQ301,G$6&lt;=$CR301)</formula>
    </cfRule>
  </conditionalFormatting>
  <conditionalFormatting sqref="G387">
    <cfRule type="expression" dxfId="66" priority="2133">
      <formula>AND(G$6&gt;=$CP387,G$6&lt;=$CR387)</formula>
    </cfRule>
    <cfRule type="containsText" dxfId="65" priority="2131" operator="containsText" text="Term">
      <formula>NOT(ISERROR(SEARCH("Term",G387)))</formula>
    </cfRule>
    <cfRule type="containsText" dxfId="64" priority="2132" operator="containsText" text="À venir">
      <formula>NOT(ISERROR(SEARCH("À venir",G387)))</formula>
    </cfRule>
    <cfRule type="expression" dxfId="63" priority="2134">
      <formula>AND(G$6&gt;=#REF!,G$6&lt;=#REF!)</formula>
    </cfRule>
    <cfRule type="expression" dxfId="62" priority="2135">
      <formula>AND(G$6&gt;=$CT387,G$6&lt;=$CV387)</formula>
    </cfRule>
  </conditionalFormatting>
  <conditionalFormatting sqref="G453:G1048576 G1:G5">
    <cfRule type="containsText" dxfId="61" priority="246" operator="containsText" text="A venir">
      <formula>NOT(ISERROR(SEARCH("A venir",G1)))</formula>
    </cfRule>
  </conditionalFormatting>
  <conditionalFormatting sqref="G453:G1048576">
    <cfRule type="containsText" dxfId="60" priority="32" operator="containsText" text="Term">
      <formula>NOT(ISERROR(SEARCH("Term",G453)))</formula>
    </cfRule>
  </conditionalFormatting>
  <conditionalFormatting sqref="G450:S450">
    <cfRule type="expression" dxfId="59" priority="2137">
      <formula>AND(G$6&gt;=$CV450,G$6&lt;=$CX450)</formula>
    </cfRule>
    <cfRule type="expression" dxfId="58" priority="2136">
      <formula>AND(G$6&gt;=$CH450,G$6&lt;=$CJ450)</formula>
    </cfRule>
  </conditionalFormatting>
  <conditionalFormatting sqref="G7:BO39 G41:BO75 G193:BO195">
    <cfRule type="expression" dxfId="57" priority="2138">
      <formula>AND(G$6&gt;=$CI7,G$6&lt;=$CJ7)</formula>
    </cfRule>
    <cfRule type="expression" dxfId="56" priority="2139">
      <formula>AND(G$6&gt;=$CV7,G$6&lt;=$CX7)</formula>
    </cfRule>
  </conditionalFormatting>
  <conditionalFormatting sqref="G81:BO84 G87:G192 G202:BO254 G259:G288 G294:BO300 G303:BO330 H331:BO379 H380:S383 G406:BO443 XDN78:XDN79 E78:E80 XCE80 XDL80:XDN80 H40:BO40 H76:AE79 AF76:BO80 H80:O80 H85:BO86 AF87:BO192 H113:S114 H120:S120 H196:BO198 AF199:BO199 H200:BO201 H255:BO279 H280:AL280 AN280:BO280 H281:BO293 H301:BO302 AF380:BO383 G384:BO385 H386:BO387 AF388:BO405 H398:S398 H444:S449 G444:G452 T444:BO452 H451:S452">
    <cfRule type="expression" dxfId="55" priority="1233">
      <formula>AND(E$6&gt;=$CV40,E$6&lt;=$CX40)</formula>
    </cfRule>
  </conditionalFormatting>
  <conditionalFormatting sqref="H282:S283">
    <cfRule type="containsText" dxfId="54" priority="2140" operator="containsText" text="Term">
      <formula>NOT(ISERROR(SEARCH("Term",H282)))</formula>
    </cfRule>
    <cfRule type="expression" dxfId="53" priority="2143">
      <formula>AND(H$6&gt;=$CR282,H$6&lt;=$CT282)</formula>
    </cfRule>
    <cfRule type="containsText" dxfId="52" priority="2142" operator="containsText" text="En cours">
      <formula>NOT(ISERROR(SEARCH("En cours",H282)))</formula>
    </cfRule>
    <cfRule type="containsText" dxfId="51" priority="2141" operator="containsText" text="A venir">
      <formula>NOT(ISERROR(SEARCH("A venir",H282)))</formula>
    </cfRule>
  </conditionalFormatting>
  <conditionalFormatting sqref="H399:S405 CF404:CF405 CK404:CK405 H335:AE335 T380:AE382 H383:S383 H388:AE388 H389:S397 T389:AE405">
    <cfRule type="expression" dxfId="50" priority="74">
      <formula>AND(H$6&gt;=$CG335,H$6&lt;=$CH335)</formula>
    </cfRule>
  </conditionalFormatting>
  <conditionalFormatting sqref="H404:S409">
    <cfRule type="containsText" dxfId="49" priority="55" operator="containsText" text="À venir">
      <formula>NOT(ISERROR(SEARCH("À venir",H404)))</formula>
    </cfRule>
    <cfRule type="containsText" dxfId="48" priority="54" operator="containsText" text="Term">
      <formula>NOT(ISERROR(SEARCH("Term",H404)))</formula>
    </cfRule>
  </conditionalFormatting>
  <conditionalFormatting sqref="H87:AE100 H101:S112 T101:AE120 H115:S119 H121:AE134 T135:AE136 H137:AE138 T139:AE139 H140:AE192">
    <cfRule type="expression" dxfId="47" priority="2151">
      <formula>AND(H$6&gt;=$CJ87,H$6&lt;=$CK87)</formula>
    </cfRule>
    <cfRule type="expression" dxfId="46" priority="2153">
      <formula>AND(H$6&gt;=$CS87,H$6&lt;=$CU87)</formula>
    </cfRule>
    <cfRule type="expression" dxfId="45" priority="2152">
      <formula>AND(H$6&gt;=$CW87,H$6&lt;=#REF!)</formula>
    </cfRule>
  </conditionalFormatting>
  <conditionalFormatting sqref="H199:AE199">
    <cfRule type="expression" dxfId="44" priority="1162">
      <formula>AND(H$6&gt;=#REF!,H$6&lt;=#REF!)</formula>
    </cfRule>
    <cfRule type="expression" dxfId="43" priority="1209">
      <formula>AND(H$6&gt;=#REF!,H$6&lt;=#REF!)</formula>
    </cfRule>
    <cfRule type="expression" dxfId="42" priority="1229">
      <formula>AND(H$6&gt;=#REF!,H$6&lt;=#REF!)</formula>
    </cfRule>
  </conditionalFormatting>
  <conditionalFormatting sqref="H7:BO75 H76:AE79 AF76:BO80 E80 H80:O80 XDM80:XDN80 H81:BO86 AF87:BO192 H113:S114 H120:S120 H193:BO198 AF199:BO199 H200:BO279 H280:AL280 AN280:BO280 H281:BC281 BD281:BO283 T282:BC283 H284:BO379 H380:S383 AF380:BO383 H384:BO387 AF388:BO405 H398:S398 H406:BO452">
    <cfRule type="expression" dxfId="41" priority="1352">
      <formula>AND(E$6&gt;=$CR7,E$6&lt;=$CT7)</formula>
    </cfRule>
  </conditionalFormatting>
  <conditionalFormatting sqref="H40:BO40 H76:AE79 AF76:BO80 XDN78:XDN79 E78:E80 H80:O80 XCE80 XDL80:XDN80 G81:BO84 H85:BO86 G87:G192 AF87:BO192 H113:S114 H120:S120 H196:BO198 AF199:BO199 H200:BO201 G202:BO254 H255:BO279 G259:G288 H280:AL280 AN280:BO280 H281:BO293 G294:BO300 H301:BO302 G303:BO330 H331:BO334 AF335:BO335 H336:BO379 H380:S382 AF380:BO383 G384:BO385 H386:BO387 AF388:BO405 H398:S398 G406:BO443 H444:S449 G444:G452 T444:BO452 H451:S452">
    <cfRule type="expression" dxfId="40" priority="1253">
      <formula>AND(E$6&gt;=$CI40,E$6&lt;=$CJ40)</formula>
    </cfRule>
  </conditionalFormatting>
  <conditionalFormatting sqref="T380:AE383 H388:AE388 H389:S397 T389:AE405 H399:S403">
    <cfRule type="expression" dxfId="39" priority="2181">
      <formula>AND(H$6&gt;=$CP380,H$6&lt;=$CR380)</formula>
    </cfRule>
  </conditionalFormatting>
  <conditionalFormatting sqref="T380:AE383 H388:AE388 H389:S397 T389:AE405 H399:S405 CF404:CF405 CK404:CK405">
    <cfRule type="expression" dxfId="38" priority="75">
      <formula>AND(H$6&gt;=$CT380,H$6&lt;=$CV380)</formula>
    </cfRule>
  </conditionalFormatting>
  <conditionalFormatting sqref="T383:AE383">
    <cfRule type="expression" dxfId="37" priority="2213">
      <formula>AND(T$6&gt;=$CE383,T$6&lt;=$CF383)</formula>
    </cfRule>
  </conditionalFormatting>
  <conditionalFormatting sqref="Y80">
    <cfRule type="duplicateValues" dxfId="36" priority="1"/>
  </conditionalFormatting>
  <conditionalFormatting sqref="AM280">
    <cfRule type="expression" dxfId="35" priority="2246">
      <formula>AND(AL$6&gt;=$CI280,AL$6&lt;=$CJ280)</formula>
    </cfRule>
    <cfRule type="expression" dxfId="34" priority="2247">
      <formula>AND(AL$6&gt;=$CV280,AL$6&lt;=$CX280)</formula>
    </cfRule>
    <cfRule type="expression" dxfId="33" priority="2248">
      <formula>AND(AL$6&gt;=$CR280,AL$6&lt;=$CT280)</formula>
    </cfRule>
  </conditionalFormatting>
  <conditionalFormatting sqref="CB62:CB63 CB33">
    <cfRule type="duplicateValues" dxfId="32" priority="2035"/>
  </conditionalFormatting>
  <conditionalFormatting sqref="CB160">
    <cfRule type="duplicateValues" dxfId="31" priority="209"/>
  </conditionalFormatting>
  <conditionalFormatting sqref="CB233">
    <cfRule type="duplicateValues" dxfId="30" priority="181"/>
  </conditionalFormatting>
  <conditionalFormatting sqref="CB235">
    <cfRule type="duplicateValues" dxfId="29" priority="27"/>
  </conditionalFormatting>
  <conditionalFormatting sqref="CB332">
    <cfRule type="duplicateValues" dxfId="28" priority="76"/>
  </conditionalFormatting>
  <conditionalFormatting sqref="CB333">
    <cfRule type="duplicateValues" dxfId="27" priority="77"/>
  </conditionalFormatting>
  <conditionalFormatting sqref="CB334">
    <cfRule type="duplicateValues" dxfId="26" priority="81"/>
  </conditionalFormatting>
  <conditionalFormatting sqref="CB335">
    <cfRule type="duplicateValues" dxfId="25" priority="82"/>
  </conditionalFormatting>
  <conditionalFormatting sqref="CB347">
    <cfRule type="duplicateValues" dxfId="24" priority="93"/>
  </conditionalFormatting>
  <conditionalFormatting sqref="CB352:CB353">
    <cfRule type="duplicateValues" dxfId="23" priority="92"/>
  </conditionalFormatting>
  <conditionalFormatting sqref="CB359">
    <cfRule type="duplicateValues" dxfId="22" priority="25"/>
    <cfRule type="duplicateValues" dxfId="21" priority="26"/>
  </conditionalFormatting>
  <conditionalFormatting sqref="CB360">
    <cfRule type="duplicateValues" dxfId="20" priority="83"/>
  </conditionalFormatting>
  <conditionalFormatting sqref="CB367">
    <cfRule type="duplicateValues" dxfId="19" priority="78"/>
  </conditionalFormatting>
  <conditionalFormatting sqref="CB383">
    <cfRule type="duplicateValues" dxfId="18" priority="69"/>
  </conditionalFormatting>
  <conditionalFormatting sqref="CB387">
    <cfRule type="duplicateValues" dxfId="17" priority="84"/>
  </conditionalFormatting>
  <conditionalFormatting sqref="CC87">
    <cfRule type="duplicateValues" dxfId="16" priority="229"/>
  </conditionalFormatting>
  <conditionalFormatting sqref="CC88">
    <cfRule type="duplicateValues" dxfId="15" priority="230"/>
  </conditionalFormatting>
  <conditionalFormatting sqref="CC158 CC160">
    <cfRule type="duplicateValues" dxfId="14" priority="208"/>
  </conditionalFormatting>
  <conditionalFormatting sqref="CC185:CC189 CC191:CC1048576 CC1:CC179">
    <cfRule type="duplicateValues" dxfId="13" priority="28"/>
  </conditionalFormatting>
  <conditionalFormatting sqref="CC233">
    <cfRule type="duplicateValues" dxfId="12" priority="180"/>
  </conditionalFormatting>
  <conditionalFormatting sqref="CC386 CC377:CC379 CC301:CC302 CC331:CC375">
    <cfRule type="duplicateValues" dxfId="11" priority="95"/>
  </conditionalFormatting>
  <conditionalFormatting sqref="CC453:CC1048576 CC193:CC195 CC65:CC75 CC1:CC39 CC41:CC63">
    <cfRule type="duplicateValues" dxfId="10" priority="233"/>
  </conditionalFormatting>
  <conditionalFormatting sqref="CF123:CF124 CK123:CK124">
    <cfRule type="expression" dxfId="9" priority="2078">
      <formula>AND(CF$6&gt;=$CS123,CF$6&lt;=$CU123)</formula>
    </cfRule>
    <cfRule type="expression" dxfId="8" priority="2077">
      <formula>AND(CF$6&gt;=$CW123,CF$6&lt;=#REF!)</formula>
    </cfRule>
    <cfRule type="expression" dxfId="7" priority="2076">
      <formula>AND(CF$6&gt;=$CJ123,CF$6&lt;=$CK123)</formula>
    </cfRule>
  </conditionalFormatting>
  <conditionalFormatting sqref="CF404:CF405 CK404:CK405 H404:S405">
    <cfRule type="containsText" dxfId="6" priority="72" operator="containsText" text="En cours">
      <formula>NOT(ISERROR(SEARCH("En cours",H404)))</formula>
    </cfRule>
    <cfRule type="expression" dxfId="5" priority="73">
      <formula>AND(H$6&gt;=$CP404,H$6&lt;=$CR404)</formula>
    </cfRule>
  </conditionalFormatting>
  <conditionalFormatting sqref="CF404:CF409 CK404:CK409">
    <cfRule type="containsText" dxfId="4" priority="70" operator="containsText" text="Term">
      <formula>NOT(ISERROR(SEARCH("Term",CF404)))</formula>
    </cfRule>
    <cfRule type="containsText" dxfId="3" priority="71" operator="containsText" text="À venir">
      <formula>NOT(ISERROR(SEARCH("À venir",CF404)))</formula>
    </cfRule>
  </conditionalFormatting>
  <conditionalFormatting sqref="XCE80:XCE88 XDL80:XDL88">
    <cfRule type="containsText" dxfId="2" priority="5" operator="containsText" text="En cours">
      <formula>NOT(ISERROR(SEARCH("En cours",XCE80)))</formula>
    </cfRule>
    <cfRule type="containsText" dxfId="1" priority="4" operator="containsText" text="À venir">
      <formula>NOT(ISERROR(SEARCH("À venir",XCE80)))</formula>
    </cfRule>
    <cfRule type="containsText" dxfId="0" priority="3" operator="containsText" text="Term">
      <formula>NOT(ISERROR(SEARCH("Term",XCE80)))</formula>
    </cfRule>
  </conditionalFormatting>
  <dataValidations count="4">
    <dataValidation allowBlank="1" showInputMessage="1" sqref="CQ280:CX288" xr:uid="{14A54D23-EFEA-0747-8B5A-3143CF295746}"/>
    <dataValidation type="list" allowBlank="1" showInputMessage="1" showErrorMessage="1" sqref="B76:B88 B453:B1048576 B40 B251:B258" xr:uid="{1D1AAD04-22E8-C64F-89FA-9ADCD944E1A0}">
      <formula1>Univers_Niveau1</formula1>
    </dataValidation>
    <dataValidation type="list" allowBlank="1" showInputMessage="1" showErrorMessage="1" sqref="C41:C75 C7:C39 C255:C365 C369:C452 C81:C250" xr:uid="{2E709E3F-4203-4C48-B031-779A4A48676A}">
      <formula1>INDIRECT(B7)</formula1>
    </dataValidation>
    <dataValidation type="list" allowBlank="1" showInputMessage="1" showErrorMessage="1" sqref="B339:B340 B342:B343 B349:B350 B352:B353 B361:B362 B357:B358 B365 B367:B452 B7:B336" xr:uid="{C5130600-90AE-F54C-8369-E18D0F9B560B}">
      <formula1>Liste_univers1</formula1>
    </dataValidation>
  </dataValidations>
  <printOptions horizontalCentered="1" verticalCentered="1"/>
  <pageMargins left="0.31496062992125984" right="0.31496062992125984" top="0.35433070866141736" bottom="0.35433070866141736" header="0.31496062992125984" footer="0.31496062992125984"/>
  <pageSetup paperSize="8" scale="44" fitToHeight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F6640F39-7018-784A-B93D-655B78C734BB}">
          <x14:formula1>
            <xm:f>Feuil1!$A$1:$A$3</xm:f>
          </x14:formula1>
          <xm:sqref>CK280:CL288 CP280:CP288 CK373:CK374 CK396:CK397 CM383 CK289:CK293 CK384:CK387 CK296:CK329 CK331:CK369 CK157:CK279 CK81:CK155 CK406:CK427 CK430:CK452</xm:sqref>
        </x14:dataValidation>
        <x14:dataValidation type="list" allowBlank="1" showInputMessage="1" showErrorMessage="1" xr:uid="{88C7AFEE-FA7C-4C46-9D5A-5921749B36DB}">
          <x14:formula1>
            <xm:f>Feuil1!$D$7:$D$8</xm:f>
          </x14:formula1>
          <xm:sqref>CO115:CP119 CO157:CP170 CO374:CP374 CO396:CP397 CO388:CO403 CO384:CP387 CO81:CP112 CO296:CP327 CO331:CP369 CN87:CP88 CN113:CO122 CO173:CP186 CO196:CP293 CO121:CP155 CO406:CP427 CO430:CP452</xm:sqref>
        </x14:dataValidation>
        <x14:dataValidation type="list" allowBlank="1" showInputMessage="1" showErrorMessage="1" xr:uid="{D28E5DDB-EDB3-8648-9AE9-15A9E11ECDE5}">
          <x14:formula1>
            <xm:f>Feuil1!$B$7:$B$9</xm:f>
          </x14:formula1>
          <xm:sqref>CN115:CN119 CN157:CN170 CN374 CP383 CN384:CN403 CN81:CN112 CN296:CN327 CN331:CN369 CM87:CN88 CM113:CM122 CN173:CN186 CN196:CN293 CN121:CN155 CN406:CN427 CN430:CN452</xm:sqref>
        </x14:dataValidation>
        <x14:dataValidation type="list" allowBlank="1" showInputMessage="1" showErrorMessage="1" xr:uid="{5F5A2374-D080-9145-A304-7C8DEFAD95DB}">
          <x14:formula1>
            <xm:f>Feuil1!$A$7:$A$13</xm:f>
          </x14:formula1>
          <xm:sqref>CM115:CM119 CM157:CM170 CO383 CM374:CM376 CM384:CM387 CM81:CM112 CM296:CM372 CL87:CM88 CL113:CL122 CM173:CM186 CM196:CM293 CM121:CM155 CM406:CM427 CM430:CM452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37B76-1083-445C-BB9F-9A386C82E8BE}">
  <dimension ref="A1:P14"/>
  <sheetViews>
    <sheetView topLeftCell="O1" workbookViewId="0">
      <selection activeCell="P7" sqref="P7"/>
    </sheetView>
  </sheetViews>
  <sheetFormatPr baseColWidth="10" defaultColWidth="11.42578125" defaultRowHeight="15"/>
  <cols>
    <col min="1" max="1" width="48.85546875" customWidth="1"/>
    <col min="2" max="2" width="47.140625" customWidth="1"/>
    <col min="3" max="3" width="36.85546875" customWidth="1"/>
    <col min="4" max="5" width="56.42578125" customWidth="1"/>
    <col min="6" max="6" width="42.140625" customWidth="1"/>
    <col min="7" max="7" width="37.42578125" customWidth="1"/>
    <col min="8" max="8" width="28.85546875" customWidth="1"/>
    <col min="9" max="9" width="50.42578125" customWidth="1"/>
    <col min="10" max="10" width="62.140625" customWidth="1"/>
    <col min="11" max="11" width="49.5703125" customWidth="1"/>
    <col min="12" max="12" width="38.140625" customWidth="1"/>
    <col min="13" max="13" width="40" customWidth="1"/>
    <col min="14" max="14" width="85.42578125" customWidth="1"/>
    <col min="15" max="15" width="32.85546875" customWidth="1"/>
    <col min="16" max="16" width="35" customWidth="1"/>
  </cols>
  <sheetData>
    <row r="1" spans="1:16">
      <c r="A1" s="260" t="s">
        <v>1189</v>
      </c>
      <c r="B1" t="s">
        <v>1190</v>
      </c>
      <c r="C1" s="260" t="s">
        <v>265</v>
      </c>
      <c r="D1" s="260" t="s">
        <v>47</v>
      </c>
      <c r="E1" s="260" t="s">
        <v>1191</v>
      </c>
      <c r="F1" s="260" t="s">
        <v>1192</v>
      </c>
      <c r="G1" s="260" t="s">
        <v>272</v>
      </c>
      <c r="H1" s="260" t="s">
        <v>706</v>
      </c>
      <c r="I1" s="260" t="s">
        <v>1193</v>
      </c>
      <c r="J1" s="260" t="s">
        <v>1133</v>
      </c>
      <c r="K1" s="260" t="s">
        <v>1194</v>
      </c>
      <c r="L1" s="260" t="s">
        <v>1195</v>
      </c>
      <c r="M1" s="260" t="s">
        <v>882</v>
      </c>
      <c r="N1" s="260" t="s">
        <v>1196</v>
      </c>
      <c r="O1" s="260" t="s">
        <v>1197</v>
      </c>
      <c r="P1" s="260" t="s">
        <v>1198</v>
      </c>
    </row>
    <row r="2" spans="1:16">
      <c r="A2" t="s">
        <v>876</v>
      </c>
      <c r="B2" t="s">
        <v>789</v>
      </c>
      <c r="C2" t="str">
        <f>C1</f>
        <v>Biologie</v>
      </c>
      <c r="D2" t="str">
        <f t="shared" ref="D2:M2" si="0">D1</f>
        <v>Biomédical</v>
      </c>
      <c r="E2" t="s">
        <v>1073</v>
      </c>
      <c r="F2" t="s">
        <v>1086</v>
      </c>
      <c r="G2" t="s">
        <v>257</v>
      </c>
      <c r="H2" t="str">
        <f>H1</f>
        <v>Energie</v>
      </c>
      <c r="I2" t="s">
        <v>525</v>
      </c>
      <c r="J2" t="s">
        <v>1131</v>
      </c>
      <c r="K2" t="s">
        <v>1143</v>
      </c>
      <c r="L2" t="s">
        <v>127</v>
      </c>
      <c r="M2" t="str">
        <f t="shared" si="0"/>
        <v>Numérique</v>
      </c>
      <c r="N2" t="s">
        <v>648</v>
      </c>
      <c r="O2" t="s">
        <v>1093</v>
      </c>
      <c r="P2" s="260" t="s">
        <v>745</v>
      </c>
    </row>
    <row r="3" spans="1:16">
      <c r="A3" t="s">
        <v>877</v>
      </c>
      <c r="B3" t="s">
        <v>820</v>
      </c>
      <c r="C3" t="s">
        <v>401</v>
      </c>
      <c r="D3" t="s">
        <v>48</v>
      </c>
      <c r="E3" t="s">
        <v>1199</v>
      </c>
      <c r="F3" t="s">
        <v>1087</v>
      </c>
      <c r="G3" t="s">
        <v>285</v>
      </c>
      <c r="H3" t="s">
        <v>707</v>
      </c>
      <c r="I3" t="s">
        <v>532</v>
      </c>
      <c r="J3" t="s">
        <v>1132</v>
      </c>
      <c r="K3" s="289" t="s">
        <v>1144</v>
      </c>
      <c r="L3" t="s">
        <v>360</v>
      </c>
      <c r="M3" t="s">
        <v>883</v>
      </c>
      <c r="N3" t="s">
        <v>649</v>
      </c>
      <c r="O3" t="s">
        <v>1166</v>
      </c>
      <c r="P3" t="s">
        <v>777</v>
      </c>
    </row>
    <row r="4" spans="1:16">
      <c r="A4" t="s">
        <v>1048</v>
      </c>
      <c r="B4" t="s">
        <v>798</v>
      </c>
      <c r="C4" t="s">
        <v>266</v>
      </c>
      <c r="D4" t="s">
        <v>82</v>
      </c>
      <c r="E4" t="s">
        <v>1115</v>
      </c>
      <c r="F4" t="s">
        <v>1200</v>
      </c>
      <c r="G4" t="s">
        <v>293</v>
      </c>
      <c r="H4" t="s">
        <v>1201</v>
      </c>
      <c r="I4" t="s">
        <v>526</v>
      </c>
      <c r="J4" t="s">
        <v>1202</v>
      </c>
      <c r="K4" t="s">
        <v>985</v>
      </c>
      <c r="L4" t="s">
        <v>366</v>
      </c>
      <c r="M4" t="s">
        <v>905</v>
      </c>
      <c r="N4" t="s">
        <v>659</v>
      </c>
      <c r="O4" t="s">
        <v>1094</v>
      </c>
      <c r="P4" t="s">
        <v>1203</v>
      </c>
    </row>
    <row r="5" spans="1:16">
      <c r="A5" t="s">
        <v>1035</v>
      </c>
      <c r="B5" t="s">
        <v>790</v>
      </c>
      <c r="C5" t="s">
        <v>1204</v>
      </c>
      <c r="D5" t="s">
        <v>1205</v>
      </c>
      <c r="E5" t="s">
        <v>1206</v>
      </c>
      <c r="F5" s="289" t="s">
        <v>335</v>
      </c>
      <c r="G5" t="s">
        <v>334</v>
      </c>
      <c r="H5" t="s">
        <v>724</v>
      </c>
      <c r="I5" t="s">
        <v>545</v>
      </c>
      <c r="J5" t="s">
        <v>1187</v>
      </c>
      <c r="K5" t="s">
        <v>1155</v>
      </c>
      <c r="L5" t="s">
        <v>128</v>
      </c>
      <c r="M5" t="s">
        <v>633</v>
      </c>
      <c r="N5" t="s">
        <v>1207</v>
      </c>
      <c r="O5" t="s">
        <v>1208</v>
      </c>
      <c r="P5" t="s">
        <v>781</v>
      </c>
    </row>
    <row r="6" spans="1:16">
      <c r="A6" t="s">
        <v>922</v>
      </c>
      <c r="B6" t="s">
        <v>841</v>
      </c>
      <c r="C6" t="s">
        <v>510</v>
      </c>
      <c r="D6" t="s">
        <v>1209</v>
      </c>
      <c r="E6" t="s">
        <v>1210</v>
      </c>
      <c r="F6" t="s">
        <v>1211</v>
      </c>
      <c r="G6" t="s">
        <v>258</v>
      </c>
      <c r="I6" t="s">
        <v>564</v>
      </c>
      <c r="K6" t="s">
        <v>1212</v>
      </c>
      <c r="L6" t="s">
        <v>1213</v>
      </c>
      <c r="M6" t="s">
        <v>961</v>
      </c>
      <c r="N6" t="s">
        <v>1214</v>
      </c>
      <c r="O6" t="s">
        <v>1174</v>
      </c>
      <c r="P6" t="s">
        <v>1215</v>
      </c>
    </row>
    <row r="7" spans="1:16">
      <c r="A7" t="s">
        <v>1216</v>
      </c>
      <c r="B7" t="s">
        <v>826</v>
      </c>
      <c r="C7" t="s">
        <v>492</v>
      </c>
      <c r="D7" t="s">
        <v>137</v>
      </c>
      <c r="E7" t="s">
        <v>1074</v>
      </c>
      <c r="F7" t="s">
        <v>1217</v>
      </c>
      <c r="G7" t="s">
        <v>318</v>
      </c>
      <c r="I7" t="s">
        <v>1218</v>
      </c>
      <c r="M7" t="s">
        <v>900</v>
      </c>
      <c r="N7" t="s">
        <v>667</v>
      </c>
      <c r="O7" t="s">
        <v>1219</v>
      </c>
      <c r="P7" t="s">
        <v>746</v>
      </c>
    </row>
    <row r="8" spans="1:16">
      <c r="D8" t="s">
        <v>1220</v>
      </c>
      <c r="I8" t="s">
        <v>559</v>
      </c>
      <c r="M8" t="s">
        <v>1017</v>
      </c>
      <c r="N8" t="s">
        <v>1221</v>
      </c>
    </row>
    <row r="9" spans="1:16">
      <c r="D9" t="s">
        <v>236</v>
      </c>
      <c r="I9" t="s">
        <v>588</v>
      </c>
      <c r="M9" t="s">
        <v>953</v>
      </c>
    </row>
    <row r="10" spans="1:16">
      <c r="M10" t="s">
        <v>1008</v>
      </c>
    </row>
    <row r="11" spans="1:16">
      <c r="M11" t="s">
        <v>958</v>
      </c>
    </row>
    <row r="13" spans="1:16">
      <c r="A13" s="260"/>
    </row>
    <row r="14" spans="1:16">
      <c r="A14" s="260"/>
    </row>
  </sheetData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66FEA-03FA-40D5-AA54-EE7041A9CCA4}">
  <dimension ref="A1:B82"/>
  <sheetViews>
    <sheetView showGridLines="0" topLeftCell="A41" workbookViewId="0">
      <selection activeCell="B56" sqref="B1:B1048576"/>
    </sheetView>
  </sheetViews>
  <sheetFormatPr baseColWidth="10" defaultColWidth="11.42578125" defaultRowHeight="15"/>
  <cols>
    <col min="1" max="2" width="56" customWidth="1"/>
  </cols>
  <sheetData>
    <row r="1" spans="1:2">
      <c r="A1" s="73" t="s">
        <v>1222</v>
      </c>
      <c r="B1" s="73" t="s">
        <v>1223</v>
      </c>
    </row>
    <row r="2" spans="1:2">
      <c r="A2" s="245" t="s">
        <v>1189</v>
      </c>
      <c r="B2" s="227" t="s">
        <v>877</v>
      </c>
    </row>
    <row r="3" spans="1:2">
      <c r="A3" s="245" t="s">
        <v>1189</v>
      </c>
      <c r="B3" s="227" t="s">
        <v>1048</v>
      </c>
    </row>
    <row r="4" spans="1:2">
      <c r="A4" s="245" t="s">
        <v>1189</v>
      </c>
      <c r="B4" s="227" t="s">
        <v>1035</v>
      </c>
    </row>
    <row r="5" spans="1:2">
      <c r="A5" s="245" t="s">
        <v>1189</v>
      </c>
      <c r="B5" s="227" t="s">
        <v>922</v>
      </c>
    </row>
    <row r="6" spans="1:2" ht="11.45" customHeight="1">
      <c r="A6" s="245" t="s">
        <v>1189</v>
      </c>
      <c r="B6" s="227" t="s">
        <v>1216</v>
      </c>
    </row>
    <row r="7" spans="1:2" ht="12.95" customHeight="1">
      <c r="A7" s="246" t="s">
        <v>882</v>
      </c>
      <c r="B7" s="228" t="s">
        <v>883</v>
      </c>
    </row>
    <row r="8" spans="1:2" ht="12.95" customHeight="1">
      <c r="A8" s="246" t="s">
        <v>882</v>
      </c>
      <c r="B8" s="228" t="s">
        <v>905</v>
      </c>
    </row>
    <row r="9" spans="1:2" ht="12.95" customHeight="1">
      <c r="A9" s="246" t="s">
        <v>882</v>
      </c>
      <c r="B9" s="229" t="s">
        <v>633</v>
      </c>
    </row>
    <row r="10" spans="1:2" ht="12.95" customHeight="1">
      <c r="A10" s="246" t="s">
        <v>882</v>
      </c>
      <c r="B10" s="228" t="s">
        <v>961</v>
      </c>
    </row>
    <row r="11" spans="1:2" ht="12.95" customHeight="1">
      <c r="A11" s="246" t="s">
        <v>882</v>
      </c>
      <c r="B11" s="228" t="s">
        <v>900</v>
      </c>
    </row>
    <row r="12" spans="1:2" ht="12.95" customHeight="1">
      <c r="A12" s="246" t="s">
        <v>882</v>
      </c>
      <c r="B12" s="228" t="s">
        <v>1017</v>
      </c>
    </row>
    <row r="13" spans="1:2" ht="12.95" customHeight="1">
      <c r="A13" s="246" t="s">
        <v>882</v>
      </c>
      <c r="B13" s="228" t="s">
        <v>953</v>
      </c>
    </row>
    <row r="14" spans="1:2" ht="12.95" customHeight="1">
      <c r="A14" s="246" t="s">
        <v>882</v>
      </c>
      <c r="B14" s="228" t="s">
        <v>1008</v>
      </c>
    </row>
    <row r="15" spans="1:2" ht="12.95" customHeight="1">
      <c r="A15" s="246" t="s">
        <v>882</v>
      </c>
      <c r="B15" s="228" t="s">
        <v>958</v>
      </c>
    </row>
    <row r="16" spans="1:2" ht="13.5" customHeight="1">
      <c r="A16" s="247" t="s">
        <v>791</v>
      </c>
      <c r="B16" s="230" t="s">
        <v>820</v>
      </c>
    </row>
    <row r="17" spans="1:2" ht="13.5" customHeight="1">
      <c r="A17" s="247" t="s">
        <v>791</v>
      </c>
      <c r="B17" s="230" t="s">
        <v>798</v>
      </c>
    </row>
    <row r="18" spans="1:2" ht="13.5" customHeight="1">
      <c r="A18" s="247" t="s">
        <v>791</v>
      </c>
      <c r="B18" s="230" t="s">
        <v>790</v>
      </c>
    </row>
    <row r="19" spans="1:2" ht="13.5" customHeight="1">
      <c r="A19" s="247" t="s">
        <v>791</v>
      </c>
      <c r="B19" s="230" t="s">
        <v>841</v>
      </c>
    </row>
    <row r="20" spans="1:2" ht="13.5" customHeight="1">
      <c r="A20" s="247" t="s">
        <v>791</v>
      </c>
      <c r="B20" s="230"/>
    </row>
    <row r="21" spans="1:2" ht="13.5" customHeight="1">
      <c r="A21" s="248" t="s">
        <v>706</v>
      </c>
      <c r="B21" s="231" t="s">
        <v>707</v>
      </c>
    </row>
    <row r="22" spans="1:2" ht="13.5" customHeight="1">
      <c r="A22" s="248" t="s">
        <v>706</v>
      </c>
      <c r="B22" s="231" t="s">
        <v>1201</v>
      </c>
    </row>
    <row r="23" spans="1:2" ht="13.5" customHeight="1">
      <c r="A23" s="248" t="s">
        <v>706</v>
      </c>
      <c r="B23" s="231" t="s">
        <v>724</v>
      </c>
    </row>
    <row r="24" spans="1:2" ht="13.5" customHeight="1">
      <c r="A24" s="249" t="s">
        <v>1192</v>
      </c>
      <c r="B24" s="232" t="s">
        <v>1087</v>
      </c>
    </row>
    <row r="25" spans="1:2" ht="13.5" customHeight="1">
      <c r="A25" s="249" t="s">
        <v>1192</v>
      </c>
      <c r="B25" s="232" t="s">
        <v>1200</v>
      </c>
    </row>
    <row r="26" spans="1:2" ht="13.5" customHeight="1">
      <c r="A26" s="249" t="s">
        <v>1192</v>
      </c>
      <c r="B26" s="233" t="s">
        <v>335</v>
      </c>
    </row>
    <row r="27" spans="1:2" ht="13.5" customHeight="1">
      <c r="A27" s="249" t="s">
        <v>1192</v>
      </c>
      <c r="B27" s="232" t="s">
        <v>1211</v>
      </c>
    </row>
    <row r="28" spans="1:2" ht="13.5" customHeight="1">
      <c r="A28" s="249" t="s">
        <v>1192</v>
      </c>
      <c r="B28" s="232" t="s">
        <v>1217</v>
      </c>
    </row>
    <row r="29" spans="1:2" ht="13.5" customHeight="1">
      <c r="A29" s="250" t="s">
        <v>1197</v>
      </c>
      <c r="B29" s="234" t="s">
        <v>1166</v>
      </c>
    </row>
    <row r="30" spans="1:2" ht="13.5" customHeight="1">
      <c r="A30" s="250" t="s">
        <v>1197</v>
      </c>
      <c r="B30" s="234" t="s">
        <v>1094</v>
      </c>
    </row>
    <row r="31" spans="1:2" ht="13.5" customHeight="1">
      <c r="A31" s="250" t="s">
        <v>1197</v>
      </c>
      <c r="B31" s="234" t="s">
        <v>1208</v>
      </c>
    </row>
    <row r="32" spans="1:2" ht="13.5" customHeight="1">
      <c r="A32" s="250" t="s">
        <v>1197</v>
      </c>
      <c r="B32" s="234" t="s">
        <v>1174</v>
      </c>
    </row>
    <row r="33" spans="1:2" ht="13.5" customHeight="1">
      <c r="A33" s="250" t="s">
        <v>1197</v>
      </c>
      <c r="B33" s="234" t="s">
        <v>1219</v>
      </c>
    </row>
    <row r="34" spans="1:2" ht="13.5" customHeight="1">
      <c r="A34" s="246" t="s">
        <v>1191</v>
      </c>
      <c r="B34" s="229" t="s">
        <v>1199</v>
      </c>
    </row>
    <row r="35" spans="1:2" ht="13.5" customHeight="1">
      <c r="A35" s="246" t="s">
        <v>1191</v>
      </c>
      <c r="B35" s="229" t="s">
        <v>1115</v>
      </c>
    </row>
    <row r="36" spans="1:2" ht="13.5" customHeight="1">
      <c r="A36" s="246" t="s">
        <v>1191</v>
      </c>
      <c r="B36" s="229" t="s">
        <v>1206</v>
      </c>
    </row>
    <row r="37" spans="1:2" ht="13.5" customHeight="1">
      <c r="A37" s="246" t="s">
        <v>1191</v>
      </c>
      <c r="B37" s="229" t="s">
        <v>1210</v>
      </c>
    </row>
    <row r="38" spans="1:2" ht="13.5" customHeight="1">
      <c r="A38" s="246" t="s">
        <v>1191</v>
      </c>
      <c r="B38" s="229" t="s">
        <v>1074</v>
      </c>
    </row>
    <row r="39" spans="1:2" ht="13.5" customHeight="1">
      <c r="A39" s="251" t="s">
        <v>1194</v>
      </c>
      <c r="B39" s="227" t="s">
        <v>1144</v>
      </c>
    </row>
    <row r="40" spans="1:2" ht="13.5" customHeight="1">
      <c r="A40" s="251" t="s">
        <v>1194</v>
      </c>
      <c r="B40" s="227" t="s">
        <v>985</v>
      </c>
    </row>
    <row r="41" spans="1:2" ht="13.5" customHeight="1">
      <c r="A41" s="251" t="s">
        <v>1194</v>
      </c>
      <c r="B41" s="227" t="s">
        <v>1155</v>
      </c>
    </row>
    <row r="42" spans="1:2" ht="13.5" customHeight="1">
      <c r="A42" s="251" t="s">
        <v>1194</v>
      </c>
      <c r="B42" s="227" t="s">
        <v>1212</v>
      </c>
    </row>
    <row r="43" spans="1:2" ht="13.5" customHeight="1">
      <c r="A43" s="252" t="s">
        <v>1133</v>
      </c>
      <c r="B43" s="232" t="s">
        <v>1132</v>
      </c>
    </row>
    <row r="44" spans="1:2" ht="13.5" customHeight="1">
      <c r="A44" s="252" t="s">
        <v>1133</v>
      </c>
      <c r="B44" s="232" t="s">
        <v>1224</v>
      </c>
    </row>
    <row r="45" spans="1:2" ht="13.5" customHeight="1">
      <c r="A45" s="252" t="s">
        <v>1133</v>
      </c>
      <c r="B45" s="235" t="s">
        <v>1187</v>
      </c>
    </row>
    <row r="46" spans="1:2" ht="13.5" customHeight="1">
      <c r="A46" s="253" t="s">
        <v>1196</v>
      </c>
      <c r="B46" s="234" t="s">
        <v>649</v>
      </c>
    </row>
    <row r="47" spans="1:2" ht="13.5" customHeight="1">
      <c r="A47" s="253" t="s">
        <v>1196</v>
      </c>
      <c r="B47" s="234" t="s">
        <v>659</v>
      </c>
    </row>
    <row r="48" spans="1:2" ht="13.5" customHeight="1">
      <c r="A48" s="253" t="s">
        <v>1196</v>
      </c>
      <c r="B48" s="234" t="s">
        <v>1207</v>
      </c>
    </row>
    <row r="49" spans="1:2" ht="13.5" customHeight="1">
      <c r="A49" s="253" t="s">
        <v>1196</v>
      </c>
      <c r="B49" s="234" t="s">
        <v>1214</v>
      </c>
    </row>
    <row r="50" spans="1:2" ht="13.5" customHeight="1">
      <c r="A50" s="253" t="s">
        <v>1196</v>
      </c>
      <c r="B50" s="234" t="s">
        <v>667</v>
      </c>
    </row>
    <row r="51" spans="1:2" ht="13.5" customHeight="1">
      <c r="A51" s="253" t="s">
        <v>1196</v>
      </c>
      <c r="B51" s="234" t="s">
        <v>1221</v>
      </c>
    </row>
    <row r="52" spans="1:2" ht="13.5" customHeight="1">
      <c r="A52" s="254" t="s">
        <v>1198</v>
      </c>
      <c r="B52" s="236" t="s">
        <v>777</v>
      </c>
    </row>
    <row r="53" spans="1:2" ht="13.5" customHeight="1">
      <c r="A53" s="254" t="s">
        <v>1198</v>
      </c>
      <c r="B53" s="236" t="s">
        <v>1203</v>
      </c>
    </row>
    <row r="54" spans="1:2" ht="13.5" customHeight="1">
      <c r="A54" s="254" t="s">
        <v>1198</v>
      </c>
      <c r="B54" s="236" t="s">
        <v>781</v>
      </c>
    </row>
    <row r="55" spans="1:2" ht="13.5" customHeight="1">
      <c r="A55" s="254" t="s">
        <v>1198</v>
      </c>
      <c r="B55" s="236" t="s">
        <v>1215</v>
      </c>
    </row>
    <row r="56" spans="1:2" ht="13.5" customHeight="1">
      <c r="A56" s="254" t="s">
        <v>1198</v>
      </c>
      <c r="B56" s="236" t="s">
        <v>746</v>
      </c>
    </row>
    <row r="57" spans="1:2" ht="13.5" customHeight="1">
      <c r="A57" s="255" t="s">
        <v>265</v>
      </c>
      <c r="B57" s="237" t="s">
        <v>401</v>
      </c>
    </row>
    <row r="58" spans="1:2" ht="13.5" customHeight="1">
      <c r="A58" s="255" t="s">
        <v>265</v>
      </c>
      <c r="B58" s="237" t="s">
        <v>266</v>
      </c>
    </row>
    <row r="59" spans="1:2" ht="13.5" customHeight="1">
      <c r="A59" s="255" t="s">
        <v>265</v>
      </c>
      <c r="B59" s="237" t="s">
        <v>1204</v>
      </c>
    </row>
    <row r="60" spans="1:2" ht="13.5" customHeight="1">
      <c r="A60" s="255" t="s">
        <v>265</v>
      </c>
      <c r="B60" s="237" t="s">
        <v>510</v>
      </c>
    </row>
    <row r="61" spans="1:2" ht="13.5" customHeight="1">
      <c r="A61" s="255" t="s">
        <v>265</v>
      </c>
      <c r="B61" s="237" t="s">
        <v>492</v>
      </c>
    </row>
    <row r="62" spans="1:2" ht="13.5" customHeight="1">
      <c r="A62" s="256" t="s">
        <v>272</v>
      </c>
      <c r="B62" s="238" t="s">
        <v>285</v>
      </c>
    </row>
    <row r="63" spans="1:2" ht="13.5" customHeight="1">
      <c r="A63" s="256" t="s">
        <v>272</v>
      </c>
      <c r="B63" s="239" t="s">
        <v>293</v>
      </c>
    </row>
    <row r="64" spans="1:2" ht="13.5" customHeight="1">
      <c r="A64" s="256" t="s">
        <v>272</v>
      </c>
      <c r="B64" s="239" t="s">
        <v>334</v>
      </c>
    </row>
    <row r="65" spans="1:2" ht="13.5" customHeight="1">
      <c r="A65" s="256" t="s">
        <v>272</v>
      </c>
      <c r="B65" s="239" t="s">
        <v>258</v>
      </c>
    </row>
    <row r="66" spans="1:2" ht="13.5" customHeight="1">
      <c r="A66" s="256" t="s">
        <v>272</v>
      </c>
      <c r="B66" s="239" t="s">
        <v>318</v>
      </c>
    </row>
    <row r="67" spans="1:2" ht="13.5" customHeight="1">
      <c r="A67" s="257" t="s">
        <v>1225</v>
      </c>
      <c r="B67" s="240" t="s">
        <v>360</v>
      </c>
    </row>
    <row r="68" spans="1:2" ht="13.5" customHeight="1">
      <c r="A68" s="257" t="s">
        <v>1225</v>
      </c>
      <c r="B68" s="240" t="s">
        <v>366</v>
      </c>
    </row>
    <row r="69" spans="1:2" ht="13.5" customHeight="1">
      <c r="A69" s="258" t="s">
        <v>47</v>
      </c>
      <c r="B69" s="241" t="s">
        <v>48</v>
      </c>
    </row>
    <row r="70" spans="1:2" ht="13.5" customHeight="1">
      <c r="A70" s="258" t="s">
        <v>47</v>
      </c>
      <c r="B70" s="241" t="s">
        <v>82</v>
      </c>
    </row>
    <row r="71" spans="1:2" ht="13.5" customHeight="1">
      <c r="A71" s="258" t="s">
        <v>47</v>
      </c>
      <c r="B71" s="241" t="s">
        <v>1226</v>
      </c>
    </row>
    <row r="72" spans="1:2" ht="13.5" customHeight="1">
      <c r="A72" s="258" t="s">
        <v>47</v>
      </c>
      <c r="B72" s="241" t="s">
        <v>1209</v>
      </c>
    </row>
    <row r="73" spans="1:2" ht="13.5" customHeight="1">
      <c r="A73" s="258" t="s">
        <v>47</v>
      </c>
      <c r="B73" s="242" t="s">
        <v>137</v>
      </c>
    </row>
    <row r="74" spans="1:2" ht="13.5" customHeight="1">
      <c r="A74" s="258" t="s">
        <v>47</v>
      </c>
      <c r="B74" s="241" t="s">
        <v>1220</v>
      </c>
    </row>
    <row r="75" spans="1:2" ht="13.5" customHeight="1">
      <c r="A75" s="258" t="s">
        <v>47</v>
      </c>
      <c r="B75" s="241" t="s">
        <v>236</v>
      </c>
    </row>
    <row r="76" spans="1:2" ht="13.5" customHeight="1">
      <c r="A76" s="259" t="s">
        <v>1227</v>
      </c>
      <c r="B76" s="243" t="s">
        <v>532</v>
      </c>
    </row>
    <row r="77" spans="1:2" ht="13.5" customHeight="1">
      <c r="A77" s="259" t="s">
        <v>1227</v>
      </c>
      <c r="B77" s="243" t="s">
        <v>526</v>
      </c>
    </row>
    <row r="78" spans="1:2" ht="13.5" customHeight="1">
      <c r="A78" s="259" t="s">
        <v>1227</v>
      </c>
      <c r="B78" s="243" t="s">
        <v>545</v>
      </c>
    </row>
    <row r="79" spans="1:2" ht="13.5" customHeight="1">
      <c r="A79" s="259" t="s">
        <v>1227</v>
      </c>
      <c r="B79" s="243" t="s">
        <v>564</v>
      </c>
    </row>
    <row r="80" spans="1:2" ht="13.5" customHeight="1">
      <c r="A80" s="259" t="s">
        <v>1227</v>
      </c>
      <c r="B80" s="244" t="s">
        <v>1218</v>
      </c>
    </row>
    <row r="81" spans="1:2" ht="13.5" customHeight="1">
      <c r="A81" s="259" t="s">
        <v>1227</v>
      </c>
      <c r="B81" s="244" t="s">
        <v>559</v>
      </c>
    </row>
    <row r="82" spans="1:2" ht="13.5" customHeight="1">
      <c r="A82" s="259" t="s">
        <v>1227</v>
      </c>
      <c r="B82" s="244" t="s">
        <v>588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EBE29A285570D429C70C05563877D72" ma:contentTypeVersion="19" ma:contentTypeDescription="Crée un document." ma:contentTypeScope="" ma:versionID="2fb75ae8775f0746df8b22f8bf40b046">
  <xsd:schema xmlns:xsd="http://www.w3.org/2001/XMLSchema" xmlns:xs="http://www.w3.org/2001/XMLSchema" xmlns:p="http://schemas.microsoft.com/office/2006/metadata/properties" xmlns:ns2="9fdce434-a1f9-4dc0-8901-d144ff65285a" xmlns:ns3="0129eca8-e40c-4a5d-a604-2bb1ebaf3f5e" targetNamespace="http://schemas.microsoft.com/office/2006/metadata/properties" ma:root="true" ma:fieldsID="30b6d049e6145b923d45d565dffc498f" ns2:_="" ns3:_="">
    <xsd:import namespace="9fdce434-a1f9-4dc0-8901-d144ff65285a"/>
    <xsd:import namespace="0129eca8-e40c-4a5d-a604-2bb1ebaf3f5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dce434-a1f9-4dc0-8901-d144ff6528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1df191bc-fe12-4cfc-b2f0-3b9fee9a17b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29eca8-e40c-4a5d-a604-2bb1ebaf3f5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8448ccce-7e8a-4a63-a65a-1ebbf020668e}" ma:internalName="TaxCatchAll" ma:showField="CatchAllData" ma:web="0129eca8-e40c-4a5d-a604-2bb1ebaf3f5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fdce434-a1f9-4dc0-8901-d144ff65285a">
      <Terms xmlns="http://schemas.microsoft.com/office/infopath/2007/PartnerControls"/>
    </lcf76f155ced4ddcb4097134ff3c332f>
    <TaxCatchAll xmlns="0129eca8-e40c-4a5d-a604-2bb1ebaf3f5e" xsi:nil="true"/>
    <SharedWithUsers xmlns="0129eca8-e40c-4a5d-a604-2bb1ebaf3f5e">
      <UserInfo>
        <DisplayName>Noémie LORMEL</DisplayName>
        <AccountId>350</AccountId>
        <AccountType/>
      </UserInfo>
      <UserInfo>
        <DisplayName>Kafia BELKEBLA</DisplayName>
        <AccountId>46</AccountId>
        <AccountType/>
      </UserInfo>
      <UserInfo>
        <DisplayName>Zineb ETTALBI</DisplayName>
        <AccountId>47</AccountId>
        <AccountType/>
      </UserInfo>
      <UserInfo>
        <DisplayName>Coffi GNANGUENON</DisplayName>
        <AccountId>167</AccountId>
        <AccountType/>
      </UserInfo>
      <UserInfo>
        <DisplayName>Yannick COSTA</DisplayName>
        <AccountId>1122</AccountId>
        <AccountType/>
      </UserInfo>
      <UserInfo>
        <DisplayName>Virginie SCHIRMER</DisplayName>
        <AccountId>79</AccountId>
        <AccountType/>
      </UserInfo>
      <UserInfo>
        <DisplayName>Yannetti SABAS</DisplayName>
        <AccountId>110</AccountId>
        <AccountType/>
      </UserInfo>
      <UserInfo>
        <DisplayName>Esmahene BARDI</DisplayName>
        <AccountId>1096</AccountId>
        <AccountType/>
      </UserInfo>
      <UserInfo>
        <DisplayName>Hasina BESSE</DisplayName>
        <AccountId>130</AccountId>
        <AccountType/>
      </UserInfo>
      <UserInfo>
        <DisplayName>Angelique DIZIER</DisplayName>
        <AccountId>171</AccountId>
        <AccountType/>
      </UserInfo>
      <UserInfo>
        <DisplayName>Gaelle KERANGOAREC</DisplayName>
        <AccountId>586</AccountId>
        <AccountType/>
      </UserInfo>
      <UserInfo>
        <DisplayName>Ilham TABBAA</DisplayName>
        <AccountId>163</AccountId>
        <AccountType/>
      </UserInfo>
      <UserInfo>
        <DisplayName>Juliette VINCELET</DisplayName>
        <AccountId>968</AccountId>
        <AccountType/>
      </UserInfo>
      <UserInfo>
        <DisplayName>Delphine JANIN</DisplayName>
        <AccountId>88</AccountId>
        <AccountType/>
      </UserInfo>
      <UserInfo>
        <DisplayName>Nadia CODO</DisplayName>
        <AccountId>73</AccountId>
        <AccountType/>
      </UserInfo>
      <UserInfo>
        <DisplayName>Paul GOUHIER</DisplayName>
        <AccountId>48</AccountId>
        <AccountType/>
      </UserInfo>
      <UserInfo>
        <DisplayName>Adrien LOPEZ</DisplayName>
        <AccountId>842</AccountId>
        <AccountType/>
      </UserInfo>
      <UserInfo>
        <DisplayName>Fabrice CHEDEBOIS</DisplayName>
        <AccountId>30</AccountId>
        <AccountType/>
      </UserInfo>
      <UserInfo>
        <DisplayName>Catherine BERSANI</DisplayName>
        <AccountId>117</AccountId>
        <AccountType/>
      </UserInfo>
      <UserInfo>
        <DisplayName>Hugues LEFRANC</DisplayName>
        <AccountId>612</AccountId>
        <AccountType/>
      </UserInfo>
      <UserInfo>
        <DisplayName>Isabelle PAULUS</DisplayName>
        <AccountId>140</AccountId>
        <AccountType/>
      </UserInfo>
      <UserInfo>
        <DisplayName>Cindy BUFFIERE</DisplayName>
        <AccountId>739</AccountId>
        <AccountType/>
      </UserInfo>
      <UserInfo>
        <DisplayName>Sophie PELLOT</DisplayName>
        <AccountId>883</AccountId>
        <AccountType/>
      </UserInfo>
      <UserInfo>
        <DisplayName>Elizabeta JOVANOVIC</DisplayName>
        <AccountId>1159</AccountId>
        <AccountType/>
      </UserInfo>
      <UserInfo>
        <DisplayName>Christine MOREAU</DisplayName>
        <AccountId>289</AccountId>
        <AccountType/>
      </UserInfo>
      <UserInfo>
        <DisplayName>Gwendoline FONTANA-GUILLE</DisplayName>
        <AccountId>180</AccountId>
        <AccountType/>
      </UserInfo>
      <UserInfo>
        <DisplayName>Sandrine BOURG</DisplayName>
        <AccountId>21</AccountId>
        <AccountType/>
      </UserInfo>
      <UserInfo>
        <DisplayName>Clémence BRESCON</DisplayName>
        <AccountId>792</AccountId>
        <AccountType/>
      </UserInfo>
      <UserInfo>
        <DisplayName>Alexandra DONNY</DisplayName>
        <AccountId>39</AccountId>
        <AccountType/>
      </UserInfo>
      <UserInfo>
        <DisplayName>Nathalie CHELLI</DisplayName>
        <AccountId>119</AccountId>
        <AccountType/>
      </UserInfo>
      <UserInfo>
        <DisplayName>Brenda DUFAUD VIRGINIE</DisplayName>
        <AccountId>885</AccountId>
        <AccountType/>
      </UserInfo>
      <UserInfo>
        <DisplayName>Aurore BETOULLE</DisplayName>
        <AccountId>98</AccountId>
        <AccountType/>
      </UserInfo>
      <UserInfo>
        <DisplayName>Katia HAMOUM</DisplayName>
        <AccountId>872</AccountId>
        <AccountType/>
      </UserInfo>
      <UserInfo>
        <DisplayName>Manel OUKRIF</DisplayName>
        <AccountId>1257</AccountId>
        <AccountType/>
      </UserInfo>
      <UserInfo>
        <DisplayName>Djamel NIATI</DisplayName>
        <AccountId>1204</AccountId>
        <AccountType/>
      </UserInfo>
      <UserInfo>
        <DisplayName>Kipeya OUATTARA</DisplayName>
        <AccountId>923</AccountId>
        <AccountType/>
      </UserInfo>
      <UserInfo>
        <DisplayName>Marisa FERNANDES</DisplayName>
        <AccountId>120</AccountId>
        <AccountType/>
      </UserInfo>
      <UserInfo>
        <DisplayName>Achats "BIOLOGIE"</DisplayName>
        <AccountId>49</AccountId>
        <AccountType/>
      </UserInfo>
      <UserInfo>
        <DisplayName>DIM</DisplayName>
        <AccountId>922</AccountId>
        <AccountType/>
      </UserInfo>
      <UserInfo>
        <DisplayName>Charlotte BRASSELET</DisplayName>
        <AccountId>504</AccountId>
        <AccountType/>
      </UserInfo>
      <UserInfo>
        <DisplayName>Cécile SEYRAT</DisplayName>
        <AccountId>141</AccountId>
        <AccountType/>
      </UserInfo>
      <UserInfo>
        <DisplayName>Hamza IDDOUCH</DisplayName>
        <AccountId>1286</AccountId>
        <AccountType/>
      </UserInfo>
      <UserInfo>
        <DisplayName>Zainab EL BAHRI</DisplayName>
        <AccountId>428</AccountId>
        <AccountType/>
      </UserInfo>
      <UserInfo>
        <DisplayName>Caroline GERLING</DisplayName>
        <AccountId>332</AccountId>
        <AccountType/>
      </UserInfo>
      <UserInfo>
        <DisplayName>Edouard BERTHOLON</DisplayName>
        <AccountId>1161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3C781562-1974-4413-85AE-A95190DE1F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fdce434-a1f9-4dc0-8901-d144ff65285a"/>
    <ds:schemaRef ds:uri="0129eca8-e40c-4a5d-a604-2bb1ebaf3f5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10856A6-FE97-4F98-A51F-76A728B58AC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2FB0993-E7F2-49DD-B5DF-8A28265BE23E}">
  <ds:schemaRefs>
    <ds:schemaRef ds:uri="http://schemas.microsoft.com/office/2006/metadata/properties"/>
    <ds:schemaRef ds:uri="http://schemas.microsoft.com/office/infopath/2007/PartnerControls"/>
    <ds:schemaRef ds:uri="9fdce434-a1f9-4dc0-8901-d144ff65285a"/>
    <ds:schemaRef ds:uri="0129eca8-e40c-4a5d-a604-2bb1ebaf3f5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18</vt:i4>
      </vt:variant>
    </vt:vector>
  </HeadingPairs>
  <TitlesOfParts>
    <vt:vector size="21" baseType="lpstr">
      <vt:lpstr>CALENDRIER_OFFRES</vt:lpstr>
      <vt:lpstr>Liste_Univers</vt:lpstr>
      <vt:lpstr>UNIVERS</vt:lpstr>
      <vt:lpstr>Accompagnement_en_transformation_et_attractivité</vt:lpstr>
      <vt:lpstr>Bâtiment_et_Travaux</vt:lpstr>
      <vt:lpstr>Biologie</vt:lpstr>
      <vt:lpstr>Biomédical</vt:lpstr>
      <vt:lpstr>Blanchisserie_linge_habillement</vt:lpstr>
      <vt:lpstr>Consommables_de_soins_et_hygiène_du_corps</vt:lpstr>
      <vt:lpstr>Dispositifs_médicaux</vt:lpstr>
      <vt:lpstr>Energie</vt:lpstr>
      <vt:lpstr>Environnement_du_patient_et_du_résident</vt:lpstr>
      <vt:lpstr>Gestion_des_déchets</vt:lpstr>
      <vt:lpstr>Hygiène_des_locaux</vt:lpstr>
      <vt:lpstr>CALENDRIER_OFFRES!Impression_des_titres</vt:lpstr>
      <vt:lpstr>Liste_univers1</vt:lpstr>
      <vt:lpstr>Médicaments_et_fluides_médicaux</vt:lpstr>
      <vt:lpstr>Numérique</vt:lpstr>
      <vt:lpstr>Restauration_Nutrition</vt:lpstr>
      <vt:lpstr>Services_généraux</vt:lpstr>
      <vt:lpstr>Transport_Logistique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Kafia BELKEBLA</dc:creator>
  <cp:keywords/>
  <dc:description/>
  <cp:lastModifiedBy>Zineb ETTALBI</cp:lastModifiedBy>
  <cp:revision/>
  <dcterms:created xsi:type="dcterms:W3CDTF">2023-12-05T17:57:41Z</dcterms:created>
  <dcterms:modified xsi:type="dcterms:W3CDTF">2026-06-30T15:27:18Z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0x0101003EBE29A285570D429C70C05563877D72</vt:lpwstr>
  </property>
  <property fmtid="{D5CDD505-2E9C-101B-9397-08002B2CF9AE}" pid="3" name="MediaServiceImageTags">
    <vt:lpwstr/>
  </property>
</Properties>
</file>