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.bardi\Downloads\"/>
    </mc:Choice>
  </mc:AlternateContent>
  <xr:revisionPtr revIDLastSave="0" documentId="8_{58BE790D-9368-4BC4-ADB7-17E65F7469B0}" xr6:coauthVersionLast="47" xr6:coauthVersionMax="47" xr10:uidLastSave="{00000000-0000-0000-0000-000000000000}"/>
  <workbookProtection workbookAlgorithmName="SHA-512" workbookHashValue="mjmZYzOxbPYUNNhfsgPkmUlW76GCvJOj0DXSjpnYNtvLfrmghbD1nV08IXYojsSpqgnf2Zfbozm91RwTZOQMaw==" workbookSaltValue="f643zUuogmR6+fWNubZpLw==" workbookSpinCount="100000" lockStructure="1"/>
  <bookViews>
    <workbookView xWindow="-110" yWindow="-110" windowWidth="19420" windowHeight="10300" tabRatio="601" firstSheet="2" activeTab="2" xr2:uid="{AC69D984-6DD4-4908-84DA-A4405E50A1FA}"/>
  </bookViews>
  <sheets>
    <sheet name="Feuil1" sheetId="31" state="veryHidden" r:id="rId1"/>
    <sheet name="Produits de santé" sheetId="30" r:id="rId2"/>
    <sheet name="Biologie" sheetId="13" r:id="rId3"/>
    <sheet name="Biomédical" sheetId="29" r:id="rId4"/>
    <sheet name="Environnement patient" sheetId="18" r:id="rId5"/>
    <sheet name="Restauration" sheetId="21" r:id="rId6"/>
    <sheet name="Hôtellerie-Services Généraux" sheetId="22" r:id="rId7"/>
    <sheet name="Logistique" sheetId="32" r:id="rId8"/>
    <sheet name="Bâtiment" sheetId="19" r:id="rId9"/>
    <sheet name="Énergie" sheetId="20" r:id="rId10"/>
    <sheet name="Mobilité" sheetId="33" r:id="rId11"/>
    <sheet name="Numérique" sheetId="27" r:id="rId12"/>
    <sheet name="Services RH, conseil, finances" sheetId="25" r:id="rId13"/>
  </sheets>
  <definedNames>
    <definedName name="_xlnm._FilterDatabase" localSheetId="8" hidden="1">Bâtiment!$A$6:$D$6</definedName>
    <definedName name="_xlnm._FilterDatabase" localSheetId="2" hidden="1">Biologie!$A$6:$D$6</definedName>
    <definedName name="_xlnm._FilterDatabase" localSheetId="3" hidden="1">Biomédical!$A$6:$D$100</definedName>
    <definedName name="_xlnm._FilterDatabase" localSheetId="9" hidden="1">Énergie!$A$6:$D$6</definedName>
    <definedName name="_xlnm._FilterDatabase" localSheetId="4" hidden="1">'Environnement patient'!$A$6:$D$6</definedName>
    <definedName name="_xlnm._FilterDatabase" localSheetId="6" hidden="1">'Hôtellerie-Services Généraux'!$A$6:$D$6</definedName>
    <definedName name="_xlnm._FilterDatabase" localSheetId="7" hidden="1">Logistique!$A$6:$D$6</definedName>
    <definedName name="_xlnm._FilterDatabase" localSheetId="10" hidden="1">Mobilité!$A$6:$D$6</definedName>
    <definedName name="_xlnm._FilterDatabase" localSheetId="11" hidden="1">Numérique!$A$6:$D$6</definedName>
    <definedName name="_xlnm._FilterDatabase" localSheetId="1" hidden="1">'Produits de santé'!$A$6:$D$6</definedName>
    <definedName name="_xlnm._FilterDatabase" localSheetId="5" hidden="1">Restauration!$A$6:$D$6</definedName>
    <definedName name="_xlnm._FilterDatabase" localSheetId="12" hidden="1">'Services RH, conseil, finances'!$A$6:$D$6</definedName>
    <definedName name="_xlnm.Print_Titles" localSheetId="8">Bâtiment!$2:$5</definedName>
    <definedName name="_xlnm.Print_Titles" localSheetId="3">Biomédical!$6:$6</definedName>
    <definedName name="_xlnm.Print_Titles" localSheetId="6">'Hôtellerie-Services Généraux'!$2:$5</definedName>
    <definedName name="_xlnm.Print_Titles" localSheetId="11">Numérique!$6:$6</definedName>
    <definedName name="_xlnm.Print_Area" localSheetId="2">Biologie!$A$2:$AO$34</definedName>
    <definedName name="_xlnm.Print_Area" localSheetId="6">'Hôtellerie-Services Généraux'!$A$2:$AO$36</definedName>
    <definedName name="_xlnm.Print_Area" localSheetId="7">Logistique!$A$2:$AO$18</definedName>
    <definedName name="_xlnm.Print_Area" localSheetId="10">Mobilité!$A$2:$AO$18</definedName>
    <definedName name="_xlnm.Print_Area" localSheetId="11">Numérique!$A$2:$AO$49</definedName>
    <definedName name="_xlnm.Print_Area" localSheetId="1">'Produits de santé'!$A$2:$AO$48</definedName>
    <definedName name="_xlnm.Print_Area" localSheetId="12">'Services RH, conseil, finances'!$B$2:$AO$16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I22" i="13" l="1"/>
  <c r="BI73" i="29"/>
  <c r="BJ73" i="29"/>
  <c r="BI74" i="29"/>
  <c r="BJ74" i="29"/>
  <c r="AO73" i="29"/>
  <c r="D19" i="32"/>
  <c r="AO19" i="32"/>
  <c r="BI19" i="32"/>
  <c r="BJ19" i="32"/>
  <c r="BW19" i="32"/>
  <c r="BU19" i="32" s="1"/>
  <c r="BX19" i="32"/>
  <c r="BW49" i="30"/>
  <c r="BU49" i="30" s="1"/>
  <c r="BW50" i="30"/>
  <c r="BU50" i="30" s="1"/>
  <c r="BS50" i="30" s="1"/>
  <c r="BX50" i="30"/>
  <c r="D50" i="30"/>
  <c r="BI49" i="30"/>
  <c r="BI50" i="30"/>
  <c r="BJ50" i="30"/>
  <c r="AO50" i="30"/>
  <c r="BJ23" i="18"/>
  <c r="AO23" i="18"/>
  <c r="D39" i="13"/>
  <c r="D40" i="13"/>
  <c r="BJ49" i="30"/>
  <c r="AO49" i="30"/>
  <c r="BW73" i="29"/>
  <c r="BU73" i="29" s="1"/>
  <c r="BW49" i="29"/>
  <c r="BU49" i="29" s="1"/>
  <c r="BW25" i="29"/>
  <c r="BU25" i="29" s="1"/>
  <c r="BW26" i="29"/>
  <c r="BU26" i="29" s="1"/>
  <c r="BW27" i="29"/>
  <c r="BU27" i="29" s="1"/>
  <c r="BX27" i="29"/>
  <c r="BW28" i="29"/>
  <c r="BX28" i="29" s="1"/>
  <c r="BW29" i="29"/>
  <c r="BU29" i="29" s="1"/>
  <c r="BX29" i="29"/>
  <c r="BW31" i="29"/>
  <c r="BU31" i="29" s="1"/>
  <c r="BW32" i="29"/>
  <c r="BU32" i="29" s="1"/>
  <c r="BW33" i="29"/>
  <c r="BU33" i="29" s="1"/>
  <c r="BW34" i="29"/>
  <c r="BU34" i="29" s="1"/>
  <c r="BW35" i="29"/>
  <c r="BU35" i="29" s="1"/>
  <c r="BW36" i="29"/>
  <c r="BU36" i="29" s="1"/>
  <c r="BW37" i="29"/>
  <c r="BX37" i="29" s="1"/>
  <c r="BW39" i="29"/>
  <c r="BU39" i="29" s="1"/>
  <c r="BW40" i="29"/>
  <c r="BU40" i="29" s="1"/>
  <c r="BX40" i="29"/>
  <c r="D73" i="29"/>
  <c r="D39" i="29"/>
  <c r="AO39" i="29"/>
  <c r="BJ39" i="29"/>
  <c r="BI39" i="29"/>
  <c r="BX36" i="29" l="1"/>
  <c r="BX49" i="30"/>
  <c r="BS49" i="30"/>
  <c r="BQ49" i="30" s="1"/>
  <c r="BR49" i="30" s="1"/>
  <c r="BV49" i="30"/>
  <c r="BS19" i="32"/>
  <c r="BV19" i="32"/>
  <c r="BQ50" i="30"/>
  <c r="BR50" i="30" s="1"/>
  <c r="BT50" i="30"/>
  <c r="BV50" i="30"/>
  <c r="BT49" i="30"/>
  <c r="BX31" i="29"/>
  <c r="BX34" i="29"/>
  <c r="BX35" i="29"/>
  <c r="BX39" i="29"/>
  <c r="BX26" i="29"/>
  <c r="BX25" i="29"/>
  <c r="BV40" i="29"/>
  <c r="BS40" i="29"/>
  <c r="BQ40" i="29" s="1"/>
  <c r="BR40" i="29" s="1"/>
  <c r="BS34" i="29"/>
  <c r="BT34" i="29" s="1"/>
  <c r="BV34" i="29"/>
  <c r="BS31" i="29"/>
  <c r="BQ31" i="29" s="1"/>
  <c r="BR31" i="29" s="1"/>
  <c r="BV31" i="29"/>
  <c r="BS25" i="29"/>
  <c r="BT25" i="29" s="1"/>
  <c r="BV25" i="29"/>
  <c r="BX32" i="29"/>
  <c r="BU37" i="29"/>
  <c r="BU28" i="29"/>
  <c r="BX33" i="29"/>
  <c r="BX49" i="29"/>
  <c r="BS73" i="29"/>
  <c r="BV73" i="29"/>
  <c r="BX73" i="29"/>
  <c r="BS49" i="29"/>
  <c r="BV49" i="29"/>
  <c r="BS27" i="29"/>
  <c r="BV27" i="29"/>
  <c r="BS35" i="29"/>
  <c r="BV35" i="29"/>
  <c r="BV26" i="29"/>
  <c r="BS26" i="29"/>
  <c r="BV29" i="29"/>
  <c r="BS29" i="29"/>
  <c r="BV32" i="29"/>
  <c r="BS32" i="29"/>
  <c r="BS36" i="29"/>
  <c r="BV36" i="29"/>
  <c r="BS33" i="29"/>
  <c r="BV33" i="29"/>
  <c r="BS39" i="29"/>
  <c r="BV39" i="29"/>
  <c r="BS20" i="21"/>
  <c r="BQ20" i="21" s="1"/>
  <c r="BR20" i="21" s="1"/>
  <c r="BV20" i="21"/>
  <c r="BW20" i="21"/>
  <c r="BX20" i="21" s="1"/>
  <c r="D20" i="21"/>
  <c r="AO20" i="21"/>
  <c r="BJ20" i="21"/>
  <c r="BI20" i="21"/>
  <c r="BJ13" i="25"/>
  <c r="BJ14" i="25"/>
  <c r="BU12" i="25"/>
  <c r="BS12" i="25" s="1"/>
  <c r="BV12" i="25"/>
  <c r="BU13" i="25"/>
  <c r="BS13" i="25" s="1"/>
  <c r="BV13" i="25"/>
  <c r="BQ14" i="25"/>
  <c r="BR14" i="25"/>
  <c r="BS14" i="25"/>
  <c r="BT14" i="25" s="1"/>
  <c r="BU14" i="25"/>
  <c r="BV14" i="25"/>
  <c r="AO13" i="25"/>
  <c r="D49" i="27"/>
  <c r="D13" i="25"/>
  <c r="BI13" i="25"/>
  <c r="BW13" i="25"/>
  <c r="BX13" i="25" s="1"/>
  <c r="BT19" i="32" l="1"/>
  <c r="BQ19" i="32"/>
  <c r="BR19" i="32" s="1"/>
  <c r="BQ34" i="29"/>
  <c r="BR34" i="29" s="1"/>
  <c r="BT40" i="29"/>
  <c r="BQ25" i="29"/>
  <c r="BR25" i="29" s="1"/>
  <c r="BS28" i="29"/>
  <c r="BV28" i="29"/>
  <c r="BS37" i="29"/>
  <c r="BV37" i="29"/>
  <c r="BT31" i="29"/>
  <c r="BQ73" i="29"/>
  <c r="BR73" i="29" s="1"/>
  <c r="BT73" i="29"/>
  <c r="BQ49" i="29"/>
  <c r="BR49" i="29" s="1"/>
  <c r="BT49" i="29"/>
  <c r="BT33" i="29"/>
  <c r="BQ33" i="29"/>
  <c r="BR33" i="29" s="1"/>
  <c r="BT36" i="29"/>
  <c r="BQ36" i="29"/>
  <c r="BR36" i="29" s="1"/>
  <c r="BQ26" i="29"/>
  <c r="BR26" i="29" s="1"/>
  <c r="BT26" i="29"/>
  <c r="BT27" i="29"/>
  <c r="BQ27" i="29"/>
  <c r="BR27" i="29" s="1"/>
  <c r="BQ29" i="29"/>
  <c r="BR29" i="29" s="1"/>
  <c r="BT29" i="29"/>
  <c r="BQ32" i="29"/>
  <c r="BR32" i="29" s="1"/>
  <c r="BT32" i="29"/>
  <c r="BQ35" i="29"/>
  <c r="BR35" i="29" s="1"/>
  <c r="BT35" i="29"/>
  <c r="BQ39" i="29"/>
  <c r="BR39" i="29" s="1"/>
  <c r="BT39" i="29"/>
  <c r="BT20" i="21"/>
  <c r="BT13" i="25"/>
  <c r="BQ13" i="25"/>
  <c r="BR13" i="25" s="1"/>
  <c r="BQ12" i="25"/>
  <c r="BR12" i="25" s="1"/>
  <c r="BT12" i="25"/>
  <c r="AN1" i="22"/>
  <c r="AM1" i="22"/>
  <c r="AL1" i="22"/>
  <c r="AK1" i="22"/>
  <c r="AJ1" i="22"/>
  <c r="AI1" i="22"/>
  <c r="AH1" i="22"/>
  <c r="AG1" i="22"/>
  <c r="AF1" i="22"/>
  <c r="AE1" i="22"/>
  <c r="AD1" i="22"/>
  <c r="AC1" i="22"/>
  <c r="AB1" i="22"/>
  <c r="AA1" i="22"/>
  <c r="Z1" i="22"/>
  <c r="Y1" i="22"/>
  <c r="X1" i="22"/>
  <c r="W1" i="22"/>
  <c r="V1" i="22"/>
  <c r="U1" i="22"/>
  <c r="T1" i="22"/>
  <c r="S1" i="22"/>
  <c r="R1" i="22"/>
  <c r="Q1" i="22"/>
  <c r="D49" i="30"/>
  <c r="BI30" i="27"/>
  <c r="D56" i="27"/>
  <c r="AO56" i="27"/>
  <c r="BJ56" i="27"/>
  <c r="BI56" i="27"/>
  <c r="BW56" i="27"/>
  <c r="BX56" i="27"/>
  <c r="D23" i="18"/>
  <c r="BI23" i="18"/>
  <c r="BW23" i="18"/>
  <c r="BX23" i="18" s="1"/>
  <c r="BU23" i="18"/>
  <c r="BV23" i="18" s="1"/>
  <c r="BS23" i="18"/>
  <c r="BQ23" i="18" s="1"/>
  <c r="BR23" i="18" s="1"/>
  <c r="BG19" i="18"/>
  <c r="AO40" i="13"/>
  <c r="BJ40" i="13"/>
  <c r="BI40" i="13"/>
  <c r="BW40" i="13"/>
  <c r="BX40" i="13" s="1"/>
  <c r="AO39" i="13"/>
  <c r="BJ39" i="13"/>
  <c r="BI39" i="13"/>
  <c r="BW39" i="13"/>
  <c r="BU39" i="13" s="1"/>
  <c r="BX39" i="13"/>
  <c r="D38" i="13"/>
  <c r="AO38" i="13"/>
  <c r="BJ38" i="13"/>
  <c r="BI38" i="13"/>
  <c r="BW38" i="13"/>
  <c r="BX38" i="13" s="1"/>
  <c r="D37" i="13"/>
  <c r="AO37" i="13"/>
  <c r="BJ37" i="13"/>
  <c r="BI37" i="13"/>
  <c r="BW37" i="13"/>
  <c r="BX37" i="13" s="1"/>
  <c r="BU37" i="13"/>
  <c r="BS37" i="13" s="1"/>
  <c r="BU40" i="13" l="1"/>
  <c r="BT23" i="18"/>
  <c r="BU38" i="13"/>
  <c r="BT37" i="29"/>
  <c r="BQ37" i="29"/>
  <c r="BR37" i="29" s="1"/>
  <c r="BQ28" i="29"/>
  <c r="BR28" i="29" s="1"/>
  <c r="BT28" i="29"/>
  <c r="BS39" i="13"/>
  <c r="BV39" i="13"/>
  <c r="BQ37" i="13"/>
  <c r="BR37" i="13" s="1"/>
  <c r="BT37" i="13"/>
  <c r="BV37" i="13"/>
  <c r="D31" i="27"/>
  <c r="AO31" i="27"/>
  <c r="BJ31" i="27"/>
  <c r="BI31" i="27"/>
  <c r="BW31" i="27"/>
  <c r="BX31" i="27" s="1"/>
  <c r="BJ35" i="13"/>
  <c r="BI35" i="13"/>
  <c r="AO35" i="13"/>
  <c r="BW35" i="13"/>
  <c r="BU35" i="13" s="1"/>
  <c r="D35" i="13"/>
  <c r="BJ13" i="18"/>
  <c r="BI13" i="18"/>
  <c r="BW13" i="18"/>
  <c r="BU13" i="18" s="1"/>
  <c r="AO13" i="18"/>
  <c r="D13" i="18"/>
  <c r="D50" i="27"/>
  <c r="D51" i="27"/>
  <c r="D52" i="27"/>
  <c r="D53" i="27"/>
  <c r="D54" i="27"/>
  <c r="BJ52" i="27"/>
  <c r="BW52" i="27"/>
  <c r="BX52" i="27" s="1"/>
  <c r="BI52" i="27"/>
  <c r="AO52" i="27"/>
  <c r="BS40" i="13" l="1"/>
  <c r="BV40" i="13"/>
  <c r="BS38" i="13"/>
  <c r="BV38" i="13"/>
  <c r="BU31" i="27"/>
  <c r="BX35" i="13"/>
  <c r="BT39" i="13"/>
  <c r="BQ39" i="13"/>
  <c r="BR39" i="13" s="1"/>
  <c r="BS35" i="13"/>
  <c r="BV35" i="13"/>
  <c r="BS13" i="18"/>
  <c r="BV13" i="18"/>
  <c r="BX13" i="18"/>
  <c r="BU52" i="27"/>
  <c r="BG12" i="27"/>
  <c r="AO55" i="27"/>
  <c r="D55" i="27"/>
  <c r="BW55" i="27"/>
  <c r="BJ55" i="27"/>
  <c r="BI55" i="27"/>
  <c r="AO54" i="27"/>
  <c r="AO50" i="27"/>
  <c r="AO51" i="27"/>
  <c r="AO53" i="27"/>
  <c r="BW50" i="27"/>
  <c r="BU50" i="27" s="1"/>
  <c r="BW51" i="27"/>
  <c r="BX51" i="27" s="1"/>
  <c r="BW53" i="27"/>
  <c r="BU53" i="27" s="1"/>
  <c r="BS53" i="27" s="1"/>
  <c r="BW54" i="27"/>
  <c r="BU54" i="27" s="1"/>
  <c r="BJ54" i="27"/>
  <c r="BI54" i="27"/>
  <c r="BG21" i="13"/>
  <c r="BH21" i="13" s="1"/>
  <c r="BJ9" i="21"/>
  <c r="D9" i="21"/>
  <c r="D10" i="21"/>
  <c r="AO9" i="21"/>
  <c r="BR9" i="21"/>
  <c r="BT9" i="21"/>
  <c r="BV9" i="21"/>
  <c r="BW9" i="21"/>
  <c r="BX9" i="21"/>
  <c r="BI9" i="21"/>
  <c r="D19" i="21"/>
  <c r="AO19" i="21"/>
  <c r="BW19" i="21"/>
  <c r="BX19" i="21" s="1"/>
  <c r="BV19" i="21"/>
  <c r="BS19" i="21"/>
  <c r="BT19" i="21" s="1"/>
  <c r="BJ19" i="21"/>
  <c r="BI19" i="21"/>
  <c r="D18" i="21"/>
  <c r="AO18" i="21"/>
  <c r="BJ18" i="21"/>
  <c r="BI18" i="21"/>
  <c r="BW18" i="21"/>
  <c r="BX18" i="21" s="1"/>
  <c r="BV18" i="21"/>
  <c r="BS18" i="21"/>
  <c r="BT18" i="21" s="1"/>
  <c r="AO7" i="25"/>
  <c r="D24" i="19"/>
  <c r="D8" i="30"/>
  <c r="D9" i="30"/>
  <c r="D10" i="30"/>
  <c r="D12" i="30"/>
  <c r="D14" i="30"/>
  <c r="D15" i="30"/>
  <c r="D16" i="30"/>
  <c r="D17" i="30"/>
  <c r="D19" i="30"/>
  <c r="D21" i="30"/>
  <c r="D23" i="30"/>
  <c r="D25" i="30"/>
  <c r="D26" i="30"/>
  <c r="D28" i="30"/>
  <c r="D29" i="30"/>
  <c r="D30" i="30"/>
  <c r="D31" i="30"/>
  <c r="D32" i="30"/>
  <c r="D34" i="30"/>
  <c r="D37" i="30"/>
  <c r="D38" i="30"/>
  <c r="D39" i="30"/>
  <c r="D41" i="30"/>
  <c r="D42" i="30"/>
  <c r="D43" i="30"/>
  <c r="D45" i="30"/>
  <c r="D46" i="30"/>
  <c r="D48" i="30"/>
  <c r="D7" i="30"/>
  <c r="D9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9" i="29"/>
  <c r="D31" i="29"/>
  <c r="D32" i="29"/>
  <c r="D33" i="29"/>
  <c r="D34" i="29"/>
  <c r="D35" i="29"/>
  <c r="D36" i="29"/>
  <c r="D37" i="29"/>
  <c r="D38" i="29"/>
  <c r="D40" i="29"/>
  <c r="D42" i="29"/>
  <c r="D44" i="29"/>
  <c r="D45" i="29"/>
  <c r="D46" i="29"/>
  <c r="D47" i="29"/>
  <c r="D48" i="29"/>
  <c r="D49" i="29"/>
  <c r="D50" i="29"/>
  <c r="D51" i="29"/>
  <c r="D53" i="29"/>
  <c r="D55" i="29"/>
  <c r="D57" i="29"/>
  <c r="D59" i="29"/>
  <c r="D61" i="29"/>
  <c r="D63" i="29"/>
  <c r="D64" i="29"/>
  <c r="D65" i="29"/>
  <c r="D66" i="29"/>
  <c r="D69" i="29"/>
  <c r="D71" i="29"/>
  <c r="D74" i="29"/>
  <c r="D76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4" i="29"/>
  <c r="D95" i="29"/>
  <c r="D96" i="29"/>
  <c r="D98" i="29"/>
  <c r="D100" i="29"/>
  <c r="D7" i="29"/>
  <c r="D9" i="18"/>
  <c r="D10" i="18"/>
  <c r="D12" i="18"/>
  <c r="D14" i="18"/>
  <c r="D15" i="18"/>
  <c r="D16" i="18"/>
  <c r="D17" i="18"/>
  <c r="D18" i="18"/>
  <c r="D20" i="18"/>
  <c r="D21" i="18"/>
  <c r="D7" i="18"/>
  <c r="D11" i="21"/>
  <c r="D12" i="21"/>
  <c r="D13" i="21"/>
  <c r="D14" i="21"/>
  <c r="D15" i="21"/>
  <c r="D16" i="21"/>
  <c r="D17" i="21"/>
  <c r="D22" i="21"/>
  <c r="D23" i="21"/>
  <c r="D21" i="21"/>
  <c r="D7" i="21"/>
  <c r="D8" i="22"/>
  <c r="D9" i="22"/>
  <c r="D10" i="22"/>
  <c r="D11" i="22"/>
  <c r="D12" i="22"/>
  <c r="D13" i="22"/>
  <c r="D14" i="22"/>
  <c r="D15" i="22"/>
  <c r="D16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7" i="22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5" i="19"/>
  <c r="D26" i="19"/>
  <c r="D7" i="19"/>
  <c r="D8" i="32"/>
  <c r="D9" i="32"/>
  <c r="D10" i="32"/>
  <c r="D11" i="32"/>
  <c r="D12" i="32"/>
  <c r="D13" i="32"/>
  <c r="D14" i="32"/>
  <c r="D15" i="32"/>
  <c r="D16" i="32"/>
  <c r="D17" i="32"/>
  <c r="D18" i="32"/>
  <c r="D7" i="32"/>
  <c r="D8" i="33"/>
  <c r="D9" i="33"/>
  <c r="D10" i="33"/>
  <c r="D11" i="33"/>
  <c r="D14" i="33"/>
  <c r="D15" i="33"/>
  <c r="D16" i="33"/>
  <c r="D17" i="33"/>
  <c r="D18" i="33"/>
  <c r="D7" i="33"/>
  <c r="D9" i="27"/>
  <c r="D11" i="27"/>
  <c r="D13" i="27"/>
  <c r="D14" i="27"/>
  <c r="D15" i="27"/>
  <c r="D17" i="27"/>
  <c r="D19" i="27"/>
  <c r="D8" i="27"/>
  <c r="D20" i="27"/>
  <c r="D21" i="27"/>
  <c r="D22" i="27"/>
  <c r="D34" i="27"/>
  <c r="D23" i="27"/>
  <c r="D24" i="27"/>
  <c r="D25" i="27"/>
  <c r="D26" i="27"/>
  <c r="D27" i="27"/>
  <c r="D28" i="27"/>
  <c r="D30" i="27"/>
  <c r="D33" i="27"/>
  <c r="D36" i="27"/>
  <c r="D37" i="27"/>
  <c r="D38" i="27"/>
  <c r="D39" i="27"/>
  <c r="D40" i="27"/>
  <c r="D41" i="27"/>
  <c r="D42" i="27"/>
  <c r="D43" i="27"/>
  <c r="D44" i="27"/>
  <c r="D45" i="27"/>
  <c r="D46" i="27"/>
  <c r="D47" i="27"/>
  <c r="D48" i="27"/>
  <c r="D7" i="27"/>
  <c r="D9" i="25"/>
  <c r="D10" i="25"/>
  <c r="D12" i="25"/>
  <c r="D14" i="25"/>
  <c r="D15" i="25"/>
  <c r="D16" i="25"/>
  <c r="D17" i="25"/>
  <c r="D7" i="25"/>
  <c r="BH16" i="27"/>
  <c r="D16" i="27" s="1"/>
  <c r="BW38" i="27"/>
  <c r="BX38" i="27" s="1"/>
  <c r="BJ38" i="27"/>
  <c r="BI38" i="27"/>
  <c r="AO38" i="27"/>
  <c r="AO40" i="27"/>
  <c r="BJ40" i="27"/>
  <c r="BI40" i="27"/>
  <c r="BW40" i="27"/>
  <c r="BX40" i="27" s="1"/>
  <c r="BT40" i="13" l="1"/>
  <c r="BQ40" i="13"/>
  <c r="BR40" i="13" s="1"/>
  <c r="BU38" i="27"/>
  <c r="BV38" i="27" s="1"/>
  <c r="BT38" i="13"/>
  <c r="BQ38" i="13"/>
  <c r="BR38" i="13" s="1"/>
  <c r="BQ19" i="21"/>
  <c r="BR19" i="21" s="1"/>
  <c r="BS31" i="27"/>
  <c r="BV31" i="27"/>
  <c r="BU40" i="27"/>
  <c r="BS40" i="27" s="1"/>
  <c r="BT40" i="27" s="1"/>
  <c r="BQ35" i="13"/>
  <c r="BR35" i="13" s="1"/>
  <c r="BT35" i="13"/>
  <c r="BQ13" i="18"/>
  <c r="BR13" i="18" s="1"/>
  <c r="BT13" i="18"/>
  <c r="BS52" i="27"/>
  <c r="BV52" i="27"/>
  <c r="BX54" i="27"/>
  <c r="BX53" i="27"/>
  <c r="BX50" i="27"/>
  <c r="BU51" i="27"/>
  <c r="BV51" i="27" s="1"/>
  <c r="BS55" i="27"/>
  <c r="BV55" i="27"/>
  <c r="BX55" i="27"/>
  <c r="BV54" i="27"/>
  <c r="BS54" i="27"/>
  <c r="BT53" i="27"/>
  <c r="BQ53" i="27"/>
  <c r="BR53" i="27" s="1"/>
  <c r="BS50" i="27"/>
  <c r="BV50" i="27"/>
  <c r="BV53" i="27"/>
  <c r="BQ18" i="21"/>
  <c r="BR18" i="21" s="1"/>
  <c r="BS38" i="27" l="1"/>
  <c r="BV40" i="27"/>
  <c r="BQ40" i="27"/>
  <c r="BR40" i="27" s="1"/>
  <c r="BQ31" i="27"/>
  <c r="BR31" i="27" s="1"/>
  <c r="BT31" i="27"/>
  <c r="BQ52" i="27"/>
  <c r="BR52" i="27" s="1"/>
  <c r="BT52" i="27"/>
  <c r="BT38" i="27"/>
  <c r="BQ38" i="27"/>
  <c r="BR38" i="27" s="1"/>
  <c r="BS51" i="27"/>
  <c r="BT51" i="27" s="1"/>
  <c r="BQ55" i="27"/>
  <c r="BR55" i="27" s="1"/>
  <c r="BT55" i="27"/>
  <c r="BQ54" i="27"/>
  <c r="BR54" i="27" s="1"/>
  <c r="BT54" i="27"/>
  <c r="BQ50" i="27"/>
  <c r="BR50" i="27" s="1"/>
  <c r="BT50" i="27"/>
  <c r="BI23" i="22"/>
  <c r="BJ23" i="22"/>
  <c r="BI24" i="22"/>
  <c r="BJ24" i="22"/>
  <c r="BI25" i="22"/>
  <c r="BJ25" i="22"/>
  <c r="BJ18" i="22"/>
  <c r="BJ19" i="22"/>
  <c r="BJ20" i="22"/>
  <c r="BW23" i="22"/>
  <c r="BX23" i="22" s="1"/>
  <c r="AO23" i="22"/>
  <c r="AO24" i="22"/>
  <c r="BW10" i="20"/>
  <c r="BX10" i="20" s="1"/>
  <c r="D10" i="20"/>
  <c r="BI10" i="20"/>
  <c r="AO18" i="22"/>
  <c r="BI18" i="22"/>
  <c r="BW18" i="22"/>
  <c r="BU18" i="22" s="1"/>
  <c r="BH17" i="22"/>
  <c r="AO8" i="22"/>
  <c r="AO9" i="22"/>
  <c r="AO10" i="22"/>
  <c r="AO11" i="22"/>
  <c r="AO12" i="22"/>
  <c r="AO13" i="22"/>
  <c r="AO14" i="22"/>
  <c r="AO15" i="22"/>
  <c r="AO16" i="22"/>
  <c r="AO21" i="22"/>
  <c r="AO19" i="22"/>
  <c r="AO20" i="22"/>
  <c r="AO22" i="22"/>
  <c r="AO25" i="22"/>
  <c r="AO26" i="22"/>
  <c r="AO27" i="22"/>
  <c r="AO28" i="22"/>
  <c r="AO29" i="22"/>
  <c r="AO30" i="22"/>
  <c r="AO31" i="22"/>
  <c r="AO32" i="22"/>
  <c r="AO33" i="22"/>
  <c r="AO34" i="22"/>
  <c r="AO35" i="22"/>
  <c r="AO36" i="22"/>
  <c r="BQ51" i="27" l="1"/>
  <c r="BR51" i="27" s="1"/>
  <c r="AO17" i="22"/>
  <c r="D17" i="22"/>
  <c r="AO10" i="20"/>
  <c r="BJ10" i="20"/>
  <c r="BU23" i="22"/>
  <c r="BU10" i="20"/>
  <c r="BX18" i="22"/>
  <c r="BV18" i="22"/>
  <c r="BS18" i="22"/>
  <c r="BV23" i="22" l="1"/>
  <c r="BS23" i="22"/>
  <c r="BS10" i="20"/>
  <c r="BV10" i="20"/>
  <c r="BT18" i="22"/>
  <c r="BQ18" i="22"/>
  <c r="BR18" i="22" s="1"/>
  <c r="BQ23" i="22" l="1"/>
  <c r="BR23" i="22" s="1"/>
  <c r="BT23" i="22"/>
  <c r="BQ10" i="20"/>
  <c r="BR10" i="20" s="1"/>
  <c r="BT10" i="20"/>
  <c r="AO12" i="25" l="1"/>
  <c r="AO14" i="25"/>
  <c r="AO18" i="25"/>
  <c r="E1" i="30"/>
  <c r="F1" i="30"/>
  <c r="G1" i="30"/>
  <c r="H1" i="30"/>
  <c r="I1" i="30"/>
  <c r="J1" i="30"/>
  <c r="K1" i="30"/>
  <c r="L1" i="30"/>
  <c r="M1" i="30"/>
  <c r="N1" i="30"/>
  <c r="O1" i="30"/>
  <c r="P1" i="30"/>
  <c r="Q1" i="30"/>
  <c r="R1" i="30"/>
  <c r="S1" i="30"/>
  <c r="T1" i="30"/>
  <c r="U1" i="30"/>
  <c r="V1" i="30"/>
  <c r="W1" i="30"/>
  <c r="X1" i="30"/>
  <c r="Y1" i="30"/>
  <c r="Z1" i="30"/>
  <c r="AA1" i="30"/>
  <c r="AB1" i="30"/>
  <c r="AC1" i="30"/>
  <c r="AD1" i="30"/>
  <c r="AE1" i="30"/>
  <c r="AF1" i="30"/>
  <c r="AG1" i="30"/>
  <c r="AH1" i="30"/>
  <c r="AI1" i="30"/>
  <c r="AJ1" i="30"/>
  <c r="AK1" i="30"/>
  <c r="AL1" i="30"/>
  <c r="AM1" i="30"/>
  <c r="AN1" i="30"/>
  <c r="D27" i="19"/>
  <c r="D28" i="19"/>
  <c r="D18" i="25" l="1"/>
  <c r="BJ51" i="27"/>
  <c r="BI51" i="27"/>
  <c r="AO19" i="27"/>
  <c r="BJ19" i="27"/>
  <c r="BW19" i="27"/>
  <c r="BX19" i="27" s="1"/>
  <c r="BI19" i="27"/>
  <c r="BJ50" i="27"/>
  <c r="BI50" i="27"/>
  <c r="AO20" i="27"/>
  <c r="BJ20" i="27"/>
  <c r="BW20" i="27"/>
  <c r="BX20" i="27" s="1"/>
  <c r="BI20" i="27"/>
  <c r="BH11" i="25"/>
  <c r="D11" i="25" s="1"/>
  <c r="BW14" i="25"/>
  <c r="BX14" i="25" s="1"/>
  <c r="BI14" i="25"/>
  <c r="BJ12" i="25"/>
  <c r="BW12" i="25"/>
  <c r="BX12" i="25" s="1"/>
  <c r="BI12" i="25"/>
  <c r="BJ18" i="25"/>
  <c r="BW18" i="25"/>
  <c r="BU18" i="25" s="1"/>
  <c r="BI18" i="25"/>
  <c r="D26" i="13"/>
  <c r="AO26" i="13"/>
  <c r="BJ26" i="13"/>
  <c r="BW26" i="13"/>
  <c r="BX26" i="13" s="1"/>
  <c r="BI26" i="13"/>
  <c r="BH30" i="13"/>
  <c r="BG31" i="13" s="1"/>
  <c r="BH31" i="13" s="1"/>
  <c r="BW30" i="13"/>
  <c r="BX30" i="13" s="1"/>
  <c r="BI30" i="13"/>
  <c r="BG24" i="13"/>
  <c r="BH24" i="13" s="1"/>
  <c r="BH12" i="33"/>
  <c r="BG72" i="29"/>
  <c r="BH22" i="18"/>
  <c r="BH11" i="18"/>
  <c r="D11" i="18" s="1"/>
  <c r="BJ49" i="29"/>
  <c r="AO49" i="29"/>
  <c r="BI49" i="29"/>
  <c r="BJ53" i="27"/>
  <c r="BI53" i="27"/>
  <c r="BJ15" i="19"/>
  <c r="AO15" i="19"/>
  <c r="BI15" i="19"/>
  <c r="BW15" i="19"/>
  <c r="BU15" i="19" s="1"/>
  <c r="BJ16" i="19"/>
  <c r="AO16" i="19"/>
  <c r="BI16" i="19"/>
  <c r="BW16" i="19"/>
  <c r="BX16" i="19" s="1"/>
  <c r="AO12" i="33" l="1"/>
  <c r="D12" i="33"/>
  <c r="D22" i="18"/>
  <c r="AO22" i="18"/>
  <c r="D30" i="13"/>
  <c r="AO30" i="13"/>
  <c r="BX18" i="25"/>
  <c r="BX15" i="19"/>
  <c r="BS18" i="25"/>
  <c r="BV18" i="25"/>
  <c r="BJ30" i="13"/>
  <c r="BU30" i="13"/>
  <c r="BU26" i="13"/>
  <c r="BU16" i="19"/>
  <c r="BV15" i="19"/>
  <c r="BS15" i="19"/>
  <c r="AO7" i="29"/>
  <c r="AO7" i="19"/>
  <c r="AO27" i="29"/>
  <c r="D23" i="13"/>
  <c r="D24" i="13"/>
  <c r="D16" i="13"/>
  <c r="D17" i="13"/>
  <c r="D7" i="13"/>
  <c r="D20" i="13"/>
  <c r="D21" i="13"/>
  <c r="D25" i="13"/>
  <c r="D8" i="13"/>
  <c r="D9" i="13"/>
  <c r="D10" i="13"/>
  <c r="D11" i="13"/>
  <c r="D12" i="13"/>
  <c r="D13" i="13"/>
  <c r="D14" i="13"/>
  <c r="D27" i="13"/>
  <c r="D28" i="13"/>
  <c r="D29" i="13"/>
  <c r="D31" i="13"/>
  <c r="D32" i="13"/>
  <c r="D33" i="13"/>
  <c r="D34" i="13"/>
  <c r="D15" i="13"/>
  <c r="D18" i="13"/>
  <c r="D19" i="13"/>
  <c r="D36" i="13"/>
  <c r="D11" i="20"/>
  <c r="D7" i="20"/>
  <c r="D8" i="20"/>
  <c r="D9" i="20"/>
  <c r="AO23" i="13"/>
  <c r="AO24" i="13"/>
  <c r="AO16" i="13"/>
  <c r="AO17" i="13"/>
  <c r="AO7" i="13"/>
  <c r="AO20" i="13"/>
  <c r="AO21" i="13"/>
  <c r="AO25" i="13"/>
  <c r="AO8" i="13"/>
  <c r="AO9" i="13"/>
  <c r="AO10" i="13"/>
  <c r="AO11" i="13"/>
  <c r="AO12" i="13"/>
  <c r="AO13" i="13"/>
  <c r="AO14" i="13"/>
  <c r="AO27" i="13"/>
  <c r="AO28" i="13"/>
  <c r="AO29" i="13"/>
  <c r="AO31" i="13"/>
  <c r="AO32" i="13"/>
  <c r="AO33" i="13"/>
  <c r="AO34" i="13"/>
  <c r="AO15" i="13"/>
  <c r="AO18" i="13"/>
  <c r="AO19" i="13"/>
  <c r="AO8" i="32"/>
  <c r="AO18" i="32"/>
  <c r="AO9" i="32"/>
  <c r="AO10" i="32"/>
  <c r="AO13" i="32"/>
  <c r="AO14" i="32"/>
  <c r="AO17" i="32"/>
  <c r="AO11" i="32"/>
  <c r="AO12" i="32"/>
  <c r="AO15" i="32"/>
  <c r="AO16" i="32"/>
  <c r="AO7" i="32"/>
  <c r="AO16" i="33"/>
  <c r="AO17" i="33"/>
  <c r="AO18" i="33"/>
  <c r="AO13" i="33"/>
  <c r="AO7" i="33"/>
  <c r="AO8" i="33"/>
  <c r="AO9" i="33"/>
  <c r="AO10" i="33"/>
  <c r="AO14" i="33"/>
  <c r="AO15" i="33"/>
  <c r="AO11" i="33"/>
  <c r="AO8" i="30"/>
  <c r="AO9" i="30"/>
  <c r="AO7" i="22"/>
  <c r="AO23" i="30"/>
  <c r="AO26" i="30"/>
  <c r="AO28" i="30"/>
  <c r="AO29" i="30"/>
  <c r="AO32" i="30"/>
  <c r="AO25" i="30"/>
  <c r="AO30" i="30"/>
  <c r="AO31" i="30"/>
  <c r="AO34" i="30"/>
  <c r="AO37" i="30"/>
  <c r="AO38" i="30"/>
  <c r="AO35" i="30"/>
  <c r="AO39" i="30"/>
  <c r="AO17" i="30"/>
  <c r="AO19" i="30"/>
  <c r="AO21" i="30"/>
  <c r="AO36" i="27"/>
  <c r="AO21" i="27"/>
  <c r="AO22" i="27"/>
  <c r="AO7" i="27"/>
  <c r="AO34" i="27"/>
  <c r="AO9" i="27"/>
  <c r="AO23" i="27"/>
  <c r="AO24" i="27"/>
  <c r="AO25" i="27"/>
  <c r="AO39" i="27"/>
  <c r="AO48" i="27"/>
  <c r="AO11" i="27"/>
  <c r="AO13" i="27"/>
  <c r="AO14" i="27"/>
  <c r="AO15" i="27"/>
  <c r="AO26" i="27"/>
  <c r="AO27" i="27"/>
  <c r="AO17" i="27"/>
  <c r="AO18" i="27"/>
  <c r="AO37" i="27"/>
  <c r="AO28" i="27"/>
  <c r="AO30" i="27"/>
  <c r="AO33" i="27"/>
  <c r="AO42" i="27"/>
  <c r="AO43" i="27"/>
  <c r="AO8" i="27"/>
  <c r="AO44" i="27"/>
  <c r="AO45" i="27"/>
  <c r="AO46" i="27"/>
  <c r="AO47" i="27"/>
  <c r="AO41" i="27"/>
  <c r="AO11" i="20"/>
  <c r="AO7" i="20"/>
  <c r="AO8" i="20"/>
  <c r="AO16" i="18"/>
  <c r="AO17" i="18"/>
  <c r="AO20" i="18"/>
  <c r="AO21" i="18"/>
  <c r="AO7" i="18"/>
  <c r="AO18" i="18"/>
  <c r="AO19" i="18"/>
  <c r="AO10" i="18"/>
  <c r="AO11" i="18"/>
  <c r="AO14" i="18"/>
  <c r="AO15" i="18"/>
  <c r="AO12" i="18"/>
  <c r="AO9" i="19"/>
  <c r="AO18" i="19"/>
  <c r="AO26" i="19"/>
  <c r="AO27" i="19"/>
  <c r="AO28" i="19"/>
  <c r="AO23" i="19"/>
  <c r="AO17" i="19"/>
  <c r="AO10" i="19"/>
  <c r="AO11" i="19"/>
  <c r="AO24" i="19"/>
  <c r="AO25" i="19"/>
  <c r="AO19" i="19"/>
  <c r="AO20" i="19"/>
  <c r="AO21" i="19"/>
  <c r="AO22" i="19"/>
  <c r="AO12" i="19"/>
  <c r="AO13" i="19"/>
  <c r="AO14" i="19"/>
  <c r="BV26" i="13" l="1"/>
  <c r="BS26" i="13"/>
  <c r="BV30" i="13"/>
  <c r="BS30" i="13"/>
  <c r="BT18" i="25"/>
  <c r="BQ18" i="25"/>
  <c r="BR18" i="25" s="1"/>
  <c r="BS16" i="19"/>
  <c r="BV16" i="19"/>
  <c r="BQ15" i="19"/>
  <c r="BR15" i="19" s="1"/>
  <c r="BT15" i="19"/>
  <c r="AO9" i="29"/>
  <c r="AO53" i="29"/>
  <c r="AO92" i="29"/>
  <c r="AO11" i="29"/>
  <c r="AO12" i="29"/>
  <c r="AO55" i="29"/>
  <c r="AO57" i="29"/>
  <c r="AO23" i="29"/>
  <c r="AO24" i="29"/>
  <c r="AO50" i="29"/>
  <c r="AO59" i="29"/>
  <c r="AO61" i="29"/>
  <c r="AO25" i="29"/>
  <c r="AO26" i="29"/>
  <c r="AO40" i="29"/>
  <c r="AO63" i="29"/>
  <c r="AO64" i="29"/>
  <c r="AO13" i="29"/>
  <c r="AO14" i="29"/>
  <c r="AO98" i="29"/>
  <c r="AO65" i="29"/>
  <c r="AO66" i="29"/>
  <c r="AO42" i="29"/>
  <c r="AO69" i="29"/>
  <c r="AO71" i="29"/>
  <c r="AO94" i="29"/>
  <c r="AO95" i="29"/>
  <c r="AO74" i="29"/>
  <c r="AO76" i="29"/>
  <c r="AO96" i="29"/>
  <c r="AO31" i="29"/>
  <c r="AO32" i="29"/>
  <c r="AO78" i="29"/>
  <c r="AO79" i="29"/>
  <c r="AO80" i="29"/>
  <c r="AO51" i="29"/>
  <c r="AO33" i="29"/>
  <c r="AO34" i="29"/>
  <c r="AO15" i="29"/>
  <c r="AO16" i="29"/>
  <c r="AO81" i="29"/>
  <c r="AO44" i="29"/>
  <c r="AO45" i="29"/>
  <c r="AO17" i="29"/>
  <c r="AO35" i="29"/>
  <c r="AO36" i="29"/>
  <c r="AO18" i="29"/>
  <c r="AO19" i="29"/>
  <c r="AO20" i="29"/>
  <c r="AO82" i="29"/>
  <c r="AO83" i="29"/>
  <c r="AO84" i="29"/>
  <c r="AO85" i="29"/>
  <c r="AO86" i="29"/>
  <c r="AO87" i="29"/>
  <c r="AO37" i="29"/>
  <c r="AO38" i="29"/>
  <c r="AO88" i="29"/>
  <c r="AO89" i="29"/>
  <c r="AO46" i="29"/>
  <c r="AO47" i="29"/>
  <c r="AO90" i="29"/>
  <c r="AO91" i="29"/>
  <c r="AO48" i="29"/>
  <c r="AO100" i="29"/>
  <c r="AO21" i="29"/>
  <c r="AO22" i="29"/>
  <c r="AO29" i="29"/>
  <c r="BI29" i="29"/>
  <c r="BJ29" i="29"/>
  <c r="BG30" i="29"/>
  <c r="BW30" i="29" s="1"/>
  <c r="AO9" i="20"/>
  <c r="BW11" i="20"/>
  <c r="BU11" i="20" s="1"/>
  <c r="BI11" i="20"/>
  <c r="BJ11" i="20"/>
  <c r="BJ14" i="27"/>
  <c r="BW41" i="27"/>
  <c r="BX41" i="27" s="1"/>
  <c r="BI41" i="27"/>
  <c r="BJ41" i="27"/>
  <c r="BW11" i="27"/>
  <c r="BU11" i="27" s="1"/>
  <c r="BI11" i="27"/>
  <c r="BH12" i="27"/>
  <c r="D12" i="27" s="1"/>
  <c r="BJ11" i="27"/>
  <c r="BG12" i="20"/>
  <c r="BI12" i="20" s="1"/>
  <c r="AO11" i="21"/>
  <c r="AO22" i="21"/>
  <c r="AO23" i="21"/>
  <c r="AO12" i="21"/>
  <c r="AO13" i="21"/>
  <c r="AO10" i="21"/>
  <c r="AO21" i="21"/>
  <c r="AO14" i="21"/>
  <c r="AO15" i="21"/>
  <c r="AO16" i="21"/>
  <c r="AO17" i="21"/>
  <c r="AO10" i="25"/>
  <c r="AO11" i="25"/>
  <c r="AO15" i="25"/>
  <c r="AO16" i="25"/>
  <c r="AO9" i="25"/>
  <c r="BI11" i="25"/>
  <c r="BJ11" i="25"/>
  <c r="BI7" i="25"/>
  <c r="BJ7" i="25"/>
  <c r="BI8" i="25"/>
  <c r="BI7" i="30"/>
  <c r="BJ7" i="30"/>
  <c r="BI10" i="30"/>
  <c r="BJ10" i="30"/>
  <c r="AO7" i="30"/>
  <c r="BW7" i="30"/>
  <c r="BU7" i="30" s="1"/>
  <c r="BW9" i="30"/>
  <c r="BU9" i="30" s="1"/>
  <c r="BI18" i="32"/>
  <c r="BG13" i="33"/>
  <c r="D13" i="33" s="1"/>
  <c r="BJ9" i="22"/>
  <c r="BI9" i="22"/>
  <c r="BW9" i="22"/>
  <c r="BX9" i="22" s="1"/>
  <c r="BI36" i="22"/>
  <c r="BI21" i="22"/>
  <c r="BI7" i="22"/>
  <c r="BJ35" i="22"/>
  <c r="BJ36" i="22"/>
  <c r="BJ21" i="22"/>
  <c r="BJ7" i="22"/>
  <c r="BI15" i="22"/>
  <c r="BJ15" i="22"/>
  <c r="D19" i="18"/>
  <c r="BQ43" i="27"/>
  <c r="BQ29" i="27"/>
  <c r="BQ8" i="27"/>
  <c r="BU30" i="29" l="1"/>
  <c r="BX30" i="29"/>
  <c r="BT30" i="13"/>
  <c r="BQ30" i="13"/>
  <c r="BR30" i="13" s="1"/>
  <c r="BQ26" i="13"/>
  <c r="BR26" i="13" s="1"/>
  <c r="BT26" i="13"/>
  <c r="BQ16" i="19"/>
  <c r="BR16" i="19" s="1"/>
  <c r="BT16" i="19"/>
  <c r="BX11" i="20"/>
  <c r="BW12" i="20"/>
  <c r="BH12" i="20"/>
  <c r="BI30" i="29"/>
  <c r="BH30" i="29"/>
  <c r="D30" i="29" s="1"/>
  <c r="BX9" i="30"/>
  <c r="BJ12" i="27"/>
  <c r="AO12" i="27"/>
  <c r="BV11" i="20"/>
  <c r="BS11" i="20"/>
  <c r="BU9" i="22"/>
  <c r="BS9" i="22" s="1"/>
  <c r="BT9" i="22" s="1"/>
  <c r="BX11" i="27"/>
  <c r="BU41" i="27"/>
  <c r="BI12" i="27"/>
  <c r="BW12" i="27"/>
  <c r="BX12" i="27" s="1"/>
  <c r="BV11" i="27"/>
  <c r="BS11" i="27"/>
  <c r="BX7" i="30"/>
  <c r="BV7" i="30"/>
  <c r="BS7" i="30"/>
  <c r="BV9" i="30"/>
  <c r="BS9" i="30"/>
  <c r="BW17" i="33"/>
  <c r="BU17" i="33" s="1"/>
  <c r="BJ17" i="33"/>
  <c r="BW16" i="33"/>
  <c r="BX16" i="33" s="1"/>
  <c r="BJ16" i="33"/>
  <c r="BI16" i="33"/>
  <c r="BW15" i="33"/>
  <c r="BU15" i="33" s="1"/>
  <c r="BJ15" i="33"/>
  <c r="BI15" i="33"/>
  <c r="BW14" i="33"/>
  <c r="BX14" i="33" s="1"/>
  <c r="BJ14" i="33"/>
  <c r="BI14" i="33"/>
  <c r="BW10" i="33"/>
  <c r="BX10" i="33" s="1"/>
  <c r="BJ10" i="33"/>
  <c r="BI10" i="33"/>
  <c r="BW9" i="33"/>
  <c r="BX9" i="33" s="1"/>
  <c r="BJ9" i="33"/>
  <c r="BI9" i="33"/>
  <c r="BW8" i="33"/>
  <c r="BX8" i="33" s="1"/>
  <c r="BJ8" i="33"/>
  <c r="BI8" i="33"/>
  <c r="BW7" i="33"/>
  <c r="BX7" i="33" s="1"/>
  <c r="BJ7" i="33"/>
  <c r="BI7" i="33"/>
  <c r="BW13" i="33"/>
  <c r="BX13" i="33" s="1"/>
  <c r="BJ13" i="33"/>
  <c r="BI13" i="33"/>
  <c r="BW12" i="33"/>
  <c r="BX12" i="33" s="1"/>
  <c r="BJ12" i="33"/>
  <c r="BI12" i="33"/>
  <c r="BW18" i="33"/>
  <c r="BU18" i="33" s="1"/>
  <c r="BJ18" i="33"/>
  <c r="BI18" i="33"/>
  <c r="BI17" i="33"/>
  <c r="BW11" i="33"/>
  <c r="BX11" i="33" s="1"/>
  <c r="BJ11" i="33"/>
  <c r="BI11" i="33"/>
  <c r="AN1" i="33"/>
  <c r="AM1" i="33"/>
  <c r="AL1" i="33"/>
  <c r="AK1" i="33"/>
  <c r="AJ1" i="33"/>
  <c r="AI1" i="33"/>
  <c r="AH1" i="33"/>
  <c r="AG1" i="33"/>
  <c r="AF1" i="33"/>
  <c r="AE1" i="33"/>
  <c r="AD1" i="33"/>
  <c r="AC1" i="33"/>
  <c r="AB1" i="33"/>
  <c r="AA1" i="33"/>
  <c r="Z1" i="33"/>
  <c r="Y1" i="33"/>
  <c r="X1" i="33"/>
  <c r="W1" i="33"/>
  <c r="V1" i="33"/>
  <c r="U1" i="33"/>
  <c r="T1" i="33"/>
  <c r="S1" i="33"/>
  <c r="R1" i="33"/>
  <c r="Q1" i="33"/>
  <c r="P1" i="33"/>
  <c r="O1" i="33"/>
  <c r="N1" i="33"/>
  <c r="M1" i="33"/>
  <c r="L1" i="33"/>
  <c r="K1" i="33"/>
  <c r="J1" i="33"/>
  <c r="I1" i="33"/>
  <c r="H1" i="33"/>
  <c r="G1" i="33"/>
  <c r="F1" i="33"/>
  <c r="E1" i="33"/>
  <c r="BW19" i="13"/>
  <c r="BU19" i="13" s="1"/>
  <c r="BJ19" i="13"/>
  <c r="BI19" i="13"/>
  <c r="BW18" i="13"/>
  <c r="BU18" i="13" s="1"/>
  <c r="BJ18" i="13"/>
  <c r="BI18" i="13"/>
  <c r="BW16" i="32"/>
  <c r="BU16" i="32" s="1"/>
  <c r="BJ16" i="32"/>
  <c r="BI16" i="32"/>
  <c r="BW15" i="32"/>
  <c r="BU15" i="32" s="1"/>
  <c r="BJ15" i="32"/>
  <c r="BI15" i="32"/>
  <c r="BW12" i="32"/>
  <c r="BX12" i="32" s="1"/>
  <c r="BJ12" i="32"/>
  <c r="BI12" i="32"/>
  <c r="BW11" i="32"/>
  <c r="BX11" i="32" s="1"/>
  <c r="BJ11" i="32"/>
  <c r="BI11" i="32"/>
  <c r="BW17" i="32"/>
  <c r="BU17" i="32" s="1"/>
  <c r="BJ17" i="32"/>
  <c r="BI17" i="32"/>
  <c r="BW14" i="32"/>
  <c r="BX14" i="32" s="1"/>
  <c r="BJ14" i="32"/>
  <c r="BI14" i="32"/>
  <c r="BW13" i="32"/>
  <c r="BX13" i="32" s="1"/>
  <c r="BJ13" i="32"/>
  <c r="BI13" i="32"/>
  <c r="AO36" i="13"/>
  <c r="BW21" i="18"/>
  <c r="BU21" i="18" s="1"/>
  <c r="BI21" i="18"/>
  <c r="BJ21" i="18"/>
  <c r="BW34" i="22"/>
  <c r="BU34" i="22" s="1"/>
  <c r="BJ34" i="22"/>
  <c r="BI34" i="22"/>
  <c r="BW33" i="22"/>
  <c r="BX33" i="22" s="1"/>
  <c r="BJ33" i="22"/>
  <c r="BI33" i="22"/>
  <c r="BU14" i="32" l="1"/>
  <c r="BS14" i="32" s="1"/>
  <c r="BS30" i="29"/>
  <c r="BV30" i="29"/>
  <c r="BU11" i="32"/>
  <c r="BS11" i="32" s="1"/>
  <c r="BT11" i="32" s="1"/>
  <c r="BU13" i="32"/>
  <c r="BS13" i="32" s="1"/>
  <c r="BT13" i="32" s="1"/>
  <c r="BU12" i="32"/>
  <c r="BS12" i="32" s="1"/>
  <c r="BQ12" i="32" s="1"/>
  <c r="BR12" i="32" s="1"/>
  <c r="D12" i="20"/>
  <c r="AO12" i="20"/>
  <c r="BJ12" i="20"/>
  <c r="BU12" i="20"/>
  <c r="BX12" i="20"/>
  <c r="BJ30" i="29"/>
  <c r="AO30" i="29"/>
  <c r="BQ9" i="22"/>
  <c r="BR9" i="22" s="1"/>
  <c r="BV9" i="22"/>
  <c r="BQ11" i="20"/>
  <c r="BR11" i="20" s="1"/>
  <c r="BT11" i="20"/>
  <c r="BV41" i="27"/>
  <c r="BS41" i="27"/>
  <c r="BU12" i="27"/>
  <c r="BS12" i="27" s="1"/>
  <c r="BT11" i="27"/>
  <c r="BQ11" i="27"/>
  <c r="BR11" i="27" s="1"/>
  <c r="BU10" i="33"/>
  <c r="BV10" i="33" s="1"/>
  <c r="BX17" i="33"/>
  <c r="BT7" i="30"/>
  <c r="BQ7" i="30"/>
  <c r="BR7" i="30" s="1"/>
  <c r="BT9" i="30"/>
  <c r="BQ9" i="30"/>
  <c r="BR9" i="30" s="1"/>
  <c r="BU33" i="22"/>
  <c r="BS33" i="22" s="1"/>
  <c r="BT33" i="22" s="1"/>
  <c r="BX21" i="18"/>
  <c r="BS17" i="33"/>
  <c r="BV17" i="33"/>
  <c r="BU8" i="33"/>
  <c r="BV8" i="33" s="1"/>
  <c r="BX15" i="33"/>
  <c r="BV18" i="33"/>
  <c r="BS18" i="33"/>
  <c r="BV15" i="33"/>
  <c r="BS15" i="33"/>
  <c r="BQ15" i="33" s="1"/>
  <c r="BX18" i="33"/>
  <c r="BU12" i="33"/>
  <c r="BV12" i="33" s="1"/>
  <c r="BU11" i="33"/>
  <c r="BU7" i="33"/>
  <c r="BU13" i="33"/>
  <c r="BU9" i="33"/>
  <c r="BU16" i="33"/>
  <c r="BU14" i="33"/>
  <c r="BS18" i="13"/>
  <c r="BV18" i="13"/>
  <c r="BV19" i="13"/>
  <c r="BS19" i="13"/>
  <c r="BQ19" i="13" s="1"/>
  <c r="BX19" i="13"/>
  <c r="BX18" i="13"/>
  <c r="BS15" i="32"/>
  <c r="BV15" i="32"/>
  <c r="BV16" i="32"/>
  <c r="BS16" i="32"/>
  <c r="BQ16" i="32" s="1"/>
  <c r="BX16" i="32"/>
  <c r="BX15" i="32"/>
  <c r="BT14" i="32"/>
  <c r="BQ14" i="32"/>
  <c r="BR14" i="32" s="1"/>
  <c r="BV17" i="32"/>
  <c r="BS17" i="32"/>
  <c r="BV14" i="32"/>
  <c r="BX17" i="32"/>
  <c r="BS21" i="18"/>
  <c r="BV21" i="18"/>
  <c r="BV34" i="22"/>
  <c r="BS34" i="22"/>
  <c r="BX34" i="22"/>
  <c r="BW10" i="32"/>
  <c r="BX10" i="32" s="1"/>
  <c r="BJ10" i="32"/>
  <c r="BI10" i="32"/>
  <c r="BW9" i="32"/>
  <c r="BX9" i="32" s="1"/>
  <c r="BJ9" i="32"/>
  <c r="BI9" i="32"/>
  <c r="BW18" i="32"/>
  <c r="BX18" i="32" s="1"/>
  <c r="BJ18" i="32"/>
  <c r="BW8" i="32"/>
  <c r="BX8" i="32" s="1"/>
  <c r="BJ8" i="32"/>
  <c r="BI8" i="32"/>
  <c r="BW7" i="32"/>
  <c r="BU7" i="32" s="1"/>
  <c r="BJ7" i="32"/>
  <c r="BI7" i="32"/>
  <c r="AN1" i="32"/>
  <c r="AM1" i="32"/>
  <c r="AL1" i="32"/>
  <c r="AK1" i="32"/>
  <c r="AJ1" i="32"/>
  <c r="AI1" i="32"/>
  <c r="AH1" i="32"/>
  <c r="AG1" i="32"/>
  <c r="AF1" i="32"/>
  <c r="AE1" i="32"/>
  <c r="AD1" i="32"/>
  <c r="AC1" i="32"/>
  <c r="AB1" i="32"/>
  <c r="AA1" i="32"/>
  <c r="Z1" i="32"/>
  <c r="Y1" i="32"/>
  <c r="X1" i="32"/>
  <c r="W1" i="32"/>
  <c r="V1" i="32"/>
  <c r="U1" i="32"/>
  <c r="T1" i="32"/>
  <c r="S1" i="32"/>
  <c r="R1" i="32"/>
  <c r="Q1" i="32"/>
  <c r="P1" i="32"/>
  <c r="O1" i="32"/>
  <c r="N1" i="32"/>
  <c r="M1" i="32"/>
  <c r="L1" i="32"/>
  <c r="K1" i="32"/>
  <c r="J1" i="32"/>
  <c r="I1" i="32"/>
  <c r="H1" i="32"/>
  <c r="G1" i="32"/>
  <c r="F1" i="32"/>
  <c r="E1" i="32"/>
  <c r="BW45" i="27"/>
  <c r="BX45" i="27" s="1"/>
  <c r="BJ45" i="27"/>
  <c r="BI45" i="27"/>
  <c r="BW49" i="27"/>
  <c r="BI49" i="27"/>
  <c r="BW48" i="27"/>
  <c r="BX48" i="27" s="1"/>
  <c r="BJ48" i="27"/>
  <c r="BI48" i="27"/>
  <c r="BW39" i="27"/>
  <c r="BX39" i="27" s="1"/>
  <c r="BJ39" i="27"/>
  <c r="BI39" i="27"/>
  <c r="BW34" i="30"/>
  <c r="BU34" i="30" s="1"/>
  <c r="BJ34" i="30"/>
  <c r="BI34" i="30"/>
  <c r="BW31" i="30"/>
  <c r="BX31" i="30" s="1"/>
  <c r="BJ31" i="30"/>
  <c r="BI31" i="30"/>
  <c r="BW30" i="30"/>
  <c r="BU30" i="30" s="1"/>
  <c r="BJ30" i="30"/>
  <c r="BI30" i="30"/>
  <c r="BW25" i="30"/>
  <c r="BX25" i="30" s="1"/>
  <c r="BJ25" i="30"/>
  <c r="BI25" i="30"/>
  <c r="BI21" i="29"/>
  <c r="BJ21" i="29"/>
  <c r="BW21" i="29"/>
  <c r="BU21" i="29" s="1"/>
  <c r="BI22" i="29"/>
  <c r="BJ22" i="29"/>
  <c r="BW22" i="29"/>
  <c r="BU22" i="29" s="1"/>
  <c r="BI8" i="30"/>
  <c r="BJ8" i="30"/>
  <c r="BW8" i="30"/>
  <c r="BU8" i="30" s="1"/>
  <c r="BI9" i="30"/>
  <c r="BW10" i="30"/>
  <c r="BX10" i="30" s="1"/>
  <c r="AO10" i="30"/>
  <c r="BG11" i="30"/>
  <c r="BH11" i="30" s="1"/>
  <c r="D11" i="30" s="1"/>
  <c r="BI12" i="30"/>
  <c r="BJ12" i="30"/>
  <c r="BW12" i="30"/>
  <c r="BU12" i="30" s="1"/>
  <c r="AO12" i="30"/>
  <c r="BG13" i="30"/>
  <c r="BI13" i="30" s="1"/>
  <c r="BI14" i="30"/>
  <c r="BJ14" i="30"/>
  <c r="BW14" i="30"/>
  <c r="BU14" i="30" s="1"/>
  <c r="AO14" i="30"/>
  <c r="BI15" i="30"/>
  <c r="BJ15" i="30"/>
  <c r="BW15" i="30"/>
  <c r="BU15" i="30" s="1"/>
  <c r="AO15" i="30"/>
  <c r="BI16" i="30"/>
  <c r="BJ16" i="30"/>
  <c r="BW16" i="30"/>
  <c r="BU16" i="30" s="1"/>
  <c r="AO16" i="30"/>
  <c r="BI17" i="30"/>
  <c r="BJ17" i="30"/>
  <c r="BW17" i="30"/>
  <c r="BU17" i="30" s="1"/>
  <c r="BG18" i="30"/>
  <c r="BW18" i="30" s="1"/>
  <c r="BI19" i="30"/>
  <c r="BJ19" i="30"/>
  <c r="BW19" i="30"/>
  <c r="BU19" i="30" s="1"/>
  <c r="BG20" i="30"/>
  <c r="BW20" i="30" s="1"/>
  <c r="BI21" i="30"/>
  <c r="BJ21" i="30"/>
  <c r="BW21" i="30"/>
  <c r="BU21" i="30" s="1"/>
  <c r="BG22" i="30"/>
  <c r="BW22" i="30" s="1"/>
  <c r="BI23" i="30"/>
  <c r="BJ23" i="30"/>
  <c r="BW23" i="30"/>
  <c r="BU23" i="30" s="1"/>
  <c r="BG24" i="30"/>
  <c r="BW24" i="30" s="1"/>
  <c r="BI26" i="30"/>
  <c r="BJ26" i="30"/>
  <c r="BW26" i="30"/>
  <c r="BU26" i="30" s="1"/>
  <c r="BG27" i="30"/>
  <c r="BI27" i="30" s="1"/>
  <c r="BI28" i="30"/>
  <c r="BJ28" i="30"/>
  <c r="BW28" i="30"/>
  <c r="BU28" i="30" s="1"/>
  <c r="BI29" i="30"/>
  <c r="BJ29" i="30"/>
  <c r="BW29" i="30"/>
  <c r="BI32" i="30"/>
  <c r="BJ32" i="30"/>
  <c r="BW32" i="30"/>
  <c r="BX32" i="30" s="1"/>
  <c r="BG33" i="30"/>
  <c r="BW33" i="30" s="1"/>
  <c r="BI37" i="30"/>
  <c r="BJ37" i="30"/>
  <c r="BW37" i="30"/>
  <c r="BX37" i="30" s="1"/>
  <c r="BI38" i="30"/>
  <c r="BJ38" i="30"/>
  <c r="BW38" i="30"/>
  <c r="BU38" i="30" s="1"/>
  <c r="BG35" i="30"/>
  <c r="D35" i="30" s="1"/>
  <c r="BJ35" i="30"/>
  <c r="BG36" i="30"/>
  <c r="BW36" i="30" s="1"/>
  <c r="BU36" i="30" s="1"/>
  <c r="BI39" i="30"/>
  <c r="BJ39" i="30"/>
  <c r="BW39" i="30"/>
  <c r="BU39" i="30" s="1"/>
  <c r="BW40" i="30"/>
  <c r="BU40" i="30" s="1"/>
  <c r="BI41" i="30"/>
  <c r="BJ41" i="30"/>
  <c r="BW41" i="30"/>
  <c r="BU41" i="30" s="1"/>
  <c r="AO41" i="30"/>
  <c r="BI42" i="30"/>
  <c r="BJ42" i="30"/>
  <c r="BW42" i="30"/>
  <c r="BU42" i="30" s="1"/>
  <c r="AO42" i="30"/>
  <c r="BI43" i="30"/>
  <c r="BJ43" i="30"/>
  <c r="BW43" i="30"/>
  <c r="BU43" i="30" s="1"/>
  <c r="AO43" i="30"/>
  <c r="BG44" i="30"/>
  <c r="BI44" i="30" s="1"/>
  <c r="BI45" i="30"/>
  <c r="BJ45" i="30"/>
  <c r="BW45" i="30"/>
  <c r="BU45" i="30" s="1"/>
  <c r="AO45" i="30"/>
  <c r="BI46" i="30"/>
  <c r="BJ46" i="30"/>
  <c r="BW46" i="30"/>
  <c r="BU46" i="30" s="1"/>
  <c r="AO46" i="30"/>
  <c r="BG47" i="30"/>
  <c r="BI48" i="30"/>
  <c r="BJ48" i="30"/>
  <c r="BW48" i="30"/>
  <c r="BU48" i="30" s="1"/>
  <c r="AO48" i="30"/>
  <c r="AO8" i="19"/>
  <c r="BI20" i="18"/>
  <c r="BJ20" i="18"/>
  <c r="BW20" i="18"/>
  <c r="BU20" i="18" s="1"/>
  <c r="BW8" i="19"/>
  <c r="BI9" i="29"/>
  <c r="BJ9" i="29"/>
  <c r="BI53" i="29"/>
  <c r="BJ53" i="29"/>
  <c r="BI92" i="29"/>
  <c r="BJ92" i="29"/>
  <c r="BI11" i="29"/>
  <c r="BJ11" i="29"/>
  <c r="BI12" i="29"/>
  <c r="BJ12" i="29"/>
  <c r="BI55" i="29"/>
  <c r="BJ55" i="29"/>
  <c r="BI57" i="29"/>
  <c r="BJ57" i="29"/>
  <c r="BI23" i="29"/>
  <c r="BJ23" i="29"/>
  <c r="BI24" i="29"/>
  <c r="BJ24" i="29"/>
  <c r="BI50" i="29"/>
  <c r="BJ50" i="29"/>
  <c r="BI59" i="29"/>
  <c r="BJ59" i="29"/>
  <c r="BI61" i="29"/>
  <c r="BJ61" i="29"/>
  <c r="BI25" i="29"/>
  <c r="BJ25" i="29"/>
  <c r="BI26" i="29"/>
  <c r="BJ26" i="29"/>
  <c r="BI40" i="29"/>
  <c r="BJ40" i="29"/>
  <c r="BI63" i="29"/>
  <c r="BJ63" i="29"/>
  <c r="BI64" i="29"/>
  <c r="BJ64" i="29"/>
  <c r="BI13" i="29"/>
  <c r="BJ13" i="29"/>
  <c r="BI14" i="29"/>
  <c r="BJ14" i="29"/>
  <c r="BI98" i="29"/>
  <c r="BJ98" i="29"/>
  <c r="BI27" i="29"/>
  <c r="BI28" i="29"/>
  <c r="BI65" i="29"/>
  <c r="BJ65" i="29"/>
  <c r="BI66" i="29"/>
  <c r="BJ66" i="29"/>
  <c r="BI42" i="29"/>
  <c r="BJ42" i="29"/>
  <c r="BI67" i="29"/>
  <c r="BI68" i="29"/>
  <c r="BI69" i="29"/>
  <c r="BJ69" i="29"/>
  <c r="BI71" i="29"/>
  <c r="BJ71" i="29"/>
  <c r="BI94" i="29"/>
  <c r="BJ94" i="29"/>
  <c r="BI95" i="29"/>
  <c r="BJ95" i="29"/>
  <c r="BI75" i="29"/>
  <c r="BI76" i="29"/>
  <c r="BJ76" i="29"/>
  <c r="BI96" i="29"/>
  <c r="BJ96" i="29"/>
  <c r="BI31" i="29"/>
  <c r="BJ31" i="29"/>
  <c r="BI32" i="29"/>
  <c r="BJ32" i="29"/>
  <c r="BI78" i="29"/>
  <c r="BJ78" i="29"/>
  <c r="BI79" i="29"/>
  <c r="BJ79" i="29"/>
  <c r="BI80" i="29"/>
  <c r="BJ80" i="29"/>
  <c r="BI51" i="29"/>
  <c r="BJ51" i="29"/>
  <c r="BI33" i="29"/>
  <c r="BJ33" i="29"/>
  <c r="BI34" i="29"/>
  <c r="BJ34" i="29"/>
  <c r="BI15" i="29"/>
  <c r="BJ15" i="29"/>
  <c r="BI16" i="29"/>
  <c r="BJ16" i="29"/>
  <c r="BI81" i="29"/>
  <c r="BJ81" i="29"/>
  <c r="BI44" i="29"/>
  <c r="BJ44" i="29"/>
  <c r="BI45" i="29"/>
  <c r="BJ45" i="29"/>
  <c r="BI17" i="29"/>
  <c r="BJ17" i="29"/>
  <c r="BI35" i="29"/>
  <c r="BJ35" i="29"/>
  <c r="BI36" i="29"/>
  <c r="BJ36" i="29"/>
  <c r="BI18" i="29"/>
  <c r="BJ18" i="29"/>
  <c r="BI19" i="29"/>
  <c r="BJ19" i="29"/>
  <c r="BI20" i="29"/>
  <c r="BJ20" i="29"/>
  <c r="BI82" i="29"/>
  <c r="BJ82" i="29"/>
  <c r="BI83" i="29"/>
  <c r="BJ83" i="29"/>
  <c r="BI84" i="29"/>
  <c r="BJ84" i="29"/>
  <c r="BI85" i="29"/>
  <c r="BJ85" i="29"/>
  <c r="BI86" i="29"/>
  <c r="BJ86" i="29"/>
  <c r="BI87" i="29"/>
  <c r="BJ87" i="29"/>
  <c r="BI37" i="29"/>
  <c r="BJ37" i="29"/>
  <c r="BI38" i="29"/>
  <c r="BJ38" i="29"/>
  <c r="BI88" i="29"/>
  <c r="BJ88" i="29"/>
  <c r="BI89" i="29"/>
  <c r="BJ89" i="29"/>
  <c r="BI46" i="29"/>
  <c r="BJ46" i="29"/>
  <c r="BI47" i="29"/>
  <c r="BJ47" i="29"/>
  <c r="BI90" i="29"/>
  <c r="BJ90" i="29"/>
  <c r="BI91" i="29"/>
  <c r="BJ91" i="29"/>
  <c r="BI48" i="29"/>
  <c r="BJ48" i="29"/>
  <c r="BI100" i="29"/>
  <c r="BJ100" i="29"/>
  <c r="E1" i="29"/>
  <c r="F1" i="29"/>
  <c r="G1" i="29"/>
  <c r="H1" i="29"/>
  <c r="I1" i="29"/>
  <c r="J1" i="29"/>
  <c r="K1" i="29"/>
  <c r="L1" i="29"/>
  <c r="M1" i="29"/>
  <c r="N1" i="29"/>
  <c r="O1" i="29"/>
  <c r="P1" i="29"/>
  <c r="Q1" i="29"/>
  <c r="R1" i="29"/>
  <c r="S1" i="29"/>
  <c r="T1" i="29"/>
  <c r="U1" i="29"/>
  <c r="V1" i="29"/>
  <c r="W1" i="29"/>
  <c r="X1" i="29"/>
  <c r="Y1" i="29"/>
  <c r="Z1" i="29"/>
  <c r="AA1" i="29"/>
  <c r="AB1" i="29"/>
  <c r="AC1" i="29"/>
  <c r="AD1" i="29"/>
  <c r="AE1" i="29"/>
  <c r="AF1" i="29"/>
  <c r="AG1" i="29"/>
  <c r="AH1" i="29"/>
  <c r="AI1" i="29"/>
  <c r="AJ1" i="29"/>
  <c r="AK1" i="29"/>
  <c r="AL1" i="29"/>
  <c r="AM1" i="29"/>
  <c r="AN1" i="29"/>
  <c r="BI7" i="29"/>
  <c r="BJ7" i="29"/>
  <c r="BW7" i="29"/>
  <c r="BU7" i="29" s="1"/>
  <c r="BG8" i="29"/>
  <c r="BW9" i="29"/>
  <c r="BG10" i="29"/>
  <c r="BW53" i="29"/>
  <c r="BU53" i="29" s="1"/>
  <c r="BG54" i="29"/>
  <c r="BW92" i="29"/>
  <c r="BU92" i="29" s="1"/>
  <c r="BG93" i="29"/>
  <c r="BW11" i="29"/>
  <c r="BU11" i="29" s="1"/>
  <c r="BW12" i="29"/>
  <c r="BX12" i="29" s="1"/>
  <c r="BW55" i="29"/>
  <c r="BU55" i="29" s="1"/>
  <c r="BG56" i="29"/>
  <c r="BW57" i="29"/>
  <c r="BU57" i="29" s="1"/>
  <c r="BG58" i="29"/>
  <c r="BW23" i="29"/>
  <c r="BU23" i="29" s="1"/>
  <c r="BW24" i="29"/>
  <c r="BU24" i="29" s="1"/>
  <c r="BW50" i="29"/>
  <c r="BU50" i="29" s="1"/>
  <c r="BW59" i="29"/>
  <c r="BU59" i="29" s="1"/>
  <c r="BS59" i="29" s="1"/>
  <c r="BQ59" i="29" s="1"/>
  <c r="BG60" i="29"/>
  <c r="BW61" i="29"/>
  <c r="BX61" i="29" s="1"/>
  <c r="BG62" i="29"/>
  <c r="BG41" i="29"/>
  <c r="BW63" i="29"/>
  <c r="BU63" i="29" s="1"/>
  <c r="BW64" i="29"/>
  <c r="BU64" i="29" s="1"/>
  <c r="BW13" i="29"/>
  <c r="BX13" i="29" s="1"/>
  <c r="BW14" i="29"/>
  <c r="BU14" i="29" s="1"/>
  <c r="BW98" i="29"/>
  <c r="BH28" i="29"/>
  <c r="D28" i="29" s="1"/>
  <c r="BW65" i="29"/>
  <c r="BU65" i="29" s="1"/>
  <c r="BS65" i="29" s="1"/>
  <c r="BQ65" i="29" s="1"/>
  <c r="BW66" i="29"/>
  <c r="BU66" i="29" s="1"/>
  <c r="BW42" i="29"/>
  <c r="BU42" i="29" s="1"/>
  <c r="BW43" i="29"/>
  <c r="BH67" i="29"/>
  <c r="D67" i="29" s="1"/>
  <c r="BW67" i="29"/>
  <c r="BH68" i="29"/>
  <c r="D68" i="29" s="1"/>
  <c r="BW68" i="29"/>
  <c r="BU68" i="29" s="1"/>
  <c r="BS68" i="29" s="1"/>
  <c r="BI99" i="29"/>
  <c r="BW69" i="29"/>
  <c r="BU69" i="29" s="1"/>
  <c r="BG70" i="29"/>
  <c r="BW71" i="29"/>
  <c r="BU71" i="29" s="1"/>
  <c r="BW94" i="29"/>
  <c r="BX94" i="29" s="1"/>
  <c r="BW95" i="29"/>
  <c r="BW74" i="29"/>
  <c r="BU74" i="29" s="1"/>
  <c r="BH75" i="29"/>
  <c r="D75" i="29" s="1"/>
  <c r="BW75" i="29"/>
  <c r="BU75" i="29" s="1"/>
  <c r="BW76" i="29"/>
  <c r="BX76" i="29" s="1"/>
  <c r="BW77" i="29"/>
  <c r="BU77" i="29" s="1"/>
  <c r="BW96" i="29"/>
  <c r="BU96" i="29" s="1"/>
  <c r="BG97" i="29"/>
  <c r="BW78" i="29"/>
  <c r="BU78" i="29" s="1"/>
  <c r="BW79" i="29"/>
  <c r="BU79" i="29" s="1"/>
  <c r="BW80" i="29"/>
  <c r="BU80" i="29" s="1"/>
  <c r="BS80" i="29" s="1"/>
  <c r="BQ80" i="29" s="1"/>
  <c r="BW51" i="29"/>
  <c r="BU51" i="29" s="1"/>
  <c r="BG52" i="29"/>
  <c r="BW15" i="29"/>
  <c r="BU15" i="29" s="1"/>
  <c r="BW16" i="29"/>
  <c r="BU16" i="29" s="1"/>
  <c r="BW81" i="29"/>
  <c r="BU81" i="29" s="1"/>
  <c r="BW44" i="29"/>
  <c r="BU44" i="29" s="1"/>
  <c r="BW45" i="29"/>
  <c r="BU45" i="29" s="1"/>
  <c r="BW17" i="29"/>
  <c r="BU17" i="29" s="1"/>
  <c r="BW18" i="29"/>
  <c r="BU18" i="29" s="1"/>
  <c r="BW19" i="29"/>
  <c r="BX19" i="29" s="1"/>
  <c r="BW20" i="29"/>
  <c r="BU20" i="29" s="1"/>
  <c r="BW82" i="29"/>
  <c r="BU82" i="29" s="1"/>
  <c r="BW83" i="29"/>
  <c r="BU83" i="29" s="1"/>
  <c r="BS83" i="29" s="1"/>
  <c r="BQ83" i="29" s="1"/>
  <c r="BW84" i="29"/>
  <c r="BW85" i="29"/>
  <c r="BU85" i="29" s="1"/>
  <c r="BW86" i="29"/>
  <c r="BU86" i="29" s="1"/>
  <c r="BS86" i="29" s="1"/>
  <c r="BQ86" i="29" s="1"/>
  <c r="BW87" i="29"/>
  <c r="BU87" i="29" s="1"/>
  <c r="BW38" i="29"/>
  <c r="BU38" i="29" s="1"/>
  <c r="BS38" i="29" s="1"/>
  <c r="BQ38" i="29" s="1"/>
  <c r="BW88" i="29"/>
  <c r="BU88" i="29" s="1"/>
  <c r="BV88" i="29" s="1"/>
  <c r="BW89" i="29"/>
  <c r="BU89" i="29" s="1"/>
  <c r="BS89" i="29" s="1"/>
  <c r="BQ89" i="29" s="1"/>
  <c r="BW46" i="29"/>
  <c r="BU46" i="29" s="1"/>
  <c r="BW47" i="29"/>
  <c r="BU47" i="29" s="1"/>
  <c r="BW90" i="29"/>
  <c r="BU90" i="29" s="1"/>
  <c r="BW91" i="29"/>
  <c r="BU91" i="29" s="1"/>
  <c r="BW48" i="29"/>
  <c r="BU48" i="29" s="1"/>
  <c r="BV48" i="29" s="1"/>
  <c r="BW100" i="29"/>
  <c r="BU100" i="29" s="1"/>
  <c r="BT30" i="29" l="1"/>
  <c r="BQ30" i="29"/>
  <c r="BR30" i="29" s="1"/>
  <c r="BV11" i="32"/>
  <c r="BV12" i="32"/>
  <c r="BQ11" i="32"/>
  <c r="BR11" i="32" s="1"/>
  <c r="BT12" i="32"/>
  <c r="BQ13" i="32"/>
  <c r="BR13" i="32" s="1"/>
  <c r="BV13" i="32"/>
  <c r="AO28" i="29"/>
  <c r="BW47" i="30"/>
  <c r="BU47" i="30" s="1"/>
  <c r="BH47" i="30"/>
  <c r="D47" i="30" s="1"/>
  <c r="BU18" i="32"/>
  <c r="BV18" i="32" s="1"/>
  <c r="BW35" i="30"/>
  <c r="BX35" i="30" s="1"/>
  <c r="AO49" i="27"/>
  <c r="AO68" i="29"/>
  <c r="BV12" i="20"/>
  <c r="BS12" i="20"/>
  <c r="BI97" i="29"/>
  <c r="BI52" i="29"/>
  <c r="BH54" i="29"/>
  <c r="D54" i="29" s="1"/>
  <c r="BI60" i="29"/>
  <c r="BW10" i="29"/>
  <c r="BX10" i="29" s="1"/>
  <c r="BW72" i="29"/>
  <c r="BU72" i="29" s="1"/>
  <c r="BH58" i="29"/>
  <c r="D58" i="29" s="1"/>
  <c r="BW8" i="29"/>
  <c r="BU8" i="29" s="1"/>
  <c r="BH41" i="29"/>
  <c r="D41" i="29" s="1"/>
  <c r="BI62" i="29"/>
  <c r="BH93" i="29"/>
  <c r="D93" i="29" s="1"/>
  <c r="BW70" i="29"/>
  <c r="BU70" i="29" s="1"/>
  <c r="BS70" i="29" s="1"/>
  <c r="BQ70" i="29" s="1"/>
  <c r="BH56" i="29"/>
  <c r="D56" i="29" s="1"/>
  <c r="BJ75" i="29"/>
  <c r="AO75" i="29"/>
  <c r="BJ67" i="29"/>
  <c r="AO67" i="29"/>
  <c r="BS8" i="33"/>
  <c r="BQ8" i="33" s="1"/>
  <c r="BR8" i="33" s="1"/>
  <c r="BU67" i="29"/>
  <c r="BS67" i="29" s="1"/>
  <c r="BX95" i="29"/>
  <c r="BU95" i="29"/>
  <c r="BU9" i="29"/>
  <c r="BS9" i="29" s="1"/>
  <c r="BX98" i="29"/>
  <c r="BU98" i="29"/>
  <c r="BQ41" i="27"/>
  <c r="BR41" i="27" s="1"/>
  <c r="BT41" i="27"/>
  <c r="BV12" i="27"/>
  <c r="BU45" i="27"/>
  <c r="BV45" i="27" s="1"/>
  <c r="BT12" i="27"/>
  <c r="BQ12" i="27"/>
  <c r="BR12" i="27" s="1"/>
  <c r="BV33" i="22"/>
  <c r="BX49" i="27"/>
  <c r="BU49" i="27"/>
  <c r="BJ49" i="27"/>
  <c r="BS10" i="33"/>
  <c r="BQ10" i="33" s="1"/>
  <c r="BR10" i="33" s="1"/>
  <c r="BX29" i="30"/>
  <c r="BU29" i="30"/>
  <c r="BX46" i="30"/>
  <c r="BH20" i="30"/>
  <c r="D20" i="30" s="1"/>
  <c r="BH33" i="30"/>
  <c r="D33" i="30" s="1"/>
  <c r="BQ33" i="22"/>
  <c r="BR33" i="22" s="1"/>
  <c r="BQ68" i="29"/>
  <c r="BR68" i="29" s="1"/>
  <c r="BQ17" i="33"/>
  <c r="BR17" i="33" s="1"/>
  <c r="BT17" i="33"/>
  <c r="BV11" i="33"/>
  <c r="BS11" i="33"/>
  <c r="BT15" i="33"/>
  <c r="BR15" i="33"/>
  <c r="BV7" i="33"/>
  <c r="BS7" i="33"/>
  <c r="BT18" i="33"/>
  <c r="BQ18" i="33"/>
  <c r="BR18" i="33" s="1"/>
  <c r="BS12" i="33"/>
  <c r="BQ12" i="33" s="1"/>
  <c r="BR12" i="33" s="1"/>
  <c r="BS16" i="33"/>
  <c r="BV16" i="33"/>
  <c r="BS13" i="33"/>
  <c r="BQ13" i="33" s="1"/>
  <c r="BV13" i="33"/>
  <c r="BS9" i="33"/>
  <c r="BV9" i="33"/>
  <c r="BV14" i="33"/>
  <c r="BS14" i="33"/>
  <c r="BT19" i="13"/>
  <c r="BR19" i="13"/>
  <c r="BT18" i="13"/>
  <c r="BQ18" i="13"/>
  <c r="BR18" i="13" s="1"/>
  <c r="BT15" i="32"/>
  <c r="BQ15" i="32"/>
  <c r="BR15" i="32" s="1"/>
  <c r="BT16" i="32"/>
  <c r="BR16" i="32"/>
  <c r="BT17" i="32"/>
  <c r="BQ17" i="32"/>
  <c r="BR17" i="32" s="1"/>
  <c r="BT21" i="18"/>
  <c r="BQ21" i="18"/>
  <c r="BR21" i="18" s="1"/>
  <c r="BX86" i="29"/>
  <c r="BU39" i="27"/>
  <c r="BV39" i="27" s="1"/>
  <c r="BQ34" i="22"/>
  <c r="BR34" i="22" s="1"/>
  <c r="BT34" i="22"/>
  <c r="BX80" i="29"/>
  <c r="BX34" i="30"/>
  <c r="BX30" i="30"/>
  <c r="BX23" i="30"/>
  <c r="BU9" i="32"/>
  <c r="BV9" i="32" s="1"/>
  <c r="BU10" i="32"/>
  <c r="BV10" i="32" s="1"/>
  <c r="BU8" i="32"/>
  <c r="BV7" i="32"/>
  <c r="BS7" i="32"/>
  <c r="BX7" i="32"/>
  <c r="BU48" i="27"/>
  <c r="BV30" i="30"/>
  <c r="BS30" i="30"/>
  <c r="BV34" i="30"/>
  <c r="BS34" i="30"/>
  <c r="BH70" i="29"/>
  <c r="D70" i="29" s="1"/>
  <c r="BI35" i="30"/>
  <c r="BH27" i="30"/>
  <c r="D27" i="30" s="1"/>
  <c r="BI22" i="30"/>
  <c r="BH44" i="30"/>
  <c r="D44" i="30" s="1"/>
  <c r="BU31" i="30"/>
  <c r="BW56" i="29"/>
  <c r="BX56" i="29" s="1"/>
  <c r="BH13" i="30"/>
  <c r="D13" i="30" s="1"/>
  <c r="BX22" i="29"/>
  <c r="BW44" i="30"/>
  <c r="BU44" i="30" s="1"/>
  <c r="BV44" i="30" s="1"/>
  <c r="BJ9" i="30"/>
  <c r="BU25" i="30"/>
  <c r="BX19" i="30"/>
  <c r="BX12" i="30"/>
  <c r="BX26" i="30"/>
  <c r="BX21" i="29"/>
  <c r="BX23" i="29"/>
  <c r="BX38" i="29"/>
  <c r="BX38" i="30"/>
  <c r="BH22" i="30"/>
  <c r="D22" i="30" s="1"/>
  <c r="BX45" i="30"/>
  <c r="BX8" i="30"/>
  <c r="BX21" i="30"/>
  <c r="BH36" i="30"/>
  <c r="D36" i="30" s="1"/>
  <c r="BI24" i="30"/>
  <c r="BX43" i="30"/>
  <c r="BI40" i="30"/>
  <c r="D40" i="30"/>
  <c r="BW27" i="30"/>
  <c r="BU27" i="30" s="1"/>
  <c r="BV27" i="30" s="1"/>
  <c r="BH24" i="30"/>
  <c r="D24" i="30" s="1"/>
  <c r="BX17" i="30"/>
  <c r="BX14" i="30"/>
  <c r="BU24" i="30"/>
  <c r="BS24" i="30" s="1"/>
  <c r="BX24" i="30"/>
  <c r="BS14" i="30"/>
  <c r="BQ14" i="30" s="1"/>
  <c r="BR14" i="30" s="1"/>
  <c r="BV14" i="30"/>
  <c r="BU20" i="30"/>
  <c r="BV20" i="30" s="1"/>
  <c r="BX20" i="30"/>
  <c r="BX40" i="30"/>
  <c r="BS38" i="30"/>
  <c r="BQ38" i="30" s="1"/>
  <c r="BR38" i="30" s="1"/>
  <c r="BV38" i="30"/>
  <c r="BV8" i="30"/>
  <c r="BS8" i="30"/>
  <c r="BQ8" i="30" s="1"/>
  <c r="BR8" i="30" s="1"/>
  <c r="BU22" i="30"/>
  <c r="BS22" i="30" s="1"/>
  <c r="BX22" i="30"/>
  <c r="BS12" i="30"/>
  <c r="BT12" i="30" s="1"/>
  <c r="BV12" i="30"/>
  <c r="BU18" i="30"/>
  <c r="BV18" i="30" s="1"/>
  <c r="BX18" i="30"/>
  <c r="BI18" i="30"/>
  <c r="BX42" i="30"/>
  <c r="BU37" i="30"/>
  <c r="BS37" i="30" s="1"/>
  <c r="BQ37" i="30" s="1"/>
  <c r="BR37" i="30" s="1"/>
  <c r="BI20" i="30"/>
  <c r="BH18" i="30"/>
  <c r="D18" i="30" s="1"/>
  <c r="BU10" i="30"/>
  <c r="BS10" i="30" s="1"/>
  <c r="BQ10" i="30" s="1"/>
  <c r="BR10" i="30" s="1"/>
  <c r="BU32" i="30"/>
  <c r="BS32" i="30" s="1"/>
  <c r="BQ32" i="30" s="1"/>
  <c r="BR32" i="30" s="1"/>
  <c r="BI36" i="30"/>
  <c r="BX28" i="30"/>
  <c r="BX16" i="30"/>
  <c r="BW11" i="30"/>
  <c r="BX48" i="30"/>
  <c r="BI11" i="30"/>
  <c r="BS22" i="29"/>
  <c r="BQ22" i="29" s="1"/>
  <c r="BV22" i="29"/>
  <c r="BS21" i="29"/>
  <c r="BQ21" i="29" s="1"/>
  <c r="BV21" i="29"/>
  <c r="BX20" i="18"/>
  <c r="BX63" i="29"/>
  <c r="BX45" i="29"/>
  <c r="BH52" i="29"/>
  <c r="D52" i="29" s="1"/>
  <c r="BW97" i="29"/>
  <c r="BX65" i="29"/>
  <c r="BX14" i="29"/>
  <c r="BX11" i="29"/>
  <c r="BS48" i="30"/>
  <c r="BV48" i="30"/>
  <c r="AO11" i="30"/>
  <c r="BJ11" i="30"/>
  <c r="BS41" i="30"/>
  <c r="BV41" i="30"/>
  <c r="BS39" i="30"/>
  <c r="BV39" i="30"/>
  <c r="BS19" i="30"/>
  <c r="BV19" i="30"/>
  <c r="BS21" i="30"/>
  <c r="BV21" i="30"/>
  <c r="BS43" i="30"/>
  <c r="BV43" i="30"/>
  <c r="BS26" i="30"/>
  <c r="BV26" i="30"/>
  <c r="BV42" i="30"/>
  <c r="BS42" i="30"/>
  <c r="BS15" i="30"/>
  <c r="BV15" i="30"/>
  <c r="BU33" i="30"/>
  <c r="BX33" i="30"/>
  <c r="BS17" i="30"/>
  <c r="BV17" i="30"/>
  <c r="BS46" i="30"/>
  <c r="BV46" i="30"/>
  <c r="BS23" i="30"/>
  <c r="BV23" i="30"/>
  <c r="BS28" i="30"/>
  <c r="BV28" i="30"/>
  <c r="BS16" i="30"/>
  <c r="BQ16" i="30" s="1"/>
  <c r="BV16" i="30"/>
  <c r="BS45" i="30"/>
  <c r="BV45" i="30"/>
  <c r="BX36" i="30"/>
  <c r="BW13" i="30"/>
  <c r="BI33" i="30"/>
  <c r="BX15" i="30"/>
  <c r="BI47" i="30"/>
  <c r="BX41" i="30"/>
  <c r="BX39" i="30"/>
  <c r="BX67" i="29"/>
  <c r="BX9" i="29"/>
  <c r="BS20" i="18"/>
  <c r="BV20" i="18"/>
  <c r="BU13" i="29"/>
  <c r="BV13" i="29" s="1"/>
  <c r="BX15" i="29"/>
  <c r="BH97" i="29"/>
  <c r="D97" i="29" s="1"/>
  <c r="BI43" i="29"/>
  <c r="BX87" i="29"/>
  <c r="BX90" i="29"/>
  <c r="BX47" i="29"/>
  <c r="BX18" i="29"/>
  <c r="BX59" i="29"/>
  <c r="BW54" i="29"/>
  <c r="BX54" i="29" s="1"/>
  <c r="BI70" i="29"/>
  <c r="BU76" i="29"/>
  <c r="BS76" i="29" s="1"/>
  <c r="BX24" i="29"/>
  <c r="BX55" i="29"/>
  <c r="BX7" i="29"/>
  <c r="BS44" i="29"/>
  <c r="BV44" i="29"/>
  <c r="BI58" i="29"/>
  <c r="BI93" i="29"/>
  <c r="BI8" i="29"/>
  <c r="BX85" i="29"/>
  <c r="BH60" i="29"/>
  <c r="D60" i="29" s="1"/>
  <c r="BX92" i="29"/>
  <c r="BI56" i="29"/>
  <c r="BI54" i="29"/>
  <c r="BX89" i="29"/>
  <c r="BX74" i="29"/>
  <c r="BJ28" i="29"/>
  <c r="BX20" i="29"/>
  <c r="BX44" i="29"/>
  <c r="BX68" i="29"/>
  <c r="BX42" i="29"/>
  <c r="BH10" i="29"/>
  <c r="D10" i="29" s="1"/>
  <c r="BI10" i="29"/>
  <c r="BW93" i="29"/>
  <c r="BU93" i="29" s="1"/>
  <c r="BJ68" i="29"/>
  <c r="BX91" i="29"/>
  <c r="BX81" i="29"/>
  <c r="BX71" i="29"/>
  <c r="BI77" i="29"/>
  <c r="BI72" i="29"/>
  <c r="BI41" i="29"/>
  <c r="BV86" i="29"/>
  <c r="BW58" i="29"/>
  <c r="BX58" i="29" s="1"/>
  <c r="BH8" i="29"/>
  <c r="D8" i="29" s="1"/>
  <c r="BS11" i="29"/>
  <c r="BV11" i="29"/>
  <c r="BS53" i="29"/>
  <c r="BV53" i="29"/>
  <c r="BS92" i="29"/>
  <c r="BV92" i="29"/>
  <c r="BS90" i="29"/>
  <c r="BV90" i="29"/>
  <c r="BS14" i="29"/>
  <c r="BV14" i="29"/>
  <c r="BS7" i="29"/>
  <c r="BV7" i="29"/>
  <c r="BU19" i="29"/>
  <c r="BH99" i="29"/>
  <c r="D99" i="29" s="1"/>
  <c r="BX78" i="29"/>
  <c r="BX64" i="29"/>
  <c r="BU61" i="29"/>
  <c r="BS61" i="29" s="1"/>
  <c r="BX57" i="29"/>
  <c r="BX53" i="29"/>
  <c r="BU94" i="29"/>
  <c r="BV94" i="29" s="1"/>
  <c r="BX83" i="29"/>
  <c r="BW52" i="29"/>
  <c r="BW99" i="29"/>
  <c r="BU99" i="29" s="1"/>
  <c r="BV68" i="29"/>
  <c r="BW41" i="29"/>
  <c r="BU41" i="29" s="1"/>
  <c r="BS41" i="29" s="1"/>
  <c r="BQ41" i="29" s="1"/>
  <c r="BH62" i="29"/>
  <c r="D62" i="29" s="1"/>
  <c r="BS79" i="29"/>
  <c r="BQ79" i="29" s="1"/>
  <c r="BV79" i="29"/>
  <c r="BR83" i="29"/>
  <c r="BT83" i="29"/>
  <c r="BX77" i="29"/>
  <c r="BS23" i="29"/>
  <c r="BQ23" i="29" s="1"/>
  <c r="BV23" i="29"/>
  <c r="BS91" i="29"/>
  <c r="BQ91" i="29" s="1"/>
  <c r="BV91" i="29"/>
  <c r="BS87" i="29"/>
  <c r="BQ87" i="29" s="1"/>
  <c r="BV87" i="29"/>
  <c r="BV81" i="29"/>
  <c r="BS81" i="29"/>
  <c r="BQ81" i="29" s="1"/>
  <c r="BS75" i="29"/>
  <c r="BQ75" i="29" s="1"/>
  <c r="BV75" i="29"/>
  <c r="BS69" i="29"/>
  <c r="BQ69" i="29" s="1"/>
  <c r="BV69" i="29"/>
  <c r="BR86" i="29"/>
  <c r="BT86" i="29"/>
  <c r="BV82" i="29"/>
  <c r="BS82" i="29"/>
  <c r="BQ82" i="29" s="1"/>
  <c r="BU84" i="29"/>
  <c r="BX84" i="29"/>
  <c r="BS20" i="29"/>
  <c r="BQ20" i="29" s="1"/>
  <c r="BV20" i="29"/>
  <c r="BX43" i="29"/>
  <c r="BS24" i="29"/>
  <c r="BQ24" i="29" s="1"/>
  <c r="BV24" i="29"/>
  <c r="BS88" i="29"/>
  <c r="BQ88" i="29" s="1"/>
  <c r="BV63" i="29"/>
  <c r="BS63" i="29"/>
  <c r="BQ63" i="29" s="1"/>
  <c r="BS45" i="29"/>
  <c r="BQ45" i="29" s="1"/>
  <c r="BV45" i="29"/>
  <c r="BR80" i="29"/>
  <c r="BT80" i="29"/>
  <c r="BS96" i="29"/>
  <c r="BQ96" i="29" s="1"/>
  <c r="BV96" i="29"/>
  <c r="BV64" i="29"/>
  <c r="BS64" i="29"/>
  <c r="BQ64" i="29" s="1"/>
  <c r="BS57" i="29"/>
  <c r="BQ57" i="29" s="1"/>
  <c r="BV57" i="29"/>
  <c r="BR89" i="29"/>
  <c r="BT89" i="29"/>
  <c r="BS15" i="29"/>
  <c r="BQ15" i="29" s="1"/>
  <c r="BV15" i="29"/>
  <c r="BV42" i="29"/>
  <c r="BS42" i="29"/>
  <c r="BQ42" i="29" s="1"/>
  <c r="BS48" i="29"/>
  <c r="BQ48" i="29" s="1"/>
  <c r="BS74" i="29"/>
  <c r="BQ74" i="29" s="1"/>
  <c r="BV74" i="29"/>
  <c r="BV71" i="29"/>
  <c r="BS71" i="29"/>
  <c r="BQ71" i="29" s="1"/>
  <c r="BR59" i="29"/>
  <c r="BT59" i="29"/>
  <c r="BS50" i="29"/>
  <c r="BQ50" i="29" s="1"/>
  <c r="BV50" i="29"/>
  <c r="BR38" i="29"/>
  <c r="BT38" i="29"/>
  <c r="BV47" i="29"/>
  <c r="BS47" i="29"/>
  <c r="BQ47" i="29" s="1"/>
  <c r="BS46" i="29"/>
  <c r="BQ46" i="29" s="1"/>
  <c r="BV46" i="29"/>
  <c r="BV85" i="29"/>
  <c r="BS85" i="29"/>
  <c r="BQ85" i="29" s="1"/>
  <c r="BS17" i="29"/>
  <c r="BQ17" i="29" s="1"/>
  <c r="BV17" i="29"/>
  <c r="BS55" i="29"/>
  <c r="BQ55" i="29" s="1"/>
  <c r="BV55" i="29"/>
  <c r="BS66" i="29"/>
  <c r="BQ66" i="29" s="1"/>
  <c r="BV66" i="29"/>
  <c r="BX100" i="29"/>
  <c r="BS51" i="29"/>
  <c r="BQ51" i="29" s="1"/>
  <c r="BV51" i="29"/>
  <c r="BS78" i="29"/>
  <c r="BQ78" i="29" s="1"/>
  <c r="BV78" i="29"/>
  <c r="BV18" i="29"/>
  <c r="BS18" i="29"/>
  <c r="BQ18" i="29" s="1"/>
  <c r="BS16" i="29"/>
  <c r="BQ16" i="29" s="1"/>
  <c r="BV16" i="29"/>
  <c r="BR65" i="29"/>
  <c r="BT65" i="29"/>
  <c r="BX48" i="29"/>
  <c r="BX88" i="29"/>
  <c r="BX82" i="29"/>
  <c r="BX17" i="29"/>
  <c r="BX16" i="29"/>
  <c r="BX79" i="29"/>
  <c r="BH77" i="29"/>
  <c r="D77" i="29" s="1"/>
  <c r="BX75" i="29"/>
  <c r="BX50" i="29"/>
  <c r="BU12" i="29"/>
  <c r="BW62" i="29"/>
  <c r="BW60" i="29"/>
  <c r="BH72" i="29"/>
  <c r="D72" i="29" s="1"/>
  <c r="BX69" i="29"/>
  <c r="BT68" i="29"/>
  <c r="BH43" i="29"/>
  <c r="D43" i="29" s="1"/>
  <c r="BX66" i="29"/>
  <c r="BV65" i="29"/>
  <c r="BV59" i="29"/>
  <c r="BX46" i="29"/>
  <c r="BV89" i="29"/>
  <c r="BV38" i="29"/>
  <c r="BV83" i="29"/>
  <c r="BX51" i="29"/>
  <c r="BV80" i="29"/>
  <c r="BX96" i="29"/>
  <c r="BX47" i="30" l="1"/>
  <c r="BJ41" i="29"/>
  <c r="BJ58" i="29"/>
  <c r="BJ54" i="29"/>
  <c r="BS18" i="32"/>
  <c r="BT18" i="32" s="1"/>
  <c r="BU35" i="30"/>
  <c r="BS35" i="30" s="1"/>
  <c r="AO40" i="30"/>
  <c r="AO44" i="30"/>
  <c r="AO27" i="30"/>
  <c r="AO20" i="30"/>
  <c r="AO22" i="30"/>
  <c r="AO13" i="30"/>
  <c r="AO33" i="30"/>
  <c r="AO18" i="30"/>
  <c r="AO24" i="30"/>
  <c r="BT8" i="33"/>
  <c r="AO70" i="29"/>
  <c r="AO93" i="29"/>
  <c r="AO56" i="29"/>
  <c r="AO52" i="29"/>
  <c r="BU10" i="29"/>
  <c r="BS10" i="29" s="1"/>
  <c r="BQ10" i="29" s="1"/>
  <c r="AO8" i="29"/>
  <c r="AO41" i="29"/>
  <c r="BJ56" i="29"/>
  <c r="AO10" i="29"/>
  <c r="AO54" i="29"/>
  <c r="AO58" i="29"/>
  <c r="BS9" i="32"/>
  <c r="BT9" i="32" s="1"/>
  <c r="BQ12" i="20"/>
  <c r="BR12" i="20" s="1"/>
  <c r="BT12" i="20"/>
  <c r="BX70" i="29"/>
  <c r="BX8" i="29"/>
  <c r="BV70" i="29"/>
  <c r="BX72" i="29"/>
  <c r="BJ93" i="29"/>
  <c r="BV67" i="29"/>
  <c r="BJ62" i="29"/>
  <c r="AO62" i="29"/>
  <c r="BJ60" i="29"/>
  <c r="AO60" i="29"/>
  <c r="BJ97" i="29"/>
  <c r="AO97" i="29"/>
  <c r="BJ77" i="29"/>
  <c r="AO77" i="29"/>
  <c r="BJ43" i="29"/>
  <c r="AO43" i="29"/>
  <c r="BV9" i="29"/>
  <c r="BJ72" i="29"/>
  <c r="AO72" i="29"/>
  <c r="BJ99" i="29"/>
  <c r="AO99" i="29"/>
  <c r="BJ36" i="30"/>
  <c r="AO36" i="30"/>
  <c r="BT14" i="30"/>
  <c r="BQ9" i="29"/>
  <c r="BR9" i="29" s="1"/>
  <c r="BT9" i="29"/>
  <c r="BQ67" i="29"/>
  <c r="BR67" i="29" s="1"/>
  <c r="BT67" i="29"/>
  <c r="BU97" i="29"/>
  <c r="BV97" i="29" s="1"/>
  <c r="BU52" i="29"/>
  <c r="BV52" i="29" s="1"/>
  <c r="BS45" i="27"/>
  <c r="BT45" i="27" s="1"/>
  <c r="BT10" i="33"/>
  <c r="BS44" i="30"/>
  <c r="BQ44" i="30" s="1"/>
  <c r="BR44" i="30" s="1"/>
  <c r="BJ20" i="30"/>
  <c r="BJ33" i="30"/>
  <c r="BT92" i="29"/>
  <c r="BQ92" i="29"/>
  <c r="BR92" i="29" s="1"/>
  <c r="BQ61" i="29"/>
  <c r="BR61" i="29" s="1"/>
  <c r="BQ76" i="29"/>
  <c r="BR76" i="29" s="1"/>
  <c r="BQ53" i="29"/>
  <c r="BR53" i="29" s="1"/>
  <c r="BQ11" i="29"/>
  <c r="BR11" i="29" s="1"/>
  <c r="BQ44" i="29"/>
  <c r="BR44" i="29" s="1"/>
  <c r="BQ90" i="29"/>
  <c r="BR90" i="29" s="1"/>
  <c r="BT7" i="29"/>
  <c r="BQ7" i="29"/>
  <c r="BR7" i="29" s="1"/>
  <c r="BQ14" i="29"/>
  <c r="BR14" i="29" s="1"/>
  <c r="BS39" i="27"/>
  <c r="BT39" i="27" s="1"/>
  <c r="BT12" i="33"/>
  <c r="BT11" i="33"/>
  <c r="BQ11" i="33"/>
  <c r="BR11" i="33" s="1"/>
  <c r="BT7" i="33"/>
  <c r="BQ7" i="33"/>
  <c r="BR7" i="33" s="1"/>
  <c r="BT9" i="33"/>
  <c r="BQ9" i="33"/>
  <c r="BR9" i="33" s="1"/>
  <c r="BT13" i="33"/>
  <c r="BR13" i="33"/>
  <c r="BQ14" i="33"/>
  <c r="BR14" i="33" s="1"/>
  <c r="BT14" i="33"/>
  <c r="BT16" i="33"/>
  <c r="BQ16" i="33"/>
  <c r="BR16" i="33" s="1"/>
  <c r="BV49" i="27"/>
  <c r="BS49" i="27"/>
  <c r="BJ70" i="29"/>
  <c r="BJ27" i="30"/>
  <c r="BS10" i="32"/>
  <c r="BT10" i="32" s="1"/>
  <c r="BV8" i="32"/>
  <c r="BS8" i="32"/>
  <c r="BQ7" i="32"/>
  <c r="BR7" i="32" s="1"/>
  <c r="BT7" i="32"/>
  <c r="BV48" i="27"/>
  <c r="BS48" i="27"/>
  <c r="BJ44" i="30"/>
  <c r="BJ13" i="30"/>
  <c r="BV31" i="30"/>
  <c r="BS31" i="30"/>
  <c r="BQ31" i="30" s="1"/>
  <c r="BU54" i="29"/>
  <c r="BV54" i="29" s="1"/>
  <c r="BT34" i="30"/>
  <c r="BQ34" i="30"/>
  <c r="BR34" i="30" s="1"/>
  <c r="BT30" i="30"/>
  <c r="BQ30" i="30"/>
  <c r="BR30" i="30" s="1"/>
  <c r="BU56" i="29"/>
  <c r="BV56" i="29" s="1"/>
  <c r="BV25" i="30"/>
  <c r="BS25" i="30"/>
  <c r="BX44" i="30"/>
  <c r="BJ22" i="30"/>
  <c r="BV37" i="30"/>
  <c r="BT37" i="30"/>
  <c r="BS20" i="30"/>
  <c r="BT10" i="30"/>
  <c r="BV32" i="30"/>
  <c r="BX27" i="30"/>
  <c r="BQ12" i="30"/>
  <c r="BR12" i="30" s="1"/>
  <c r="BS27" i="30"/>
  <c r="BJ40" i="30"/>
  <c r="BJ24" i="30"/>
  <c r="BV22" i="30"/>
  <c r="BS18" i="30"/>
  <c r="BQ18" i="30" s="1"/>
  <c r="BR18" i="30" s="1"/>
  <c r="BS29" i="30"/>
  <c r="BV29" i="30"/>
  <c r="BT32" i="30"/>
  <c r="BT38" i="30"/>
  <c r="BS40" i="30"/>
  <c r="BV40" i="30"/>
  <c r="BT8" i="30"/>
  <c r="BV24" i="30"/>
  <c r="BJ18" i="30"/>
  <c r="BV10" i="30"/>
  <c r="BX11" i="30"/>
  <c r="BU11" i="30"/>
  <c r="BR21" i="29"/>
  <c r="BT21" i="29"/>
  <c r="BR22" i="29"/>
  <c r="BT22" i="29"/>
  <c r="BS13" i="29"/>
  <c r="BJ52" i="29"/>
  <c r="BX97" i="29"/>
  <c r="BQ46" i="30"/>
  <c r="BR46" i="30" s="1"/>
  <c r="BT46" i="30"/>
  <c r="BQ28" i="30"/>
  <c r="BR28" i="30" s="1"/>
  <c r="BT28" i="30"/>
  <c r="BT16" i="30"/>
  <c r="BR16" i="30"/>
  <c r="BQ39" i="30"/>
  <c r="BR39" i="30" s="1"/>
  <c r="BT39" i="30"/>
  <c r="BQ17" i="30"/>
  <c r="BR17" i="30" s="1"/>
  <c r="BT17" i="30"/>
  <c r="BS33" i="30"/>
  <c r="BV33" i="30"/>
  <c r="BS36" i="30"/>
  <c r="BQ36" i="30" s="1"/>
  <c r="BV36" i="30"/>
  <c r="BT22" i="30"/>
  <c r="BQ22" i="30"/>
  <c r="BR22" i="30" s="1"/>
  <c r="BQ45" i="30"/>
  <c r="BR45" i="30" s="1"/>
  <c r="BT45" i="30"/>
  <c r="BT24" i="30"/>
  <c r="BQ24" i="30"/>
  <c r="BR24" i="30" s="1"/>
  <c r="BQ26" i="30"/>
  <c r="BR26" i="30" s="1"/>
  <c r="BT26" i="30"/>
  <c r="BQ43" i="30"/>
  <c r="BR43" i="30" s="1"/>
  <c r="BT43" i="30"/>
  <c r="BS47" i="30"/>
  <c r="BV47" i="30"/>
  <c r="BQ42" i="30"/>
  <c r="BR42" i="30" s="1"/>
  <c r="BT42" i="30"/>
  <c r="BU13" i="30"/>
  <c r="BX13" i="30"/>
  <c r="BQ41" i="30"/>
  <c r="BR41" i="30" s="1"/>
  <c r="BT41" i="30"/>
  <c r="AO47" i="30"/>
  <c r="BJ47" i="30"/>
  <c r="BQ23" i="30"/>
  <c r="BR23" i="30" s="1"/>
  <c r="BT23" i="30"/>
  <c r="BT15" i="30"/>
  <c r="BQ15" i="30"/>
  <c r="BR15" i="30" s="1"/>
  <c r="BQ21" i="30"/>
  <c r="BR21" i="30" s="1"/>
  <c r="BT21" i="30"/>
  <c r="BQ19" i="30"/>
  <c r="BR19" i="30" s="1"/>
  <c r="BT19" i="30"/>
  <c r="BQ48" i="30"/>
  <c r="BR48" i="30" s="1"/>
  <c r="BT48" i="30"/>
  <c r="BT61" i="29"/>
  <c r="BV76" i="29"/>
  <c r="BT76" i="29"/>
  <c r="BT11" i="29"/>
  <c r="BT14" i="29"/>
  <c r="BT44" i="29"/>
  <c r="BQ20" i="18"/>
  <c r="BR20" i="18" s="1"/>
  <c r="BT20" i="18"/>
  <c r="BU58" i="29"/>
  <c r="BS58" i="29" s="1"/>
  <c r="BQ58" i="29" s="1"/>
  <c r="BJ10" i="29"/>
  <c r="BJ8" i="29"/>
  <c r="BX93" i="29"/>
  <c r="BS94" i="29"/>
  <c r="BT53" i="29"/>
  <c r="BX41" i="29"/>
  <c r="BT90" i="29"/>
  <c r="BX52" i="29"/>
  <c r="BV41" i="29"/>
  <c r="BV61" i="29"/>
  <c r="BX99" i="29"/>
  <c r="BS19" i="29"/>
  <c r="BQ19" i="29" s="1"/>
  <c r="BV19" i="29"/>
  <c r="BS100" i="29"/>
  <c r="BQ100" i="29" s="1"/>
  <c r="BV100" i="29"/>
  <c r="BR17" i="29"/>
  <c r="BT17" i="29"/>
  <c r="BR24" i="29"/>
  <c r="BT24" i="29"/>
  <c r="BV72" i="29"/>
  <c r="BS72" i="29"/>
  <c r="BQ72" i="29" s="1"/>
  <c r="BR81" i="29"/>
  <c r="BT81" i="29"/>
  <c r="BR23" i="29"/>
  <c r="BT23" i="29"/>
  <c r="BT41" i="29"/>
  <c r="BR41" i="29"/>
  <c r="BT42" i="29"/>
  <c r="BR42" i="29"/>
  <c r="BT70" i="29"/>
  <c r="BR70" i="29"/>
  <c r="BT66" i="29"/>
  <c r="BR66" i="29"/>
  <c r="BR50" i="29"/>
  <c r="BT50" i="29"/>
  <c r="BT51" i="29"/>
  <c r="BR51" i="29"/>
  <c r="BT46" i="29"/>
  <c r="BR46" i="29"/>
  <c r="BT63" i="29"/>
  <c r="BR63" i="29"/>
  <c r="BR87" i="29"/>
  <c r="BT87" i="29"/>
  <c r="BS12" i="29"/>
  <c r="BQ12" i="29" s="1"/>
  <c r="BV12" i="29"/>
  <c r="BT64" i="29"/>
  <c r="BR64" i="29"/>
  <c r="BR48" i="29"/>
  <c r="BT48" i="29"/>
  <c r="BT96" i="29"/>
  <c r="BR96" i="29"/>
  <c r="BV8" i="29"/>
  <c r="BS8" i="29"/>
  <c r="BQ8" i="29" s="1"/>
  <c r="BR20" i="29"/>
  <c r="BT20" i="29"/>
  <c r="BR47" i="29"/>
  <c r="BT47" i="29"/>
  <c r="BU60" i="29"/>
  <c r="BX60" i="29"/>
  <c r="BS77" i="29"/>
  <c r="BQ77" i="29" s="1"/>
  <c r="BV77" i="29"/>
  <c r="BU62" i="29"/>
  <c r="BX62" i="29"/>
  <c r="BV95" i="29"/>
  <c r="BS95" i="29"/>
  <c r="BQ95" i="29" s="1"/>
  <c r="BR18" i="29"/>
  <c r="BT18" i="29"/>
  <c r="BT45" i="29"/>
  <c r="BR45" i="29"/>
  <c r="BS98" i="29"/>
  <c r="BQ98" i="29" s="1"/>
  <c r="BV98" i="29"/>
  <c r="BS84" i="29"/>
  <c r="BQ84" i="29" s="1"/>
  <c r="BV84" i="29"/>
  <c r="BR88" i="29"/>
  <c r="BT88" i="29"/>
  <c r="BT71" i="29"/>
  <c r="BR71" i="29"/>
  <c r="BR57" i="29"/>
  <c r="BT57" i="29"/>
  <c r="BR55" i="29"/>
  <c r="BT55" i="29"/>
  <c r="BR16" i="29"/>
  <c r="BT16" i="29"/>
  <c r="BT69" i="29"/>
  <c r="BR69" i="29"/>
  <c r="BR85" i="29"/>
  <c r="BT85" i="29"/>
  <c r="BR15" i="29"/>
  <c r="BT15" i="29"/>
  <c r="BR82" i="29"/>
  <c r="BT82" i="29"/>
  <c r="BT78" i="29"/>
  <c r="BR78" i="29"/>
  <c r="BR74" i="29"/>
  <c r="BT74" i="29"/>
  <c r="BV43" i="29"/>
  <c r="BS43" i="29"/>
  <c r="BQ43" i="29" s="1"/>
  <c r="BR75" i="29"/>
  <c r="BT75" i="29"/>
  <c r="BT91" i="29"/>
  <c r="BR91" i="29"/>
  <c r="BR79" i="29"/>
  <c r="BT79" i="29"/>
  <c r="BV35" i="30" l="1"/>
  <c r="BQ18" i="32"/>
  <c r="BR18" i="32" s="1"/>
  <c r="BT44" i="30"/>
  <c r="BV10" i="29"/>
  <c r="BS97" i="29"/>
  <c r="BT97" i="29" s="1"/>
  <c r="BQ9" i="32"/>
  <c r="BR9" i="32" s="1"/>
  <c r="BS52" i="29"/>
  <c r="BQ45" i="27"/>
  <c r="BR45" i="27" s="1"/>
  <c r="BQ39" i="27"/>
  <c r="BR39" i="27" s="1"/>
  <c r="BT18" i="30"/>
  <c r="BT20" i="30"/>
  <c r="BQ20" i="30"/>
  <c r="BR20" i="30" s="1"/>
  <c r="BQ27" i="30"/>
  <c r="BR27" i="30" s="1"/>
  <c r="BT13" i="29"/>
  <c r="BQ13" i="29"/>
  <c r="BR13" i="29" s="1"/>
  <c r="BQ94" i="29"/>
  <c r="BR94" i="29" s="1"/>
  <c r="BT49" i="27"/>
  <c r="BQ49" i="27"/>
  <c r="BR49" i="27" s="1"/>
  <c r="BQ10" i="32"/>
  <c r="BR10" i="32" s="1"/>
  <c r="BS56" i="29"/>
  <c r="BS54" i="29"/>
  <c r="BT8" i="32"/>
  <c r="BQ8" i="32"/>
  <c r="BR8" i="32" s="1"/>
  <c r="BT48" i="27"/>
  <c r="BQ48" i="27"/>
  <c r="BR48" i="27" s="1"/>
  <c r="BT31" i="30"/>
  <c r="BR31" i="30"/>
  <c r="BQ25" i="30"/>
  <c r="BR25" i="30" s="1"/>
  <c r="BT25" i="30"/>
  <c r="BT27" i="30"/>
  <c r="BT29" i="30"/>
  <c r="BQ29" i="30"/>
  <c r="BR29" i="30" s="1"/>
  <c r="BT40" i="30"/>
  <c r="BQ40" i="30"/>
  <c r="BR40" i="30" s="1"/>
  <c r="BS11" i="30"/>
  <c r="BV11" i="30"/>
  <c r="BS13" i="30"/>
  <c r="BV13" i="30"/>
  <c r="BT35" i="30"/>
  <c r="BQ35" i="30"/>
  <c r="BR35" i="30" s="1"/>
  <c r="BT36" i="30"/>
  <c r="BR36" i="30"/>
  <c r="BQ47" i="30"/>
  <c r="BR47" i="30" s="1"/>
  <c r="BT47" i="30"/>
  <c r="BT33" i="30"/>
  <c r="BQ33" i="30"/>
  <c r="BR33" i="30" s="1"/>
  <c r="BV58" i="29"/>
  <c r="BT94" i="29"/>
  <c r="BV93" i="29"/>
  <c r="BS93" i="29"/>
  <c r="BQ93" i="29" s="1"/>
  <c r="BS99" i="29"/>
  <c r="BQ99" i="29" s="1"/>
  <c r="BV99" i="29"/>
  <c r="BR19" i="29"/>
  <c r="BT19" i="29"/>
  <c r="BR98" i="29"/>
  <c r="BT98" i="29"/>
  <c r="BT43" i="29"/>
  <c r="BR43" i="29"/>
  <c r="BR95" i="29"/>
  <c r="BT95" i="29"/>
  <c r="BR8" i="29"/>
  <c r="BT8" i="29"/>
  <c r="BS62" i="29"/>
  <c r="BQ62" i="29" s="1"/>
  <c r="BV62" i="29"/>
  <c r="BR12" i="29"/>
  <c r="BT12" i="29"/>
  <c r="BR58" i="29"/>
  <c r="BT58" i="29"/>
  <c r="BS60" i="29"/>
  <c r="BQ60" i="29" s="1"/>
  <c r="BV60" i="29"/>
  <c r="BT72" i="29"/>
  <c r="BR72" i="29"/>
  <c r="BT84" i="29"/>
  <c r="BR84" i="29"/>
  <c r="BR77" i="29"/>
  <c r="BT77" i="29"/>
  <c r="BR10" i="29"/>
  <c r="BT10" i="29"/>
  <c r="BT100" i="29"/>
  <c r="BR100" i="29"/>
  <c r="BQ97" i="29" l="1"/>
  <c r="BR97" i="29" s="1"/>
  <c r="BQ52" i="29"/>
  <c r="BR52" i="29" s="1"/>
  <c r="BT52" i="29"/>
  <c r="BQ56" i="29"/>
  <c r="BR56" i="29" s="1"/>
  <c r="BQ54" i="29"/>
  <c r="BR54" i="29" s="1"/>
  <c r="BT54" i="29"/>
  <c r="BT56" i="29"/>
  <c r="BT11" i="30"/>
  <c r="BQ11" i="30"/>
  <c r="BR11" i="30" s="1"/>
  <c r="BQ13" i="30"/>
  <c r="BR13" i="30" s="1"/>
  <c r="BT13" i="30"/>
  <c r="BT93" i="29"/>
  <c r="BR93" i="29"/>
  <c r="BT99" i="29"/>
  <c r="BR99" i="29"/>
  <c r="BR62" i="29"/>
  <c r="BT62" i="29"/>
  <c r="BR60" i="29"/>
  <c r="BT60" i="29"/>
  <c r="BI35" i="22" l="1"/>
  <c r="BW35" i="22"/>
  <c r="BU35" i="22" s="1"/>
  <c r="E1" i="27"/>
  <c r="F1" i="27"/>
  <c r="G1" i="27"/>
  <c r="H1" i="27"/>
  <c r="I1" i="27"/>
  <c r="J1" i="27"/>
  <c r="K1" i="27"/>
  <c r="L1" i="27"/>
  <c r="M1" i="27"/>
  <c r="N1" i="27"/>
  <c r="O1" i="27"/>
  <c r="P1" i="27"/>
  <c r="Q1" i="27"/>
  <c r="R1" i="27"/>
  <c r="S1" i="27"/>
  <c r="T1" i="27"/>
  <c r="U1" i="27"/>
  <c r="V1" i="27"/>
  <c r="W1" i="27"/>
  <c r="X1" i="27"/>
  <c r="Y1" i="27"/>
  <c r="Z1" i="27"/>
  <c r="AA1" i="27"/>
  <c r="AB1" i="27"/>
  <c r="AC1" i="27"/>
  <c r="AD1" i="27"/>
  <c r="AE1" i="27"/>
  <c r="AF1" i="27"/>
  <c r="AG1" i="27"/>
  <c r="AH1" i="27"/>
  <c r="AI1" i="27"/>
  <c r="AJ1" i="27"/>
  <c r="AK1" i="27"/>
  <c r="AL1" i="27"/>
  <c r="AM1" i="27"/>
  <c r="AN1" i="27"/>
  <c r="BI36" i="27"/>
  <c r="BJ36" i="27"/>
  <c r="BW36" i="27"/>
  <c r="BU36" i="27" s="1"/>
  <c r="BS36" i="27" s="1"/>
  <c r="BI37" i="27"/>
  <c r="BJ37" i="27"/>
  <c r="BW37" i="27"/>
  <c r="BU37" i="27" s="1"/>
  <c r="BI21" i="27"/>
  <c r="BJ21" i="27"/>
  <c r="BW21" i="27"/>
  <c r="BU21" i="27" s="1"/>
  <c r="BS21" i="27" s="1"/>
  <c r="BI22" i="27"/>
  <c r="BJ22" i="27"/>
  <c r="BW22" i="27"/>
  <c r="BU22" i="27" s="1"/>
  <c r="BI7" i="27"/>
  <c r="BJ7" i="27"/>
  <c r="BR7" i="27"/>
  <c r="BT7" i="27"/>
  <c r="BW7" i="27"/>
  <c r="BU7" i="27" s="1"/>
  <c r="BV7" i="27" s="1"/>
  <c r="BI8" i="27"/>
  <c r="BJ8" i="27"/>
  <c r="BR8" i="27"/>
  <c r="BT8" i="27"/>
  <c r="BW8" i="27"/>
  <c r="BU8" i="27" s="1"/>
  <c r="BI34" i="27"/>
  <c r="BJ34" i="27"/>
  <c r="BW34" i="27"/>
  <c r="BU34" i="27" s="1"/>
  <c r="BI9" i="27"/>
  <c r="BR9" i="27"/>
  <c r="BT9" i="27"/>
  <c r="BW9" i="27"/>
  <c r="BX9" i="27" s="1"/>
  <c r="BI23" i="27"/>
  <c r="BJ23" i="27"/>
  <c r="BR23" i="27"/>
  <c r="BT23" i="27"/>
  <c r="BW23" i="27"/>
  <c r="BU23" i="27" s="1"/>
  <c r="BV23" i="27" s="1"/>
  <c r="BI24" i="27"/>
  <c r="BJ24" i="27"/>
  <c r="BW24" i="27"/>
  <c r="BU24" i="27" s="1"/>
  <c r="BI25" i="27"/>
  <c r="BJ25" i="27"/>
  <c r="BW25" i="27"/>
  <c r="BI13" i="27"/>
  <c r="BJ13" i="27"/>
  <c r="BW13" i="27"/>
  <c r="BX13" i="27" s="1"/>
  <c r="BI14" i="27"/>
  <c r="BR14" i="27"/>
  <c r="BT14" i="27"/>
  <c r="BW14" i="27"/>
  <c r="BX14" i="27" s="1"/>
  <c r="BI15" i="27"/>
  <c r="BJ15" i="27"/>
  <c r="BW15" i="27"/>
  <c r="BI16" i="27"/>
  <c r="BR16" i="27"/>
  <c r="BT16" i="27"/>
  <c r="BW16" i="27"/>
  <c r="BU16" i="27" s="1"/>
  <c r="BV16" i="27" s="1"/>
  <c r="BI26" i="27"/>
  <c r="BJ26" i="27"/>
  <c r="BW26" i="27"/>
  <c r="BU26" i="27" s="1"/>
  <c r="BI27" i="27"/>
  <c r="BJ27" i="27"/>
  <c r="BW27" i="27"/>
  <c r="BI17" i="27"/>
  <c r="BJ17" i="27"/>
  <c r="BW17" i="27"/>
  <c r="BX17" i="27" s="1"/>
  <c r="BJ18" i="27"/>
  <c r="BI28" i="27"/>
  <c r="BJ28" i="27"/>
  <c r="BR28" i="27"/>
  <c r="BT28" i="27"/>
  <c r="BW28" i="27"/>
  <c r="BU28" i="27" s="1"/>
  <c r="BV28" i="27" s="1"/>
  <c r="BG29" i="27"/>
  <c r="BH29" i="27" s="1"/>
  <c r="BR29" i="27"/>
  <c r="BT29" i="27"/>
  <c r="BI33" i="27"/>
  <c r="BJ33" i="27"/>
  <c r="BW33" i="27"/>
  <c r="BU33" i="27" s="1"/>
  <c r="BJ30" i="27"/>
  <c r="BR30" i="27"/>
  <c r="BT30" i="27"/>
  <c r="BW30" i="27"/>
  <c r="BU30" i="27" s="1"/>
  <c r="BV30" i="27" s="1"/>
  <c r="BH32" i="27"/>
  <c r="D32" i="27" s="1"/>
  <c r="BI32" i="27"/>
  <c r="BW32" i="27"/>
  <c r="BX32" i="27" s="1"/>
  <c r="BI42" i="27"/>
  <c r="BJ42" i="27"/>
  <c r="BR42" i="27"/>
  <c r="BT42" i="27"/>
  <c r="BW42" i="27"/>
  <c r="BX42" i="27" s="1"/>
  <c r="BI43" i="27"/>
  <c r="BJ43" i="27"/>
  <c r="BR43" i="27"/>
  <c r="BT43" i="27"/>
  <c r="BW43" i="27"/>
  <c r="BX43" i="27" s="1"/>
  <c r="BI44" i="27"/>
  <c r="BJ44" i="27"/>
  <c r="BW44" i="27"/>
  <c r="BU44" i="27" s="1"/>
  <c r="BI46" i="27"/>
  <c r="BJ46" i="27"/>
  <c r="BR46" i="27"/>
  <c r="BT46" i="27"/>
  <c r="BW46" i="27"/>
  <c r="BU46" i="27" s="1"/>
  <c r="BV46" i="27" s="1"/>
  <c r="BI47" i="27"/>
  <c r="BJ47" i="27"/>
  <c r="BR47" i="27"/>
  <c r="BT47" i="27"/>
  <c r="BW47" i="27"/>
  <c r="BU47" i="27" s="1"/>
  <c r="BV47" i="27" s="1"/>
  <c r="BS34" i="27" l="1"/>
  <c r="BV34" i="27"/>
  <c r="BS33" i="27"/>
  <c r="BV33" i="27"/>
  <c r="BG35" i="27"/>
  <c r="BI35" i="27" s="1"/>
  <c r="D29" i="27"/>
  <c r="AO16" i="27"/>
  <c r="AO32" i="27"/>
  <c r="AO29" i="27"/>
  <c r="BX16" i="27"/>
  <c r="BX15" i="27"/>
  <c r="BU15" i="27"/>
  <c r="BJ32" i="27"/>
  <c r="BJ29" i="27"/>
  <c r="BJ16" i="27"/>
  <c r="BJ9" i="27"/>
  <c r="BU14" i="27"/>
  <c r="BV14" i="27" s="1"/>
  <c r="BU17" i="27"/>
  <c r="BV17" i="27" s="1"/>
  <c r="BX21" i="27"/>
  <c r="BX26" i="27"/>
  <c r="BU43" i="27"/>
  <c r="BV43" i="27" s="1"/>
  <c r="BU13" i="27"/>
  <c r="BV13" i="27" s="1"/>
  <c r="BX44" i="27"/>
  <c r="BX30" i="27"/>
  <c r="BX25" i="27"/>
  <c r="BU25" i="27"/>
  <c r="BV25" i="27" s="1"/>
  <c r="BX23" i="27"/>
  <c r="BX27" i="27"/>
  <c r="BU27" i="27"/>
  <c r="BX47" i="27"/>
  <c r="BW29" i="27"/>
  <c r="BI29" i="27"/>
  <c r="BV44" i="27"/>
  <c r="BS44" i="27"/>
  <c r="BS26" i="27"/>
  <c r="BT26" i="27" s="1"/>
  <c r="BV26" i="27"/>
  <c r="BU42" i="27"/>
  <c r="BV42" i="27" s="1"/>
  <c r="BU32" i="27"/>
  <c r="BX33" i="27"/>
  <c r="BX34" i="27"/>
  <c r="BX36" i="27"/>
  <c r="BU9" i="27"/>
  <c r="BV9" i="27" s="1"/>
  <c r="BX46" i="27"/>
  <c r="BX28" i="27"/>
  <c r="BX8" i="27"/>
  <c r="BX35" i="22"/>
  <c r="BS35" i="22"/>
  <c r="BV35" i="22"/>
  <c r="BS22" i="27"/>
  <c r="BQ22" i="27" s="1"/>
  <c r="BV22" i="27"/>
  <c r="BS37" i="27"/>
  <c r="BQ37" i="27" s="1"/>
  <c r="BV37" i="27"/>
  <c r="BT21" i="27"/>
  <c r="BQ21" i="27"/>
  <c r="BR21" i="27" s="1"/>
  <c r="BT36" i="27"/>
  <c r="BQ36" i="27"/>
  <c r="BR36" i="27" s="1"/>
  <c r="BS24" i="27"/>
  <c r="BV24" i="27"/>
  <c r="BX24" i="27"/>
  <c r="BX7" i="27"/>
  <c r="BX22" i="27"/>
  <c r="BX37" i="27"/>
  <c r="BV21" i="27"/>
  <c r="BV36" i="27"/>
  <c r="BQ33" i="27" l="1"/>
  <c r="BR33" i="27" s="1"/>
  <c r="BT33" i="27"/>
  <c r="BT34" i="27"/>
  <c r="BQ34" i="27"/>
  <c r="BR34" i="27" s="1"/>
  <c r="BW35" i="27"/>
  <c r="BU35" i="27" s="1"/>
  <c r="BH35" i="27"/>
  <c r="D35" i="27" s="1"/>
  <c r="AO35" i="27"/>
  <c r="BH10" i="27"/>
  <c r="D10" i="27" s="1"/>
  <c r="BI10" i="27"/>
  <c r="BS17" i="27"/>
  <c r="BT17" i="27" s="1"/>
  <c r="BW10" i="27"/>
  <c r="BX10" i="27" s="1"/>
  <c r="BQ26" i="27"/>
  <c r="BR26" i="27" s="1"/>
  <c r="BS25" i="27"/>
  <c r="BQ25" i="27" s="1"/>
  <c r="BR25" i="27" s="1"/>
  <c r="BS13" i="27"/>
  <c r="BU29" i="27"/>
  <c r="BV29" i="27" s="1"/>
  <c r="BX29" i="27"/>
  <c r="BV15" i="27"/>
  <c r="BS15" i="27"/>
  <c r="BV32" i="27"/>
  <c r="BS32" i="27"/>
  <c r="BT44" i="27"/>
  <c r="BQ44" i="27"/>
  <c r="BR44" i="27" s="1"/>
  <c r="BQ35" i="22"/>
  <c r="BR35" i="22" s="1"/>
  <c r="BT35" i="22"/>
  <c r="BQ24" i="27"/>
  <c r="BR24" i="27" s="1"/>
  <c r="BT24" i="27"/>
  <c r="BR37" i="27"/>
  <c r="BT37" i="27"/>
  <c r="BV27" i="27"/>
  <c r="BS27" i="27"/>
  <c r="BQ27" i="27" s="1"/>
  <c r="BR22" i="27"/>
  <c r="BT22" i="27"/>
  <c r="BJ35" i="27" l="1"/>
  <c r="BX35" i="27"/>
  <c r="BG18" i="27"/>
  <c r="D18" i="27" s="1"/>
  <c r="BJ10" i="27"/>
  <c r="AO10" i="27"/>
  <c r="BV35" i="27"/>
  <c r="BS35" i="27"/>
  <c r="BQ17" i="27"/>
  <c r="BR17" i="27" s="1"/>
  <c r="BU10" i="27"/>
  <c r="BV10" i="27" s="1"/>
  <c r="BQ13" i="27"/>
  <c r="BR13" i="27" s="1"/>
  <c r="BT13" i="27"/>
  <c r="BT25" i="27"/>
  <c r="BT15" i="27"/>
  <c r="BQ15" i="27"/>
  <c r="BR15" i="27" s="1"/>
  <c r="BQ32" i="27"/>
  <c r="BR32" i="27" s="1"/>
  <c r="BT32" i="27"/>
  <c r="BR27" i="27"/>
  <c r="BT27" i="27"/>
  <c r="BI18" i="27" l="1"/>
  <c r="BW18" i="27"/>
  <c r="BQ35" i="27"/>
  <c r="BR35" i="27" s="1"/>
  <c r="BT35" i="27"/>
  <c r="BS10" i="27"/>
  <c r="BQ10" i="27" s="1"/>
  <c r="BR10" i="27" s="1"/>
  <c r="BU18" i="27" l="1"/>
  <c r="BX18" i="27"/>
  <c r="BT10" i="27"/>
  <c r="BW12" i="18"/>
  <c r="BU12" i="18" s="1"/>
  <c r="BI12" i="18"/>
  <c r="BJ12" i="18"/>
  <c r="AO9" i="18"/>
  <c r="AO7" i="21"/>
  <c r="BW16" i="25"/>
  <c r="BJ16" i="25"/>
  <c r="BI16" i="25"/>
  <c r="BW15" i="25"/>
  <c r="BX15" i="25" s="1"/>
  <c r="BJ15" i="25"/>
  <c r="BI15" i="25"/>
  <c r="BW17" i="25"/>
  <c r="BI17" i="25"/>
  <c r="BH8" i="25"/>
  <c r="D8" i="25" s="1"/>
  <c r="BW7" i="25"/>
  <c r="BX7" i="25" s="1"/>
  <c r="BW11" i="25"/>
  <c r="BU11" i="25" s="1"/>
  <c r="BW10" i="25"/>
  <c r="BJ10" i="25"/>
  <c r="BI10" i="25"/>
  <c r="BW9" i="25"/>
  <c r="BX9" i="25" s="1"/>
  <c r="BJ9" i="25"/>
  <c r="BI9" i="25"/>
  <c r="AN1" i="25"/>
  <c r="AM1" i="25"/>
  <c r="AL1" i="25"/>
  <c r="AK1" i="25"/>
  <c r="AJ1" i="25"/>
  <c r="AI1" i="25"/>
  <c r="AH1" i="25"/>
  <c r="AG1" i="25"/>
  <c r="AF1" i="25"/>
  <c r="AE1" i="25"/>
  <c r="AD1" i="25"/>
  <c r="AC1" i="25"/>
  <c r="AB1" i="25"/>
  <c r="AA1" i="25"/>
  <c r="Z1" i="25"/>
  <c r="Y1" i="25"/>
  <c r="X1" i="25"/>
  <c r="W1" i="25"/>
  <c r="V1" i="25"/>
  <c r="U1" i="25"/>
  <c r="T1" i="25"/>
  <c r="S1" i="25"/>
  <c r="R1" i="25"/>
  <c r="Q1" i="25"/>
  <c r="P1" i="25"/>
  <c r="O1" i="25"/>
  <c r="N1" i="25"/>
  <c r="M1" i="25"/>
  <c r="L1" i="25"/>
  <c r="K1" i="25"/>
  <c r="J1" i="25"/>
  <c r="I1" i="25"/>
  <c r="H1" i="25"/>
  <c r="G1" i="25"/>
  <c r="F1" i="25"/>
  <c r="E1" i="25"/>
  <c r="BW22" i="22"/>
  <c r="BJ22" i="22"/>
  <c r="BI22" i="22"/>
  <c r="BW32" i="22"/>
  <c r="BJ32" i="22"/>
  <c r="BI32" i="22"/>
  <c r="BW31" i="22"/>
  <c r="BX31" i="22" s="1"/>
  <c r="BJ31" i="22"/>
  <c r="BI31" i="22"/>
  <c r="BW30" i="22"/>
  <c r="BX30" i="22" s="1"/>
  <c r="BJ30" i="22"/>
  <c r="BI30" i="22"/>
  <c r="BW14" i="22"/>
  <c r="BX14" i="22" s="1"/>
  <c r="BJ14" i="22"/>
  <c r="BI14" i="22"/>
  <c r="BW20" i="22"/>
  <c r="BX20" i="22" s="1"/>
  <c r="BI20" i="22"/>
  <c r="BW27" i="22"/>
  <c r="BX27" i="22" s="1"/>
  <c r="BJ27" i="22"/>
  <c r="BI27" i="22"/>
  <c r="BW26" i="22"/>
  <c r="BJ26" i="22"/>
  <c r="BI26" i="22"/>
  <c r="BW10" i="22"/>
  <c r="BX10" i="22" s="1"/>
  <c r="BJ10" i="22"/>
  <c r="BI10" i="22"/>
  <c r="BW19" i="22"/>
  <c r="BX19" i="22" s="1"/>
  <c r="BI19" i="22"/>
  <c r="BW8" i="22"/>
  <c r="BX8" i="22" s="1"/>
  <c r="BJ8" i="22"/>
  <c r="BI8" i="22"/>
  <c r="BW7" i="22"/>
  <c r="BW21" i="22"/>
  <c r="BW36" i="22"/>
  <c r="BX36" i="22" s="1"/>
  <c r="BW17" i="22"/>
  <c r="BX17" i="22" s="1"/>
  <c r="BJ17" i="22"/>
  <c r="BI17" i="22"/>
  <c r="BW16" i="22"/>
  <c r="BX16" i="22" s="1"/>
  <c r="BJ16" i="22"/>
  <c r="BI16" i="22"/>
  <c r="BW15" i="22"/>
  <c r="BX15" i="22" s="1"/>
  <c r="BW28" i="22"/>
  <c r="BX28" i="22" s="1"/>
  <c r="BJ28" i="22"/>
  <c r="BI28" i="22"/>
  <c r="BW11" i="22"/>
  <c r="BU11" i="22" s="1"/>
  <c r="BV11" i="22" s="1"/>
  <c r="BJ11" i="22"/>
  <c r="BI11" i="22"/>
  <c r="BW13" i="22"/>
  <c r="BU13" i="22" s="1"/>
  <c r="BJ13" i="22"/>
  <c r="BI13" i="22"/>
  <c r="BW12" i="22"/>
  <c r="BX12" i="22" s="1"/>
  <c r="BJ12" i="22"/>
  <c r="BI12" i="22"/>
  <c r="BW29" i="22"/>
  <c r="BX29" i="22" s="1"/>
  <c r="BJ29" i="22"/>
  <c r="BI29" i="22"/>
  <c r="BW25" i="22"/>
  <c r="BU25" i="22" s="1"/>
  <c r="BS25" i="22" s="1"/>
  <c r="BQ25" i="22" s="1"/>
  <c r="BW24" i="22"/>
  <c r="BX24" i="22" s="1"/>
  <c r="P1" i="22"/>
  <c r="O1" i="22"/>
  <c r="N1" i="22"/>
  <c r="M1" i="22"/>
  <c r="L1" i="22"/>
  <c r="K1" i="22"/>
  <c r="J1" i="22"/>
  <c r="I1" i="22"/>
  <c r="H1" i="22"/>
  <c r="G1" i="22"/>
  <c r="F1" i="22"/>
  <c r="E1" i="22"/>
  <c r="BW17" i="21"/>
  <c r="BU17" i="21" s="1"/>
  <c r="BJ17" i="21"/>
  <c r="BI17" i="21"/>
  <c r="BW16" i="21"/>
  <c r="BX16" i="21" s="1"/>
  <c r="BJ16" i="21"/>
  <c r="BI16" i="21"/>
  <c r="BW15" i="21"/>
  <c r="BJ15" i="21"/>
  <c r="BI15" i="21"/>
  <c r="BW14" i="21"/>
  <c r="BX14" i="21" s="1"/>
  <c r="BJ14" i="21"/>
  <c r="BI14" i="21"/>
  <c r="BW21" i="21"/>
  <c r="BX21" i="21" s="1"/>
  <c r="BJ21" i="21"/>
  <c r="BI21" i="21"/>
  <c r="BW10" i="21"/>
  <c r="BX10" i="21" s="1"/>
  <c r="BJ10" i="21"/>
  <c r="BI10" i="21"/>
  <c r="BW13" i="21"/>
  <c r="BU13" i="21" s="1"/>
  <c r="BJ13" i="21"/>
  <c r="BI13" i="21"/>
  <c r="BW12" i="21"/>
  <c r="BJ12" i="21"/>
  <c r="BI12" i="21"/>
  <c r="BW23" i="21"/>
  <c r="BJ23" i="21"/>
  <c r="BI23" i="21"/>
  <c r="BW22" i="21"/>
  <c r="BX22" i="21" s="1"/>
  <c r="BJ22" i="21"/>
  <c r="BI22" i="21"/>
  <c r="BW11" i="21"/>
  <c r="BJ11" i="21"/>
  <c r="BI11" i="21"/>
  <c r="BV8" i="21"/>
  <c r="BT8" i="21"/>
  <c r="BR8" i="21"/>
  <c r="BG8" i="21"/>
  <c r="BI8" i="21" s="1"/>
  <c r="BW7" i="21"/>
  <c r="BU7" i="21" s="1"/>
  <c r="BJ7" i="21"/>
  <c r="BI7" i="21"/>
  <c r="AN1" i="21"/>
  <c r="AM1" i="21"/>
  <c r="AL1" i="21"/>
  <c r="AK1" i="21"/>
  <c r="AJ1" i="21"/>
  <c r="AI1" i="21"/>
  <c r="AH1" i="21"/>
  <c r="AG1" i="21"/>
  <c r="AF1" i="21"/>
  <c r="AE1" i="21"/>
  <c r="AD1" i="21"/>
  <c r="AC1" i="21"/>
  <c r="AB1" i="21"/>
  <c r="AA1" i="21"/>
  <c r="Z1" i="21"/>
  <c r="Y1" i="21"/>
  <c r="X1" i="21"/>
  <c r="W1" i="21"/>
  <c r="V1" i="21"/>
  <c r="U1" i="21"/>
  <c r="T1" i="21"/>
  <c r="S1" i="21"/>
  <c r="R1" i="21"/>
  <c r="Q1" i="21"/>
  <c r="P1" i="21"/>
  <c r="O1" i="21"/>
  <c r="N1" i="21"/>
  <c r="M1" i="21"/>
  <c r="L1" i="21"/>
  <c r="K1" i="21"/>
  <c r="J1" i="21"/>
  <c r="I1" i="21"/>
  <c r="H1" i="21"/>
  <c r="G1" i="21"/>
  <c r="F1" i="21"/>
  <c r="E1" i="21"/>
  <c r="BW8" i="20"/>
  <c r="BU8" i="20" s="1"/>
  <c r="BJ8" i="20"/>
  <c r="BI8" i="20"/>
  <c r="BW7" i="20"/>
  <c r="BU7" i="20" s="1"/>
  <c r="BV7" i="20" s="1"/>
  <c r="BJ7" i="20"/>
  <c r="BI7" i="20"/>
  <c r="BW9" i="20"/>
  <c r="BU9" i="20" s="1"/>
  <c r="BV9" i="20" s="1"/>
  <c r="BJ9" i="20"/>
  <c r="BI9" i="20"/>
  <c r="AN1" i="20"/>
  <c r="AM1" i="20"/>
  <c r="AL1" i="20"/>
  <c r="AK1" i="20"/>
  <c r="AJ1" i="20"/>
  <c r="AI1" i="20"/>
  <c r="AH1" i="20"/>
  <c r="AG1" i="20"/>
  <c r="AF1" i="20"/>
  <c r="AE1" i="20"/>
  <c r="AD1" i="20"/>
  <c r="AC1" i="20"/>
  <c r="AB1" i="20"/>
  <c r="AA1" i="20"/>
  <c r="Z1" i="20"/>
  <c r="Y1" i="20"/>
  <c r="X1" i="20"/>
  <c r="W1" i="20"/>
  <c r="V1" i="20"/>
  <c r="U1" i="20"/>
  <c r="T1" i="20"/>
  <c r="S1" i="20"/>
  <c r="R1" i="20"/>
  <c r="Q1" i="20"/>
  <c r="P1" i="20"/>
  <c r="O1" i="20"/>
  <c r="N1" i="20"/>
  <c r="M1" i="20"/>
  <c r="L1" i="20"/>
  <c r="K1" i="20"/>
  <c r="J1" i="20"/>
  <c r="I1" i="20"/>
  <c r="H1" i="20"/>
  <c r="G1" i="20"/>
  <c r="F1" i="20"/>
  <c r="E1" i="20"/>
  <c r="BW28" i="19"/>
  <c r="BU28" i="19" s="1"/>
  <c r="BV28" i="19" s="1"/>
  <c r="BJ28" i="19"/>
  <c r="BI28" i="19"/>
  <c r="BW27" i="19"/>
  <c r="BJ27" i="19"/>
  <c r="BI27" i="19"/>
  <c r="BW26" i="19"/>
  <c r="BU26" i="19" s="1"/>
  <c r="BV26" i="19" s="1"/>
  <c r="BJ26" i="19"/>
  <c r="BI26" i="19"/>
  <c r="BW14" i="19"/>
  <c r="BJ14" i="19"/>
  <c r="BI14" i="19"/>
  <c r="BW13" i="19"/>
  <c r="BU13" i="19" s="1"/>
  <c r="BJ13" i="19"/>
  <c r="BI13" i="19"/>
  <c r="BW12" i="19"/>
  <c r="BX12" i="19" s="1"/>
  <c r="BJ12" i="19"/>
  <c r="BI12" i="19"/>
  <c r="BW22" i="19"/>
  <c r="BU22" i="19" s="1"/>
  <c r="BJ22" i="19"/>
  <c r="BI22" i="19"/>
  <c r="BW21" i="19"/>
  <c r="BX21" i="19" s="1"/>
  <c r="BJ21" i="19"/>
  <c r="BI21" i="19"/>
  <c r="BW20" i="19"/>
  <c r="BU20" i="19" s="1"/>
  <c r="BJ20" i="19"/>
  <c r="BI20" i="19"/>
  <c r="BW19" i="19"/>
  <c r="BU19" i="19" s="1"/>
  <c r="BJ19" i="19"/>
  <c r="BI19" i="19"/>
  <c r="BW25" i="19"/>
  <c r="BU25" i="19" s="1"/>
  <c r="BS25" i="19" s="1"/>
  <c r="BJ25" i="19"/>
  <c r="BI25" i="19"/>
  <c r="BW24" i="19"/>
  <c r="BX24" i="19" s="1"/>
  <c r="BJ24" i="19"/>
  <c r="BI24" i="19"/>
  <c r="BW11" i="19"/>
  <c r="BJ11" i="19"/>
  <c r="BI11" i="19"/>
  <c r="BW10" i="19"/>
  <c r="BX10" i="19" s="1"/>
  <c r="BJ10" i="19"/>
  <c r="BI10" i="19"/>
  <c r="BW7" i="19"/>
  <c r="BU7" i="19" s="1"/>
  <c r="BJ7" i="19"/>
  <c r="BI7" i="19"/>
  <c r="BW17" i="19"/>
  <c r="BU17" i="19" s="1"/>
  <c r="BS17" i="19" s="1"/>
  <c r="BT17" i="19" s="1"/>
  <c r="BJ17" i="19"/>
  <c r="BI17" i="19"/>
  <c r="BW23" i="19"/>
  <c r="BX23" i="19" s="1"/>
  <c r="BJ23" i="19"/>
  <c r="BI23" i="19"/>
  <c r="BW18" i="19"/>
  <c r="BJ18" i="19"/>
  <c r="BI18" i="19"/>
  <c r="BW9" i="19"/>
  <c r="BJ9" i="19"/>
  <c r="BI9" i="19"/>
  <c r="BU8" i="19"/>
  <c r="BV8" i="19" s="1"/>
  <c r="BJ8" i="19"/>
  <c r="BI8" i="19"/>
  <c r="AN1" i="19"/>
  <c r="AM1" i="19"/>
  <c r="AL1" i="19"/>
  <c r="AK1" i="19"/>
  <c r="AJ1" i="19"/>
  <c r="AI1" i="19"/>
  <c r="AH1" i="19"/>
  <c r="AG1" i="19"/>
  <c r="AF1" i="19"/>
  <c r="AE1" i="19"/>
  <c r="AD1" i="19"/>
  <c r="AC1" i="19"/>
  <c r="AB1" i="19"/>
  <c r="AA1" i="19"/>
  <c r="Z1" i="19"/>
  <c r="Y1" i="19"/>
  <c r="X1" i="19"/>
  <c r="W1" i="19"/>
  <c r="V1" i="19"/>
  <c r="U1" i="19"/>
  <c r="T1" i="19"/>
  <c r="S1" i="19"/>
  <c r="R1" i="19"/>
  <c r="Q1" i="19"/>
  <c r="P1" i="19"/>
  <c r="O1" i="19"/>
  <c r="N1" i="19"/>
  <c r="M1" i="19"/>
  <c r="L1" i="19"/>
  <c r="K1" i="19"/>
  <c r="J1" i="19"/>
  <c r="I1" i="19"/>
  <c r="H1" i="19"/>
  <c r="G1" i="19"/>
  <c r="F1" i="19"/>
  <c r="E1" i="19"/>
  <c r="BW15" i="18"/>
  <c r="BJ15" i="18"/>
  <c r="BI15" i="18"/>
  <c r="BW14" i="18"/>
  <c r="BU14" i="18" s="1"/>
  <c r="BJ14" i="18"/>
  <c r="BI14" i="18"/>
  <c r="BW11" i="18"/>
  <c r="BU11" i="18" s="1"/>
  <c r="BS11" i="18" s="1"/>
  <c r="BJ11" i="18"/>
  <c r="BI11" i="18"/>
  <c r="BW10" i="18"/>
  <c r="BX10" i="18" s="1"/>
  <c r="BJ10" i="18"/>
  <c r="BI10" i="18"/>
  <c r="BW19" i="18"/>
  <c r="BX19" i="18" s="1"/>
  <c r="BJ19" i="18"/>
  <c r="BI19" i="18"/>
  <c r="BW18" i="18"/>
  <c r="BU18" i="18" s="1"/>
  <c r="BV18" i="18" s="1"/>
  <c r="BJ18" i="18"/>
  <c r="BI18" i="18"/>
  <c r="BW8" i="18"/>
  <c r="BW7" i="18"/>
  <c r="BJ7" i="18"/>
  <c r="BI7" i="18"/>
  <c r="BW22" i="18"/>
  <c r="BX22" i="18" s="1"/>
  <c r="BJ22" i="18"/>
  <c r="BI22" i="18"/>
  <c r="BW17" i="18"/>
  <c r="BX17" i="18" s="1"/>
  <c r="BJ17" i="18"/>
  <c r="BI17" i="18"/>
  <c r="BW16" i="18"/>
  <c r="BJ16" i="18"/>
  <c r="BI16" i="18"/>
  <c r="BW9" i="18"/>
  <c r="BX9" i="18" s="1"/>
  <c r="BJ9" i="18"/>
  <c r="BI9" i="18"/>
  <c r="AN1" i="18"/>
  <c r="AM1" i="18"/>
  <c r="AL1" i="18"/>
  <c r="AK1" i="18"/>
  <c r="AJ1" i="18"/>
  <c r="AI1" i="18"/>
  <c r="AH1" i="18"/>
  <c r="AG1" i="18"/>
  <c r="AF1" i="18"/>
  <c r="AE1" i="18"/>
  <c r="AD1" i="18"/>
  <c r="AC1" i="18"/>
  <c r="AB1" i="18"/>
  <c r="AA1" i="18"/>
  <c r="Z1" i="18"/>
  <c r="Y1" i="18"/>
  <c r="X1" i="18"/>
  <c r="W1" i="18"/>
  <c r="V1" i="18"/>
  <c r="U1" i="18"/>
  <c r="T1" i="18"/>
  <c r="S1" i="18"/>
  <c r="R1" i="18"/>
  <c r="Q1" i="18"/>
  <c r="P1" i="18"/>
  <c r="O1" i="18"/>
  <c r="N1" i="18"/>
  <c r="M1" i="18"/>
  <c r="L1" i="18"/>
  <c r="K1" i="18"/>
  <c r="J1" i="18"/>
  <c r="I1" i="18"/>
  <c r="H1" i="18"/>
  <c r="G1" i="18"/>
  <c r="F1" i="18"/>
  <c r="E1" i="18"/>
  <c r="BW15" i="13"/>
  <c r="BU15" i="13" s="1"/>
  <c r="BJ15" i="13"/>
  <c r="BI15" i="13"/>
  <c r="BW34" i="13"/>
  <c r="BX34" i="13" s="1"/>
  <c r="BJ34" i="13"/>
  <c r="BI34" i="13"/>
  <c r="BW33" i="13"/>
  <c r="BJ33" i="13"/>
  <c r="BI33" i="13"/>
  <c r="BW32" i="13"/>
  <c r="BU32" i="13" s="1"/>
  <c r="BJ32" i="13"/>
  <c r="BI32" i="13"/>
  <c r="BW31" i="13"/>
  <c r="BU31" i="13" s="1"/>
  <c r="BS31" i="13" s="1"/>
  <c r="BJ31" i="13"/>
  <c r="BI31" i="13"/>
  <c r="BW29" i="13"/>
  <c r="BU29" i="13" s="1"/>
  <c r="BS29" i="13" s="1"/>
  <c r="BJ29" i="13"/>
  <c r="BI29" i="13"/>
  <c r="BW28" i="13"/>
  <c r="BU28" i="13" s="1"/>
  <c r="BJ28" i="13"/>
  <c r="BI28" i="13"/>
  <c r="BW27" i="13"/>
  <c r="BJ27" i="13"/>
  <c r="BI27" i="13"/>
  <c r="BW14" i="13"/>
  <c r="BJ14" i="13"/>
  <c r="BI14" i="13"/>
  <c r="BW13" i="13"/>
  <c r="BX13" i="13" s="1"/>
  <c r="BJ13" i="13"/>
  <c r="BI13" i="13"/>
  <c r="BW12" i="13"/>
  <c r="BU12" i="13" s="1"/>
  <c r="BJ12" i="13"/>
  <c r="BI12" i="13"/>
  <c r="BW11" i="13"/>
  <c r="BJ11" i="13"/>
  <c r="BI11" i="13"/>
  <c r="BW10" i="13"/>
  <c r="BU10" i="13" s="1"/>
  <c r="BJ10" i="13"/>
  <c r="BI10" i="13"/>
  <c r="BW9" i="13"/>
  <c r="BU9" i="13" s="1"/>
  <c r="BS9" i="13" s="1"/>
  <c r="BQ9" i="13" s="1"/>
  <c r="BJ9" i="13"/>
  <c r="BI9" i="13"/>
  <c r="BW8" i="13"/>
  <c r="BU8" i="13" s="1"/>
  <c r="BJ8" i="13"/>
  <c r="BI8" i="13"/>
  <c r="BW22" i="13"/>
  <c r="BU22" i="13" s="1"/>
  <c r="BH22" i="13"/>
  <c r="BW25" i="13"/>
  <c r="BJ25" i="13"/>
  <c r="BI25" i="13"/>
  <c r="BW21" i="13"/>
  <c r="BJ21" i="13"/>
  <c r="BI21" i="13"/>
  <c r="BW20" i="13"/>
  <c r="BU20" i="13" s="1"/>
  <c r="BJ20" i="13"/>
  <c r="BI20" i="13"/>
  <c r="BW7" i="13"/>
  <c r="BX7" i="13" s="1"/>
  <c r="BJ7" i="13"/>
  <c r="BI7" i="13"/>
  <c r="BW17" i="13"/>
  <c r="BJ17" i="13"/>
  <c r="BI17" i="13"/>
  <c r="BW16" i="13"/>
  <c r="BX16" i="13" s="1"/>
  <c r="BJ16" i="13"/>
  <c r="BI16" i="13"/>
  <c r="BW24" i="13"/>
  <c r="BJ24" i="13"/>
  <c r="BI24" i="13"/>
  <c r="BW23" i="13"/>
  <c r="BU23" i="13" s="1"/>
  <c r="BV23" i="13" s="1"/>
  <c r="BJ23" i="13"/>
  <c r="BI23" i="13"/>
  <c r="BW36" i="13"/>
  <c r="BX36" i="13" s="1"/>
  <c r="BJ36" i="13"/>
  <c r="BI36" i="13"/>
  <c r="AN1" i="13"/>
  <c r="AM1" i="13"/>
  <c r="AL1" i="13"/>
  <c r="AK1" i="13"/>
  <c r="AJ1" i="13"/>
  <c r="AI1" i="13"/>
  <c r="AH1" i="13"/>
  <c r="AG1" i="13"/>
  <c r="AF1" i="13"/>
  <c r="AE1" i="13"/>
  <c r="AD1" i="13"/>
  <c r="AC1" i="13"/>
  <c r="AB1" i="13"/>
  <c r="AA1" i="13"/>
  <c r="Z1" i="13"/>
  <c r="Y1" i="13"/>
  <c r="X1" i="13"/>
  <c r="W1" i="13"/>
  <c r="V1" i="13"/>
  <c r="U1" i="13"/>
  <c r="T1" i="13"/>
  <c r="S1" i="13"/>
  <c r="R1" i="13"/>
  <c r="Q1" i="13"/>
  <c r="P1" i="13"/>
  <c r="O1" i="13"/>
  <c r="N1" i="13"/>
  <c r="M1" i="13"/>
  <c r="L1" i="13"/>
  <c r="K1" i="13"/>
  <c r="J1" i="13"/>
  <c r="I1" i="13"/>
  <c r="H1" i="13"/>
  <c r="G1" i="13"/>
  <c r="F1" i="13"/>
  <c r="E1" i="13"/>
  <c r="BV18" i="27" l="1"/>
  <c r="BS18" i="27"/>
  <c r="AO22" i="13"/>
  <c r="D22" i="13"/>
  <c r="BJ17" i="25"/>
  <c r="AO17" i="25"/>
  <c r="BJ8" i="25"/>
  <c r="AO8" i="25"/>
  <c r="BX17" i="25"/>
  <c r="BU17" i="25"/>
  <c r="BS17" i="25" s="1"/>
  <c r="BT17" i="25" s="1"/>
  <c r="BU21" i="22"/>
  <c r="BS21" i="22" s="1"/>
  <c r="BX11" i="19"/>
  <c r="BU11" i="19"/>
  <c r="BV11" i="19" s="1"/>
  <c r="BQ31" i="13"/>
  <c r="BR31" i="13" s="1"/>
  <c r="BQ29" i="13"/>
  <c r="BR29" i="13" s="1"/>
  <c r="BJ22" i="13"/>
  <c r="BX14" i="19"/>
  <c r="BU14" i="19"/>
  <c r="BV14" i="19" s="1"/>
  <c r="BU21" i="21"/>
  <c r="BV21" i="21" s="1"/>
  <c r="BX12" i="18"/>
  <c r="BU13" i="13"/>
  <c r="BS13" i="13" s="1"/>
  <c r="BX22" i="19"/>
  <c r="BX20" i="19"/>
  <c r="BX9" i="19"/>
  <c r="BU9" i="19"/>
  <c r="BX18" i="19"/>
  <c r="BU18" i="19"/>
  <c r="BX13" i="19"/>
  <c r="BX28" i="19"/>
  <c r="BU23" i="19"/>
  <c r="BV23" i="19" s="1"/>
  <c r="BR25" i="22"/>
  <c r="BU27" i="22"/>
  <c r="BV27" i="22" s="1"/>
  <c r="BU17" i="22"/>
  <c r="BV17" i="22" s="1"/>
  <c r="BU36" i="22"/>
  <c r="BV36" i="22" s="1"/>
  <c r="BS12" i="18"/>
  <c r="BQ12" i="18" s="1"/>
  <c r="BV12" i="18"/>
  <c r="BU15" i="22"/>
  <c r="BV15" i="22" s="1"/>
  <c r="BU24" i="22"/>
  <c r="BS24" i="22" s="1"/>
  <c r="BQ24" i="22" s="1"/>
  <c r="BR24" i="22" s="1"/>
  <c r="BX11" i="22"/>
  <c r="BU19" i="22"/>
  <c r="BV19" i="22" s="1"/>
  <c r="BU10" i="22"/>
  <c r="BS10" i="22" s="1"/>
  <c r="BQ10" i="22" s="1"/>
  <c r="BU31" i="22"/>
  <c r="BS31" i="22" s="1"/>
  <c r="BU12" i="22"/>
  <c r="BS12" i="22" s="1"/>
  <c r="BQ12" i="22" s="1"/>
  <c r="BR12" i="22" s="1"/>
  <c r="BU28" i="22"/>
  <c r="BS28" i="22" s="1"/>
  <c r="BT28" i="22" s="1"/>
  <c r="BV25" i="22"/>
  <c r="BU16" i="22"/>
  <c r="BV16" i="22" s="1"/>
  <c r="BU8" i="22"/>
  <c r="BS8" i="22" s="1"/>
  <c r="BU30" i="22"/>
  <c r="BS11" i="22"/>
  <c r="BT11" i="22" s="1"/>
  <c r="BV13" i="22"/>
  <c r="BS13" i="22"/>
  <c r="BQ13" i="22" s="1"/>
  <c r="BR13" i="22" s="1"/>
  <c r="BX13" i="22"/>
  <c r="BX21" i="22"/>
  <c r="BU16" i="21"/>
  <c r="BV16" i="21" s="1"/>
  <c r="BX7" i="21"/>
  <c r="BU22" i="21"/>
  <c r="BS22" i="21" s="1"/>
  <c r="BH8" i="21"/>
  <c r="D8" i="21" s="1"/>
  <c r="BX13" i="21"/>
  <c r="BW8" i="21"/>
  <c r="BX8" i="21" s="1"/>
  <c r="BV7" i="21"/>
  <c r="BS7" i="21"/>
  <c r="BS13" i="21"/>
  <c r="BQ13" i="21" s="1"/>
  <c r="BV13" i="21"/>
  <c r="BU10" i="21"/>
  <c r="BV10" i="21" s="1"/>
  <c r="BU14" i="21"/>
  <c r="BX17" i="21"/>
  <c r="BX11" i="25"/>
  <c r="BU9" i="25"/>
  <c r="BS9" i="25" s="1"/>
  <c r="BU15" i="25"/>
  <c r="BV11" i="25"/>
  <c r="BS11" i="25"/>
  <c r="BS9" i="20"/>
  <c r="BT9" i="20" s="1"/>
  <c r="BX8" i="20"/>
  <c r="BX9" i="20"/>
  <c r="BX7" i="20"/>
  <c r="BU17" i="18"/>
  <c r="BV17" i="18" s="1"/>
  <c r="BV11" i="18"/>
  <c r="BS18" i="18"/>
  <c r="BQ18" i="18" s="1"/>
  <c r="BR18" i="18" s="1"/>
  <c r="BU19" i="18"/>
  <c r="BS19" i="18" s="1"/>
  <c r="BU22" i="18"/>
  <c r="BS22" i="18" s="1"/>
  <c r="BU8" i="18"/>
  <c r="BX8" i="18"/>
  <c r="BX14" i="18"/>
  <c r="BH8" i="18"/>
  <c r="D8" i="18" s="1"/>
  <c r="BU9" i="18"/>
  <c r="BS9" i="18" s="1"/>
  <c r="BI8" i="18"/>
  <c r="BU10" i="18"/>
  <c r="BV7" i="19"/>
  <c r="BS7" i="19"/>
  <c r="BT7" i="19" s="1"/>
  <c r="BV25" i="19"/>
  <c r="BV20" i="19"/>
  <c r="BS20" i="19"/>
  <c r="BX7" i="19"/>
  <c r="BV17" i="19"/>
  <c r="BU24" i="19"/>
  <c r="BS24" i="19" s="1"/>
  <c r="BQ24" i="19" s="1"/>
  <c r="BR24" i="19" s="1"/>
  <c r="BX25" i="19"/>
  <c r="BX26" i="19"/>
  <c r="BS28" i="19"/>
  <c r="BT28" i="19" s="1"/>
  <c r="BX17" i="19"/>
  <c r="BU12" i="19"/>
  <c r="BV12" i="19" s="1"/>
  <c r="BX10" i="25"/>
  <c r="BU10" i="25"/>
  <c r="BU7" i="25"/>
  <c r="BW8" i="25"/>
  <c r="BU8" i="25" s="1"/>
  <c r="BU16" i="25"/>
  <c r="BX16" i="25"/>
  <c r="BT25" i="22"/>
  <c r="BX25" i="22"/>
  <c r="BU29" i="22"/>
  <c r="BU7" i="22"/>
  <c r="BX7" i="22"/>
  <c r="BX26" i="22"/>
  <c r="BU26" i="22"/>
  <c r="BU20" i="22"/>
  <c r="BX32" i="22"/>
  <c r="BU32" i="22"/>
  <c r="BU14" i="22"/>
  <c r="BX22" i="22"/>
  <c r="BU22" i="22"/>
  <c r="BU11" i="21"/>
  <c r="BX11" i="21"/>
  <c r="BX23" i="21"/>
  <c r="BU23" i="21"/>
  <c r="BU12" i="21"/>
  <c r="BX12" i="21"/>
  <c r="BX15" i="21"/>
  <c r="BU15" i="21"/>
  <c r="BV17" i="21"/>
  <c r="BS17" i="21"/>
  <c r="BV8" i="20"/>
  <c r="BS8" i="20"/>
  <c r="BS7" i="20"/>
  <c r="BQ17" i="19"/>
  <c r="BR17" i="19" s="1"/>
  <c r="BS8" i="19"/>
  <c r="BX8" i="19"/>
  <c r="BX19" i="19"/>
  <c r="BU10" i="19"/>
  <c r="BV13" i="19"/>
  <c r="BS13" i="19"/>
  <c r="BQ13" i="19" s="1"/>
  <c r="BV22" i="19"/>
  <c r="BS22" i="19"/>
  <c r="BQ22" i="19" s="1"/>
  <c r="BU21" i="19"/>
  <c r="BX27" i="19"/>
  <c r="BU27" i="19"/>
  <c r="BS26" i="19"/>
  <c r="BX16" i="18"/>
  <c r="BU16" i="18"/>
  <c r="BX18" i="18"/>
  <c r="BT11" i="18"/>
  <c r="BQ11" i="18"/>
  <c r="BR11" i="18" s="1"/>
  <c r="BX7" i="18"/>
  <c r="BU7" i="18"/>
  <c r="BU15" i="18"/>
  <c r="BX15" i="18"/>
  <c r="BX11" i="18"/>
  <c r="BV14" i="18"/>
  <c r="BS14" i="18"/>
  <c r="BX20" i="13"/>
  <c r="BV31" i="13"/>
  <c r="BX31" i="13"/>
  <c r="BT29" i="13"/>
  <c r="BU34" i="13"/>
  <c r="BV34" i="13" s="1"/>
  <c r="BS20" i="13"/>
  <c r="BV20" i="13"/>
  <c r="BV28" i="13"/>
  <c r="BS28" i="13"/>
  <c r="BU16" i="13"/>
  <c r="BV16" i="13" s="1"/>
  <c r="BX28" i="13"/>
  <c r="BX23" i="13"/>
  <c r="BX10" i="13"/>
  <c r="BV29" i="13"/>
  <c r="BX27" i="13"/>
  <c r="BU27" i="13"/>
  <c r="BV27" i="13" s="1"/>
  <c r="BX17" i="13"/>
  <c r="BU17" i="13"/>
  <c r="BX32" i="13"/>
  <c r="BS12" i="13"/>
  <c r="BT12" i="13" s="1"/>
  <c r="BV12" i="13"/>
  <c r="BX14" i="13"/>
  <c r="BU14" i="13"/>
  <c r="BX21" i="13"/>
  <c r="BU21" i="13"/>
  <c r="BX24" i="13"/>
  <c r="BU24" i="13"/>
  <c r="BX29" i="13"/>
  <c r="BU25" i="13"/>
  <c r="BX25" i="13"/>
  <c r="BX15" i="13"/>
  <c r="BV8" i="13"/>
  <c r="BS8" i="13"/>
  <c r="BX8" i="13"/>
  <c r="BV22" i="13"/>
  <c r="BS22" i="13"/>
  <c r="BU36" i="13"/>
  <c r="BS23" i="13"/>
  <c r="BU7" i="13"/>
  <c r="BX22" i="13"/>
  <c r="BS10" i="13"/>
  <c r="BV10" i="13"/>
  <c r="BV9" i="13"/>
  <c r="BT9" i="13"/>
  <c r="BR9" i="13"/>
  <c r="BX9" i="13"/>
  <c r="BU11" i="13"/>
  <c r="BX11" i="13"/>
  <c r="BX12" i="13"/>
  <c r="BS15" i="13"/>
  <c r="BV15" i="13"/>
  <c r="BX33" i="13"/>
  <c r="BU33" i="13"/>
  <c r="BT31" i="13"/>
  <c r="BV32" i="13"/>
  <c r="BS32" i="13"/>
  <c r="BQ18" i="27" l="1"/>
  <c r="BR18" i="27" s="1"/>
  <c r="BT18" i="27"/>
  <c r="AO8" i="21"/>
  <c r="AO8" i="18"/>
  <c r="BV21" i="22"/>
  <c r="BQ9" i="20"/>
  <c r="BR9" i="20" s="1"/>
  <c r="BQ21" i="22"/>
  <c r="BR21" i="22" s="1"/>
  <c r="BT21" i="22"/>
  <c r="BT19" i="18"/>
  <c r="BQ19" i="18"/>
  <c r="BR19" i="18" s="1"/>
  <c r="BQ28" i="13"/>
  <c r="BR28" i="13" s="1"/>
  <c r="BV13" i="13"/>
  <c r="BQ20" i="19"/>
  <c r="BR20" i="19" s="1"/>
  <c r="BT25" i="19"/>
  <c r="BQ25" i="19"/>
  <c r="BR25" i="19" s="1"/>
  <c r="BS21" i="21"/>
  <c r="BT21" i="21" s="1"/>
  <c r="BS16" i="21"/>
  <c r="BQ16" i="21" s="1"/>
  <c r="BR16" i="21" s="1"/>
  <c r="BS16" i="13"/>
  <c r="BT16" i="13" s="1"/>
  <c r="BT28" i="13"/>
  <c r="BS17" i="18"/>
  <c r="BT17" i="18" s="1"/>
  <c r="BT24" i="19"/>
  <c r="BV17" i="25"/>
  <c r="BJ8" i="21"/>
  <c r="BQ17" i="25"/>
  <c r="BR17" i="25" s="1"/>
  <c r="BJ8" i="18"/>
  <c r="BT20" i="19"/>
  <c r="BS12" i="19"/>
  <c r="BS14" i="19"/>
  <c r="BQ28" i="19"/>
  <c r="BR28" i="19" s="1"/>
  <c r="BQ7" i="19"/>
  <c r="BR7" i="19" s="1"/>
  <c r="BS11" i="19"/>
  <c r="BS23" i="19"/>
  <c r="BT23" i="19" s="1"/>
  <c r="BT9" i="25"/>
  <c r="BQ9" i="25"/>
  <c r="BR9" i="25" s="1"/>
  <c r="BV10" i="22"/>
  <c r="BV31" i="22"/>
  <c r="BT24" i="22"/>
  <c r="BT12" i="22"/>
  <c r="BS27" i="22"/>
  <c r="BQ27" i="22" s="1"/>
  <c r="BR27" i="22" s="1"/>
  <c r="BS17" i="22"/>
  <c r="BQ17" i="22" s="1"/>
  <c r="BV8" i="22"/>
  <c r="BS16" i="22"/>
  <c r="BT16" i="22" s="1"/>
  <c r="BV24" i="22"/>
  <c r="BS36" i="22"/>
  <c r="BS15" i="22"/>
  <c r="BQ15" i="22" s="1"/>
  <c r="BR15" i="22" s="1"/>
  <c r="BR12" i="18"/>
  <c r="BT12" i="18"/>
  <c r="BV12" i="22"/>
  <c r="BS19" i="22"/>
  <c r="BQ19" i="22" s="1"/>
  <c r="BR19" i="22" s="1"/>
  <c r="BV28" i="22"/>
  <c r="BQ28" i="22"/>
  <c r="BR28" i="22" s="1"/>
  <c r="BT13" i="22"/>
  <c r="BQ11" i="22"/>
  <c r="BR11" i="22" s="1"/>
  <c r="BV30" i="22"/>
  <c r="BS30" i="22"/>
  <c r="BV22" i="21"/>
  <c r="BR13" i="21"/>
  <c r="BT13" i="21"/>
  <c r="BS10" i="21"/>
  <c r="BQ10" i="21" s="1"/>
  <c r="BR10" i="21" s="1"/>
  <c r="BS14" i="21"/>
  <c r="BV14" i="21"/>
  <c r="BT7" i="21"/>
  <c r="BQ7" i="21"/>
  <c r="BR7" i="21" s="1"/>
  <c r="BV9" i="25"/>
  <c r="BV15" i="25"/>
  <c r="BS15" i="25"/>
  <c r="BQ11" i="25"/>
  <c r="BR11" i="25" s="1"/>
  <c r="BT11" i="25"/>
  <c r="BV19" i="18"/>
  <c r="BT18" i="18"/>
  <c r="BV9" i="18"/>
  <c r="BV22" i="18"/>
  <c r="BV8" i="18"/>
  <c r="BS8" i="18"/>
  <c r="BV10" i="18"/>
  <c r="BS10" i="18"/>
  <c r="BV24" i="19"/>
  <c r="BS18" i="19"/>
  <c r="BQ18" i="19" s="1"/>
  <c r="BV18" i="19"/>
  <c r="BS16" i="25"/>
  <c r="BV16" i="25"/>
  <c r="BX8" i="25"/>
  <c r="BS10" i="25"/>
  <c r="BQ10" i="25" s="1"/>
  <c r="BV10" i="25"/>
  <c r="BV7" i="25"/>
  <c r="BS7" i="25"/>
  <c r="BV14" i="22"/>
  <c r="BS14" i="22"/>
  <c r="BV32" i="22"/>
  <c r="BS32" i="22"/>
  <c r="BQ32" i="22" s="1"/>
  <c r="BV20" i="22"/>
  <c r="BS20" i="22"/>
  <c r="BT10" i="22"/>
  <c r="BR10" i="22"/>
  <c r="BS29" i="22"/>
  <c r="BV29" i="22"/>
  <c r="BQ31" i="22"/>
  <c r="BR31" i="22" s="1"/>
  <c r="BT31" i="22"/>
  <c r="BV26" i="22"/>
  <c r="BS26" i="22"/>
  <c r="BS7" i="22"/>
  <c r="BV7" i="22"/>
  <c r="BQ8" i="22"/>
  <c r="BR8" i="22" s="1"/>
  <c r="BT8" i="22"/>
  <c r="BV22" i="22"/>
  <c r="BS22" i="22"/>
  <c r="BT22" i="21"/>
  <c r="BQ22" i="21"/>
  <c r="BR22" i="21" s="1"/>
  <c r="BS11" i="21"/>
  <c r="BV11" i="21"/>
  <c r="BV15" i="21"/>
  <c r="BS15" i="21"/>
  <c r="BQ15" i="21" s="1"/>
  <c r="BS12" i="21"/>
  <c r="BV12" i="21"/>
  <c r="BV23" i="21"/>
  <c r="BS23" i="21"/>
  <c r="BQ23" i="21" s="1"/>
  <c r="BT17" i="21"/>
  <c r="BQ17" i="21"/>
  <c r="BR17" i="21" s="1"/>
  <c r="BT8" i="20"/>
  <c r="BQ8" i="20"/>
  <c r="BR8" i="20" s="1"/>
  <c r="BT7" i="20"/>
  <c r="BQ7" i="20"/>
  <c r="BR7" i="20" s="1"/>
  <c r="BV27" i="19"/>
  <c r="BS27" i="19"/>
  <c r="BT8" i="19"/>
  <c r="BQ8" i="19"/>
  <c r="BR8" i="19" s="1"/>
  <c r="BT13" i="19"/>
  <c r="BR13" i="19"/>
  <c r="BV10" i="19"/>
  <c r="BS10" i="19"/>
  <c r="BS9" i="19"/>
  <c r="BQ9" i="19" s="1"/>
  <c r="BV9" i="19"/>
  <c r="BT26" i="19"/>
  <c r="BQ26" i="19"/>
  <c r="BR26" i="19" s="1"/>
  <c r="BT22" i="19"/>
  <c r="BR22" i="19"/>
  <c r="BS19" i="19"/>
  <c r="BV19" i="19"/>
  <c r="BS21" i="19"/>
  <c r="BV21" i="19"/>
  <c r="BQ14" i="18"/>
  <c r="BR14" i="18" s="1"/>
  <c r="BT14" i="18"/>
  <c r="BQ9" i="18"/>
  <c r="BR9" i="18" s="1"/>
  <c r="BT9" i="18"/>
  <c r="BV7" i="18"/>
  <c r="BS7" i="18"/>
  <c r="BV16" i="18"/>
  <c r="BS16" i="18"/>
  <c r="BS15" i="18"/>
  <c r="BV15" i="18"/>
  <c r="BT22" i="18"/>
  <c r="BQ22" i="18"/>
  <c r="BR22" i="18" s="1"/>
  <c r="BS27" i="13"/>
  <c r="BT27" i="13" s="1"/>
  <c r="BS34" i="13"/>
  <c r="BT34" i="13" s="1"/>
  <c r="BT20" i="13"/>
  <c r="BQ20" i="13"/>
  <c r="BR20" i="13" s="1"/>
  <c r="BS24" i="13"/>
  <c r="BQ24" i="13" s="1"/>
  <c r="BV24" i="13"/>
  <c r="BQ12" i="13"/>
  <c r="BR12" i="13" s="1"/>
  <c r="BV21" i="13"/>
  <c r="BS21" i="13"/>
  <c r="BQ21" i="13" s="1"/>
  <c r="BS14" i="13"/>
  <c r="BQ14" i="13" s="1"/>
  <c r="BV14" i="13"/>
  <c r="BV25" i="13"/>
  <c r="BS25" i="13"/>
  <c r="BS17" i="13"/>
  <c r="BQ17" i="13" s="1"/>
  <c r="BV17" i="13"/>
  <c r="BS33" i="13"/>
  <c r="BV33" i="13"/>
  <c r="BT15" i="13"/>
  <c r="BQ15" i="13"/>
  <c r="BR15" i="13" s="1"/>
  <c r="BV7" i="13"/>
  <c r="BS7" i="13"/>
  <c r="BT23" i="13"/>
  <c r="BQ23" i="13"/>
  <c r="BR23" i="13" s="1"/>
  <c r="BT32" i="13"/>
  <c r="BQ32" i="13"/>
  <c r="BR32" i="13" s="1"/>
  <c r="BT10" i="13"/>
  <c r="BQ10" i="13"/>
  <c r="BR10" i="13" s="1"/>
  <c r="BT13" i="13"/>
  <c r="BQ13" i="13"/>
  <c r="BR13" i="13" s="1"/>
  <c r="BV36" i="13"/>
  <c r="BS36" i="13"/>
  <c r="BT8" i="13"/>
  <c r="BQ8" i="13"/>
  <c r="BR8" i="13" s="1"/>
  <c r="BT22" i="13"/>
  <c r="BQ22" i="13"/>
  <c r="BR22" i="13" s="1"/>
  <c r="BS11" i="13"/>
  <c r="BV11" i="13"/>
  <c r="BQ21" i="21" l="1"/>
  <c r="BR21" i="21" s="1"/>
  <c r="BT11" i="19"/>
  <c r="BQ11" i="19"/>
  <c r="BR11" i="19" s="1"/>
  <c r="BT12" i="19"/>
  <c r="BQ12" i="19"/>
  <c r="BR12" i="19" s="1"/>
  <c r="BT14" i="19"/>
  <c r="BQ14" i="19"/>
  <c r="BR14" i="19" s="1"/>
  <c r="BQ27" i="13"/>
  <c r="BR27" i="13" s="1"/>
  <c r="BQ34" i="13"/>
  <c r="BR34" i="13" s="1"/>
  <c r="BQ16" i="13"/>
  <c r="BR16" i="13" s="1"/>
  <c r="BT16" i="21"/>
  <c r="BQ17" i="18"/>
  <c r="BR17" i="18" s="1"/>
  <c r="BQ23" i="19"/>
  <c r="BR23" i="19" s="1"/>
  <c r="BT15" i="22"/>
  <c r="BQ16" i="22"/>
  <c r="BR16" i="22" s="1"/>
  <c r="BT27" i="22"/>
  <c r="BT19" i="22"/>
  <c r="BT17" i="22"/>
  <c r="BR17" i="22"/>
  <c r="BT36" i="22"/>
  <c r="BQ36" i="22"/>
  <c r="BR36" i="22" s="1"/>
  <c r="BQ30" i="22"/>
  <c r="BR30" i="22" s="1"/>
  <c r="BT30" i="22"/>
  <c r="BT14" i="21"/>
  <c r="BQ14" i="21"/>
  <c r="BR14" i="21" s="1"/>
  <c r="BT10" i="21"/>
  <c r="BQ15" i="25"/>
  <c r="BR15" i="25" s="1"/>
  <c r="BT15" i="25"/>
  <c r="BT8" i="18"/>
  <c r="BQ8" i="18"/>
  <c r="BR8" i="18" s="1"/>
  <c r="BT10" i="18"/>
  <c r="BQ10" i="18"/>
  <c r="BR10" i="18" s="1"/>
  <c r="BR18" i="19"/>
  <c r="BT18" i="19"/>
  <c r="BT7" i="25"/>
  <c r="BQ7" i="25"/>
  <c r="BR7" i="25" s="1"/>
  <c r="BT16" i="25"/>
  <c r="BQ16" i="25"/>
  <c r="BR16" i="25" s="1"/>
  <c r="BV8" i="25"/>
  <c r="BS8" i="25"/>
  <c r="BR10" i="25"/>
  <c r="BT10" i="25"/>
  <c r="BT29" i="22"/>
  <c r="BQ29" i="22"/>
  <c r="BR29" i="22" s="1"/>
  <c r="BT32" i="22"/>
  <c r="BR32" i="22"/>
  <c r="BT14" i="22"/>
  <c r="BQ14" i="22"/>
  <c r="BR14" i="22" s="1"/>
  <c r="BQ26" i="22"/>
  <c r="BR26" i="22" s="1"/>
  <c r="BT26" i="22"/>
  <c r="BQ22" i="22"/>
  <c r="BR22" i="22" s="1"/>
  <c r="BT22" i="22"/>
  <c r="BQ20" i="22"/>
  <c r="BR20" i="22" s="1"/>
  <c r="BT20" i="22"/>
  <c r="BQ7" i="22"/>
  <c r="BR7" i="22" s="1"/>
  <c r="BT7" i="22"/>
  <c r="BT23" i="21"/>
  <c r="BR23" i="21"/>
  <c r="BT11" i="21"/>
  <c r="BQ11" i="21"/>
  <c r="BR11" i="21" s="1"/>
  <c r="BR15" i="21"/>
  <c r="BT15" i="21"/>
  <c r="BT12" i="21"/>
  <c r="BQ12" i="21"/>
  <c r="BR12" i="21" s="1"/>
  <c r="BT19" i="19"/>
  <c r="BQ19" i="19"/>
  <c r="BR19" i="19" s="1"/>
  <c r="BQ21" i="19"/>
  <c r="BR21" i="19" s="1"/>
  <c r="BT21" i="19"/>
  <c r="BT10" i="19"/>
  <c r="BQ10" i="19"/>
  <c r="BR10" i="19" s="1"/>
  <c r="BT9" i="19"/>
  <c r="BR9" i="19"/>
  <c r="BQ27" i="19"/>
  <c r="BR27" i="19" s="1"/>
  <c r="BT27" i="19"/>
  <c r="BQ7" i="18"/>
  <c r="BR7" i="18" s="1"/>
  <c r="BT7" i="18"/>
  <c r="BT15" i="18"/>
  <c r="BQ15" i="18"/>
  <c r="BR15" i="18" s="1"/>
  <c r="BT16" i="18"/>
  <c r="BQ16" i="18"/>
  <c r="BR16" i="18" s="1"/>
  <c r="BT24" i="13"/>
  <c r="BR24" i="13"/>
  <c r="BT17" i="13"/>
  <c r="BR17" i="13"/>
  <c r="BT25" i="13"/>
  <c r="BQ25" i="13"/>
  <c r="BR25" i="13" s="1"/>
  <c r="BR21" i="13"/>
  <c r="BT21" i="13"/>
  <c r="BR14" i="13"/>
  <c r="BT14" i="13"/>
  <c r="BQ36" i="13"/>
  <c r="BR36" i="13" s="1"/>
  <c r="BT36" i="13"/>
  <c r="BQ7" i="13"/>
  <c r="BR7" i="13" s="1"/>
  <c r="BT7" i="13"/>
  <c r="BT11" i="13"/>
  <c r="BQ11" i="13"/>
  <c r="BR11" i="13" s="1"/>
  <c r="BT33" i="13"/>
  <c r="BQ33" i="13"/>
  <c r="BR33" i="13" s="1"/>
  <c r="BT8" i="25" l="1"/>
  <c r="BQ8" i="25"/>
  <c r="BR8" i="2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tc={635C4FAF-6F04-4E33-BA96-274B51662E76}</author>
  </authors>
  <commentList>
    <comment ref="BD25" authorId="0" shapeId="0" xr:uid="{635C4FAF-6F04-4E33-BA96-274B51662E76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DMNS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tc={20F5E971-5A80-474B-A7BA-8AC1DDF9A152}</author>
    <author>tc={A76FAF08-A667-407E-891E-B4F1851704F8}</author>
  </authors>
  <commentList>
    <comment ref="BM15" authorId="0" shapeId="0" xr:uid="{20F5E971-5A80-474B-A7BA-8AC1DDF9A152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Ouvert à tout gestionnaire d'EHPAD</t>
      </text>
    </comment>
    <comment ref="BM27" authorId="1" shapeId="0" xr:uid="{A76FAF08-A667-407E-891E-B4F1851704F8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Ouvert à tout gestionnaire d'EHPAD</t>
      </text>
    </comment>
  </commentList>
</comments>
</file>

<file path=xl/sharedStrings.xml><?xml version="1.0" encoding="utf-8"?>
<sst xmlns="http://schemas.openxmlformats.org/spreadsheetml/2006/main" count="4349" uniqueCount="962">
  <si>
    <t>Equipement/Fournitures/consommables</t>
  </si>
  <si>
    <t>produits tangibles</t>
  </si>
  <si>
    <t>Prestations de services</t>
  </si>
  <si>
    <t>prestation immatérielle</t>
  </si>
  <si>
    <t>Solutions</t>
  </si>
  <si>
    <t>mix des 2</t>
  </si>
  <si>
    <t>Bénéficiaires</t>
  </si>
  <si>
    <t>Possibilité d'intégrer une Clause insertion</t>
  </si>
  <si>
    <t>Possibilité d'intégrer un lot innovant</t>
  </si>
  <si>
    <t>Sanitaire</t>
  </si>
  <si>
    <t>Non</t>
  </si>
  <si>
    <t>Oui</t>
  </si>
  <si>
    <t>CT</t>
  </si>
  <si>
    <t>certainement</t>
  </si>
  <si>
    <t>EHPAD</t>
  </si>
  <si>
    <t>Probable à valider avec AVE</t>
  </si>
  <si>
    <t>Sanitaire_CT</t>
  </si>
  <si>
    <t>Sanitaire_EHPAD</t>
  </si>
  <si>
    <t>CT_EHPAD</t>
  </si>
  <si>
    <t>Sanitaire_EHPAD_CT</t>
  </si>
  <si>
    <t>Expression du besoin</t>
  </si>
  <si>
    <t>Procédures planifiées dans Ninox</t>
  </si>
  <si>
    <t>Consultation</t>
  </si>
  <si>
    <t>PRODUITS DE SANTÉ</t>
  </si>
  <si>
    <t>Exécution</t>
  </si>
  <si>
    <t>Décision de ne pas renouveler</t>
  </si>
  <si>
    <t>Numéro de consultation</t>
  </si>
  <si>
    <t>Sous-famille</t>
  </si>
  <si>
    <t xml:space="preserve">Libellé </t>
  </si>
  <si>
    <t>Statut</t>
  </si>
  <si>
    <t>Date de fin</t>
  </si>
  <si>
    <t>N RAT initial</t>
  </si>
  <si>
    <t>Numéro de procédure</t>
  </si>
  <si>
    <t>FAMILLE HAR</t>
  </si>
  <si>
    <t>Filière-Ninox</t>
  </si>
  <si>
    <t>Centrale d'achat</t>
  </si>
  <si>
    <t xml:space="preserve">Date de début </t>
  </si>
  <si>
    <t>DATE DE DEBUT CALCULE</t>
  </si>
  <si>
    <t>DATE DE FIN</t>
  </si>
  <si>
    <t>Typologie achat</t>
  </si>
  <si>
    <t>Libellé de la procédure</t>
  </si>
  <si>
    <t>Présence de lot innovant</t>
  </si>
  <si>
    <t>Debut besoin</t>
  </si>
  <si>
    <t>CALCULE</t>
  </si>
  <si>
    <t>Fin besoin</t>
  </si>
  <si>
    <t>début consult</t>
  </si>
  <si>
    <t>fin consult</t>
  </si>
  <si>
    <t>2020-023 (MSP21)</t>
  </si>
  <si>
    <t>Dispositifs médicaux stériles</t>
  </si>
  <si>
    <t xml:space="preserve">Fourniture de dispositifs médicaux stériles standards </t>
  </si>
  <si>
    <t>DM2016-001</t>
  </si>
  <si>
    <t>DM</t>
  </si>
  <si>
    <t>Dispositifs médicaux</t>
  </si>
  <si>
    <t>Intermédiaire</t>
  </si>
  <si>
    <t>Dispositifs médicaux standards</t>
  </si>
  <si>
    <t>2023-R037</t>
  </si>
  <si>
    <t xml:space="preserve">Fourniture de Dispositifs médicaux Standards Stériles &amp; Pansements, Drapage Stériles </t>
  </si>
  <si>
    <r>
      <t xml:space="preserve">Dispositifs médicaux stériles standards : pansements, drapages
</t>
    </r>
    <r>
      <rPr>
        <i/>
        <sz val="10"/>
        <color theme="1"/>
        <rFont val="Roboto"/>
      </rPr>
      <t>Spécialités : abord parentéral, prélèvement et injection, anesthésie, abord chirurgical, abord uro-génital, gynécologie et obstétrique, trousses et drapage opératoire, pansement stérile, set de soins stérile</t>
    </r>
  </si>
  <si>
    <t>2023-R093</t>
  </si>
  <si>
    <t>Fourniture de Dispositifs médicaux standards et pansements</t>
  </si>
  <si>
    <r>
      <t xml:space="preserve">Dispositifs médicaux stériles standards : pansements, drapages, habillage
</t>
    </r>
    <r>
      <rPr>
        <i/>
        <sz val="10"/>
        <color theme="1"/>
        <rFont val="Roboto"/>
      </rPr>
      <t>Spécialités : abord parentéral, prélèvement et injection, anesthésie, abord chirurgical, abord uro-génital, gynécologie et obstétrique,  pansement stérile, set de soins stérile</t>
    </r>
  </si>
  <si>
    <t>2023-R047</t>
  </si>
  <si>
    <t>Fourniture de dispositifs médicaux stériles de spécialité implantables -  sélection concertée</t>
  </si>
  <si>
    <t>DM2016-025</t>
  </si>
  <si>
    <r>
      <t xml:space="preserve">Dispositifs médicaux Implantables - </t>
    </r>
    <r>
      <rPr>
        <u/>
        <sz val="11"/>
        <color theme="1"/>
        <rFont val="Roboto"/>
      </rPr>
      <t xml:space="preserve">Choix du Resah </t>
    </r>
    <r>
      <rPr>
        <sz val="11"/>
        <color theme="1"/>
        <rFont val="Roboto"/>
      </rPr>
      <t xml:space="preserve">
</t>
    </r>
    <r>
      <rPr>
        <i/>
        <sz val="10"/>
        <color theme="1"/>
        <rFont val="Roboto"/>
      </rPr>
      <t>Spécialités : Système digestif, Système cardiovasculaire, Perfusion / transfusion et cathétérisme centrale, Chirurgie générale/plastique et reconstructrice, Système respiratoire/anesthésie-réanimation, Mesure/exploration et suveillance, Système nerveux, Ophtalmologie, ORL, Stomatologie et implantologie</t>
    </r>
  </si>
  <si>
    <t>A venir</t>
  </si>
  <si>
    <t>AAAA-RNNN</t>
  </si>
  <si>
    <t>2023-R048</t>
  </si>
  <si>
    <t>Fourniture de dispositifs médicaux implantables - catalogue</t>
  </si>
  <si>
    <r>
      <t xml:space="preserve">Dispositifs médicaux Implantables - </t>
    </r>
    <r>
      <rPr>
        <u/>
        <sz val="11"/>
        <color theme="1"/>
        <rFont val="Roboto"/>
      </rPr>
      <t>Catalogue</t>
    </r>
    <r>
      <rPr>
        <sz val="11"/>
        <color theme="1"/>
        <rFont val="Roboto"/>
      </rPr>
      <t xml:space="preserve">
</t>
    </r>
    <r>
      <rPr>
        <i/>
        <sz val="10"/>
        <color theme="1"/>
        <rFont val="Roboto"/>
      </rPr>
      <t>Spécialités : Système digestif, Système cardiovasculaire, Perfusion / transfusion et cathétérisme centrale, Chirurgie générale/plastique et reconstructrice, Système respiratoire/anesthésie-réanimation, Mesure/exploration et suveillance, Système nerveux, Ophtalmologie, ORL, Stomatologie et implantologie</t>
    </r>
  </si>
  <si>
    <t>2020-006</t>
  </si>
  <si>
    <t>Fourniture de dispositifs médicaux implantables d'orthopédie</t>
  </si>
  <si>
    <t>DM2016-025a</t>
  </si>
  <si>
    <t>Dispositifs médicaux implantables d'orthopédie et prestations associées</t>
  </si>
  <si>
    <t>À venir</t>
  </si>
  <si>
    <t>Fourniture de dispositifs médicaux d'orthopédie - catalogue</t>
  </si>
  <si>
    <r>
      <t xml:space="preserve">Dispositifs médicaux d'orthopédie - </t>
    </r>
    <r>
      <rPr>
        <u/>
        <sz val="11"/>
        <color theme="1"/>
        <rFont val="Roboto"/>
      </rPr>
      <t>Catalogue</t>
    </r>
  </si>
  <si>
    <t>2024-R010</t>
  </si>
  <si>
    <t>Fourniture de dispositifs médicaux d'orthopédie - sélection concertée</t>
  </si>
  <si>
    <r>
      <t xml:space="preserve">Dispositifs médicaux d'orthopédie - </t>
    </r>
    <r>
      <rPr>
        <u/>
        <sz val="11"/>
        <color theme="1"/>
        <rFont val="Roboto"/>
      </rPr>
      <t>Choix du Resah</t>
    </r>
  </si>
  <si>
    <t>2022-048 (MSP1)</t>
  </si>
  <si>
    <t>Fourniture de dispositifs médicaux stériles non implantables - sélection concertée vague 1</t>
  </si>
  <si>
    <t>DM2018-004</t>
  </si>
  <si>
    <r>
      <t xml:space="preserve">Dispositifs médicaux stériles de spécialité Non implantables - </t>
    </r>
    <r>
      <rPr>
        <u/>
        <sz val="11"/>
        <color theme="1"/>
        <rFont val="Roboto"/>
      </rPr>
      <t>Choix du Resah</t>
    </r>
    <r>
      <rPr>
        <sz val="11"/>
        <color theme="1"/>
        <rFont val="Roboto"/>
      </rPr>
      <t xml:space="preserve"> (vague 1/2)
</t>
    </r>
    <r>
      <rPr>
        <i/>
        <sz val="10"/>
        <color theme="1"/>
        <rFont val="Roboto"/>
      </rPr>
      <t>Spécialités : hémodialyse et dialyse péritonéale, système cardiovasculaire, perfusion / transfusion et cathétérisme centrale, Mesure/exploration et suveillance, Système nerveux, ophtalmologie, Consommables d'équipements</t>
    </r>
  </si>
  <si>
    <t>2022-048 (MSP2)</t>
  </si>
  <si>
    <t>Fourniture de dispositifs médicaux stériles non implantables - catalogue vague 1</t>
  </si>
  <si>
    <r>
      <t xml:space="preserve">Dispositifs médicaux stériles de spécialité Non implantables - </t>
    </r>
    <r>
      <rPr>
        <u/>
        <sz val="11"/>
        <color theme="1"/>
        <rFont val="Roboto"/>
      </rPr>
      <t>Catalogue</t>
    </r>
    <r>
      <rPr>
        <sz val="11"/>
        <color theme="1"/>
        <rFont val="Roboto"/>
      </rPr>
      <t xml:space="preserve"> (vague 1/2)
</t>
    </r>
    <r>
      <rPr>
        <i/>
        <sz val="10"/>
        <color theme="1"/>
        <rFont val="Roboto"/>
      </rPr>
      <t>Spécialités : hémodialyse et dialyse péritonéale, système cardiovasculaire, perfusion / transfusion et cathétérisme centrale, Mesure/exploration et suveillance, Système nerveux, ophtalmologie, Consommables d'équipements</t>
    </r>
  </si>
  <si>
    <t>2023-R044</t>
  </si>
  <si>
    <t>Fourniture de dispositifs médicaux stériles non implantables - sélection concertée vague 2</t>
  </si>
  <si>
    <t>DM2018-005</t>
  </si>
  <si>
    <r>
      <t>Dispositifs médicaux stériles de spécialité Non implantables -</t>
    </r>
    <r>
      <rPr>
        <u/>
        <sz val="11"/>
        <color theme="1"/>
        <rFont val="Roboto"/>
      </rPr>
      <t xml:space="preserve"> Choix du Resah </t>
    </r>
    <r>
      <rPr>
        <sz val="11"/>
        <color theme="1"/>
        <rFont val="Roboto"/>
      </rPr>
      <t xml:space="preserve">(vague 2/2)
</t>
    </r>
    <r>
      <rPr>
        <i/>
        <sz val="10"/>
        <color theme="1"/>
        <rFont val="Roboto"/>
      </rPr>
      <t>Spécialités : Système digestif, Chirurgie générale/plastique et reconstructrice, Système urologie et gynécologie-obstrétrique, Système respiratoire/anesthésie-réanimation, ORL, Stomatologie et implantologie (+ compléménts vague1 : dialyse, cardiovasculaire, perfusion, consommables d’équipement.)</t>
    </r>
  </si>
  <si>
    <t>2023-R077</t>
  </si>
  <si>
    <t>Fourniture de dispositifs médicaux stériles non implantables - catalogue vague 2</t>
  </si>
  <si>
    <r>
      <t xml:space="preserve">Dispositifs médicaux stériles Non Implantables de spécialité - </t>
    </r>
    <r>
      <rPr>
        <u/>
        <sz val="11"/>
        <color theme="1"/>
        <rFont val="Roboto"/>
      </rPr>
      <t>Catalogue</t>
    </r>
    <r>
      <rPr>
        <sz val="11"/>
        <color theme="1"/>
        <rFont val="Roboto"/>
      </rPr>
      <t xml:space="preserve"> (vague 2/2)
</t>
    </r>
    <r>
      <rPr>
        <i/>
        <sz val="10"/>
        <color theme="1"/>
        <rFont val="Roboto"/>
      </rPr>
      <t>Spécialités : Système digestif, Chirurgie générale/plastique et reconstructrice, Système urologie et gynécologie-obstrétrique, Système respiratoire/anesthésie-réanimation, ORL, Stomatologie et implantologie (+ compléménts vague1 : dialyse, cardiovasculaire, perfusion, consommables d’équipement.)</t>
    </r>
  </si>
  <si>
    <t>2023-010</t>
  </si>
  <si>
    <t>Dispositifs médicaux non stériles</t>
  </si>
  <si>
    <t>Fourniture de dispositifs médicaux non stériles</t>
  </si>
  <si>
    <t>DM2019-031</t>
  </si>
  <si>
    <t>Fourniture de dispositifs médicaux, consommables, accessoires biomédicaux et petits matériels non stériles et prestations associées</t>
  </si>
  <si>
    <t>2020-023 (MSP10 et 11)</t>
  </si>
  <si>
    <t>Dispositifs médicaux de coeliochirugie de type sutures chirurgicales, agrafage mécanique</t>
  </si>
  <si>
    <t>DM2020-023</t>
  </si>
  <si>
    <t xml:space="preserve">Dispositifs médicaux de coeliochirugie, sutures chirurgicales, agrafage mécanique </t>
  </si>
  <si>
    <t>2020-023 (MSP1)</t>
  </si>
  <si>
    <t>Fourniture de produits biocides</t>
  </si>
  <si>
    <t>DM2020-023h</t>
  </si>
  <si>
    <t>Désinfectants, produits d'hygiène et consommables de stérilisation</t>
  </si>
  <si>
    <t>2024-R018</t>
  </si>
  <si>
    <t>2021-072</t>
  </si>
  <si>
    <t>Dispositifs médicaux de l’abord chirurgical laparoscopique pour la chirurgie coelioscopique</t>
  </si>
  <si>
    <t>DM2021-072</t>
  </si>
  <si>
    <t>Fourniture et distribution de dispositifs médicaux, agrafes, clips, trocarts, sutures, hémostatiques et énergie à usage unique et à usage multiple pour la chirurgie coelioscopique</t>
  </si>
  <si>
    <t>2022-029</t>
  </si>
  <si>
    <t>Fourniture de dispositifs médicaux stériles standards de type compresses, casaques, bandages et sets</t>
  </si>
  <si>
    <t>DM2022-029</t>
  </si>
  <si>
    <t>Dispositifs médicaux stériles standards : compresses, casaques, bandages et sets</t>
  </si>
  <si>
    <t>Fourniture de dispositifs médicaux stériles standards de type pansements,compresses, casaques, bandages et sets</t>
  </si>
  <si>
    <t>Dispositifs médicaux stériles standards : compresses, casaques, bandages et sets 
(Cette procédure correspondra au renouvellement du 2022-029 et des lots pansements des procédures 2023-R037, 2023-R093 et 2020-023-MSP21 )</t>
  </si>
  <si>
    <t>2023-R065</t>
  </si>
  <si>
    <t>Founiture de gants en nitrile fabriqués en France</t>
  </si>
  <si>
    <t>DM2023-R065</t>
  </si>
  <si>
    <t>Fourniture de gants en nitrile visant à assurer la sécurisation et la continuité des approvisionnements</t>
  </si>
  <si>
    <t>2020-020</t>
  </si>
  <si>
    <t>Fluides médicaux</t>
  </si>
  <si>
    <r>
      <t xml:space="preserve">Prestations d'installation et de maintenance d'équipements de fluides médicaux
</t>
    </r>
    <r>
      <rPr>
        <i/>
        <sz val="11"/>
        <color theme="1"/>
        <rFont val="Roboto"/>
      </rPr>
      <t>Adhésion selon le calendrier des "vagues d'adhésions"</t>
    </r>
  </si>
  <si>
    <t>F2020-020</t>
  </si>
  <si>
    <r>
      <t xml:space="preserve">Maintenance réseau et installation - location ou propriété établissement (SAD)
</t>
    </r>
    <r>
      <rPr>
        <i/>
        <sz val="11"/>
        <color theme="1"/>
        <rFont val="Roboto"/>
      </rPr>
      <t>Adhésions par vague régionale répartie sur la durée du SAD</t>
    </r>
  </si>
  <si>
    <t>Prestations d'installation et de maintenance d'équipements de fluides médicaux</t>
  </si>
  <si>
    <t>2021-011</t>
  </si>
  <si>
    <t>Équipements destinés à l’utilisation des fluides médicaux</t>
  </si>
  <si>
    <t>F2021-011</t>
  </si>
  <si>
    <t>Fourniture d’equipements destines a l’utilisation des fluides medicaux et prestations associees</t>
  </si>
  <si>
    <t>2020-126</t>
  </si>
  <si>
    <t>Médicaments</t>
  </si>
  <si>
    <t>Matières premières pharmaceutiques</t>
  </si>
  <si>
    <t>M2017-075</t>
  </si>
  <si>
    <t>2024-R034</t>
  </si>
  <si>
    <t>2021-019</t>
  </si>
  <si>
    <t>Fourniture de médicaments sous brevet (monopole)</t>
  </si>
  <si>
    <t>M2018-031</t>
  </si>
  <si>
    <t>Fourniture de medicaments en monopole</t>
  </si>
  <si>
    <t>2023-R074</t>
  </si>
  <si>
    <t>2023-R060</t>
  </si>
  <si>
    <t>Fourniture de produits pharmaceutiques  occasionnelle et urgente par grossiste répartiteur</t>
  </si>
  <si>
    <t>M2019-053</t>
  </si>
  <si>
    <t>Fourniture de produits pharmaceutiques a livrer de façon occasionnelle, aleatoire et non previsible, en urgence par un grossiste repartiteur</t>
  </si>
  <si>
    <t>2020-127 (MSP16)</t>
  </si>
  <si>
    <t>Fourniture de médicaments génériques - spécial région IDF</t>
  </si>
  <si>
    <t>M2020-127</t>
  </si>
  <si>
    <t>Médicaments en concurrence - offre régionale IDF</t>
  </si>
  <si>
    <t>2020-127 (MSP19)</t>
  </si>
  <si>
    <t>2023-R105</t>
  </si>
  <si>
    <t>Produits de contraste</t>
  </si>
  <si>
    <t>M2023-R105</t>
  </si>
  <si>
    <t>Fourniture de produits de contraste et prestations associées en lien avec le déploiement de la réforme du financement de ces produits</t>
  </si>
  <si>
    <t>2024-R027</t>
  </si>
  <si>
    <t xml:space="preserve">Approvisionnement sécurisé de médicaments en poches de solution pour perfusion </t>
  </si>
  <si>
    <t>M2024-R027</t>
  </si>
  <si>
    <t>2023-R111</t>
  </si>
  <si>
    <t>Molécules onéreuses AAP</t>
  </si>
  <si>
    <t>M2023-R111</t>
  </si>
  <si>
    <t>Fourniture de médicament en monopole - Molécules onéreuses AAP</t>
  </si>
  <si>
    <t>BIOLOGIE</t>
  </si>
  <si>
    <t>Libellé</t>
  </si>
  <si>
    <t>2023-R038</t>
  </si>
  <si>
    <t xml:space="preserve">Automatisation de laboratoire  </t>
  </si>
  <si>
    <t>Automates, pré/post-analytique, réactifs, consommables et middleware</t>
  </si>
  <si>
    <t>2017-006</t>
  </si>
  <si>
    <t>Biologie</t>
  </si>
  <si>
    <t>AUTOMATES DE BIOLOGIE ET PRESTATIONS ASSOCIEES</t>
  </si>
  <si>
    <t>2019-079</t>
  </si>
  <si>
    <t>Équipement d'automates biologie moléculaire, réactifs et consommables</t>
  </si>
  <si>
    <t>AUTOMATES BIOLOGIE MOLECULAIRE</t>
  </si>
  <si>
    <t>2023-R053</t>
  </si>
  <si>
    <t>Équipements de spectrométrie de masse</t>
  </si>
  <si>
    <t>2019-088</t>
  </si>
  <si>
    <t>SPECTROMETRIE DE MASSE</t>
  </si>
  <si>
    <t>2019-114</t>
  </si>
  <si>
    <t>Équipements d'automates de biologie</t>
  </si>
  <si>
    <t>Grossiste</t>
  </si>
  <si>
    <t>AUTOMATES DE BIOLOGIE</t>
  </si>
  <si>
    <t>2020-139</t>
  </si>
  <si>
    <t>Équipements d'automates biochimie-immunologie consolidée avec de l’hématologie (cytologie)</t>
  </si>
  <si>
    <t>AUTOMATES BIOCHIMIE-IMMUNOLOGIE CONSOLIDEE AVEC DE L’HEMATOLOGIE (CYTOLOGIE)</t>
  </si>
  <si>
    <t>2020-140</t>
  </si>
  <si>
    <t> Équipements d'automates de biologie délocalisée, réactif et consommable et middleware</t>
  </si>
  <si>
    <t>BIOLOGIE DELOCALISEE</t>
  </si>
  <si>
    <t>2023-R023</t>
  </si>
  <si>
    <t>Équipement d'automates, réactifs et consommables de microbiologie</t>
  </si>
  <si>
    <t>ACHAT, LOCATION ET MAINTENANCE D’EQUIPEMENTS DE MICROBIOLOGIE</t>
  </si>
  <si>
    <t>2020-150</t>
  </si>
  <si>
    <t>Equipements de laboratoire</t>
  </si>
  <si>
    <t>Équipements de réfrigérateurs, congélateurs et dépôt de sang</t>
  </si>
  <si>
    <t>2016-062</t>
  </si>
  <si>
    <t>REFRIGIRATEURS, CONGELATEURS MEDICAUX ET BANQUES DE SANG ET PRESTATIONS ASSOCIEES</t>
  </si>
  <si>
    <t>2021-004</t>
  </si>
  <si>
    <t>Équipements de laboratoires</t>
  </si>
  <si>
    <t>EQUIPEMENTS DE LABORATOIRES</t>
  </si>
  <si>
    <t>2022-056</t>
  </si>
  <si>
    <t>Prestation externalisée d'examens de biologie médicale*</t>
  </si>
  <si>
    <t>2018-034</t>
  </si>
  <si>
    <t>EXTERNALISATION DES EXAMENS DE BIOLOGIE MEDICALE</t>
  </si>
  <si>
    <t>Prestation externalisée d'examens de biologie médicale</t>
  </si>
  <si>
    <t>2023-R079</t>
  </si>
  <si>
    <t>Prestation de métrologie</t>
  </si>
  <si>
    <t>2019-073</t>
  </si>
  <si>
    <t>METROLOGIE, REALISATION DE CONTRÔLE D'EQUIPEMENT DE LABORATOIRE</t>
  </si>
  <si>
    <t>2020-104</t>
  </si>
  <si>
    <t xml:space="preserve">Réactifs, consommables et culture </t>
  </si>
  <si>
    <t>Fourniture de tests rapides de diagnostic de biologie (TDR TROD)</t>
  </si>
  <si>
    <t>2016-051</t>
  </si>
  <si>
    <t>Grossiste et Intermédiaire</t>
  </si>
  <si>
    <t>TESTS RAPIDES DE DIAGNOSTIC DE BIOLOGIE (TDR ET TROD)</t>
  </si>
  <si>
    <t>Consommables de laboratoire</t>
  </si>
  <si>
    <t>2018-045</t>
  </si>
  <si>
    <t>2023-R052</t>
  </si>
  <si>
    <t>CONSOMMABLES DE LABORATOIRE</t>
  </si>
  <si>
    <t>2023-R117</t>
  </si>
  <si>
    <t>Réactifs, consommables captifs pour dispositifs Hémocue de marque Hémocue</t>
  </si>
  <si>
    <t>2018-071</t>
  </si>
  <si>
    <t>2021-016</t>
  </si>
  <si>
    <t>Équipements de tests salivaires pour le dépistage COVID 19</t>
  </si>
  <si>
    <t>FOURNITURE DE TESTS SALIVAIRES POUR LE DEPISTAGE COVID-19</t>
  </si>
  <si>
    <t>FOURNITURE DE TESTS SALIVAIRES POUR LE DEPISTAGE COVID-20</t>
  </si>
  <si>
    <t>2021-052</t>
  </si>
  <si>
    <t>Fourniture de réactifs de bactériologie</t>
  </si>
  <si>
    <t xml:space="preserve">FOURNITURE DE REACTIFS DE BACTERIOLOGIE </t>
  </si>
  <si>
    <t>2022-030</t>
  </si>
  <si>
    <t>2022-069</t>
  </si>
  <si>
    <t>Fourniture de récatifs, de consommables captifs des automates BECTON DICKINSON</t>
  </si>
  <si>
    <t>FOURNITURE DE REACTIFS, DE CONSOMMABLES CAPTIFS DES AUTOMATES BECTON DICKINSON</t>
  </si>
  <si>
    <t>2022-070</t>
  </si>
  <si>
    <t>Fourniture de récatifs, de consommables captifs des automates BIOMERIEUX</t>
  </si>
  <si>
    <t>FOURNITURE DE REACTIFS, DE CONSOMMABLES CAPTIFS DES AUTOMATES BIOMERIEUX</t>
  </si>
  <si>
    <t>2022-071</t>
  </si>
  <si>
    <t>Fourniture de récatifs, de consommables captifs des automates ELITECH</t>
  </si>
  <si>
    <t>FOURNITURE DE REACTIFS, DE CONSOMMABLES CAPTIFS DES AUTOMATES ELITECH</t>
  </si>
  <si>
    <t>2023-R104</t>
  </si>
  <si>
    <t>Solutions innovantes pour lutter contre la résistance anti-microbienne</t>
  </si>
  <si>
    <t>Intermédiaire / grossiste</t>
  </si>
  <si>
    <t>RaDAR - solutions innovantes pour lutter contre la résistance anti-microbienne</t>
  </si>
  <si>
    <t>2023-R024</t>
  </si>
  <si>
    <t>Thérapeutique</t>
  </si>
  <si>
    <t>Fourniture de plasma frais</t>
  </si>
  <si>
    <t>2016-050</t>
  </si>
  <si>
    <t>FOURNITURE DE PLASMA FRAIS</t>
  </si>
  <si>
    <t>Systèmes d’information de laboratoire et d’anatomopathologie et prestations associées</t>
  </si>
  <si>
    <t>2024-R029</t>
  </si>
  <si>
    <t>Automate de biologie moléculaire avec panels syndromiques</t>
  </si>
  <si>
    <t>2024-R026</t>
  </si>
  <si>
    <t>Marché à la demande des CRDN pour démarrage du dépistage néonatal systématique de la drépanocytose en octobre 2024</t>
  </si>
  <si>
    <t>2024-R021</t>
  </si>
  <si>
    <t>Evaluation Externe de la Qualité (EEQ)</t>
  </si>
  <si>
    <t>2024-R011</t>
  </si>
  <si>
    <t xml:space="preserve">Expression du besoin </t>
  </si>
  <si>
    <t xml:space="preserve">Consultation </t>
  </si>
  <si>
    <t>BIOMÉDICAL</t>
  </si>
  <si>
    <t>FAMILLE</t>
  </si>
  <si>
    <t>2020-093</t>
  </si>
  <si>
    <t>Anesthésie et réanimation</t>
  </si>
  <si>
    <t>Équipements de perfusion et petit monitorage</t>
  </si>
  <si>
    <t>2015-049</t>
  </si>
  <si>
    <t>Biomédical</t>
  </si>
  <si>
    <t>PERFUSION ET PETIT MONITORAGE</t>
  </si>
  <si>
    <t>2020-030</t>
  </si>
  <si>
    <t>Équipements de défibrillation</t>
  </si>
  <si>
    <t>2016-028</t>
  </si>
  <si>
    <t>DEFIBRILLATEURS</t>
  </si>
  <si>
    <t>2023-R056</t>
  </si>
  <si>
    <t>2020-046</t>
  </si>
  <si>
    <t>Équipement de ventilation, d’exploration fonctionnelle respiratoire, logiciel de gestion des données, casque vr et monitorage lourd</t>
  </si>
  <si>
    <t>2016-054</t>
  </si>
  <si>
    <t>EQUIPEMENT DE VENTILATION, VENTILATION DE TRANSPORT, EXPLORATION FONCTIONELLE RESPIRATOIRE, LOGICIEL DE GESTION DES DONNEES, CASQUE VR ET MONITORAGE LOURD</t>
  </si>
  <si>
    <t>2021-067</t>
  </si>
  <si>
    <t>Équipements de néonatologie et de maternité</t>
  </si>
  <si>
    <t>2018-043</t>
  </si>
  <si>
    <t>FOURNITURE, MISE EN SERVICE ET MAINTENANCE D’EQUIPEMENTS DE NEONATOLOGIE ET DE MATERNITE</t>
  </si>
  <si>
    <t>2020-145</t>
  </si>
  <si>
    <t>Équipements d'assistance par oxygénation</t>
  </si>
  <si>
    <t>ASSISTANCE PAR OXYGENATION</t>
  </si>
  <si>
    <t>2021-014</t>
  </si>
  <si>
    <t>Équipement de défibrillation automatique</t>
  </si>
  <si>
    <t>FOURNITURE DE DEFIBRILLATEUR AUTOMATIQUE EXTERNE</t>
  </si>
  <si>
    <t>2023-R019</t>
  </si>
  <si>
    <t>Équipements de perfusion automatisée, ambulatoire et monitorage de spécialité</t>
  </si>
  <si>
    <t>2021-017</t>
  </si>
  <si>
    <t>Equipements de perfusion automatisée, ambulatoire et monitorage de spécialité</t>
  </si>
  <si>
    <t>2021-026</t>
  </si>
  <si>
    <t>Équipements d'incubateur à CO²</t>
  </si>
  <si>
    <t>INCUBATEUR A CO2</t>
  </si>
  <si>
    <t>INCUBATEUR A CO3</t>
  </si>
  <si>
    <t>2022-043</t>
  </si>
  <si>
    <t>Équipements de néonatologie et maternité</t>
  </si>
  <si>
    <t>Biomedical</t>
  </si>
  <si>
    <t>2021-033</t>
  </si>
  <si>
    <t>Bloc opératoire</t>
  </si>
  <si>
    <t>Gestion de parc d'instrumentation et moteurs chirurgicaux</t>
  </si>
  <si>
    <t>2016-061</t>
  </si>
  <si>
    <t>Gestion de parc et instrumentation</t>
  </si>
  <si>
    <t>2021-050</t>
  </si>
  <si>
    <t>Fourniture de dispositifs pour la chirurgie coelioscopique, sutures et agrafes mécaniques</t>
  </si>
  <si>
    <t>2018-001</t>
  </si>
  <si>
    <t>FOURNITURE DE DISPOSITIFS À USAGE UNIQUE ET USAGE MULTIPLE POUR LA CHIRURGIE COELIOSCOPIQUE, SUTURES ET AGRAFES MÉCANIQUES</t>
  </si>
  <si>
    <t>Équipements de bloc opératoire en mode d'achat grossiste</t>
  </si>
  <si>
    <t>2019-007</t>
  </si>
  <si>
    <t>2024-R012</t>
  </si>
  <si>
    <t xml:space="preserve">BLOC OPERATOIRE </t>
  </si>
  <si>
    <t>Équipements de bloc opératoire en mode d'achat intermédiaire</t>
  </si>
  <si>
    <t>2023-R072</t>
  </si>
  <si>
    <t>FOURNITURE, LIVRAISON, INSTALLATION ET MISE EN SERVICE D’EQUIPEMENTS LOURDS DE BLOC OPERATOIRE</t>
  </si>
  <si>
    <t>2022-003</t>
  </si>
  <si>
    <t>Équipements lourds de bloc opératoire</t>
  </si>
  <si>
    <t>Environnement du patient</t>
  </si>
  <si>
    <t>2021-042</t>
  </si>
  <si>
    <t>Équipements d'électrochirurgie</t>
  </si>
  <si>
    <t>2020-083</t>
  </si>
  <si>
    <t>ELECTROCHIRURGIE</t>
  </si>
  <si>
    <t>2020-131</t>
  </si>
  <si>
    <t>Équipements de stérilisation et de lavage</t>
  </si>
  <si>
    <t>ACQUISITION, MISE EN SERVICE ET INSTALLATION D’EQUIPEMENTS DE STERILISATION, DE LAVAGE ET PRESTATIONS ASSOCIEES</t>
  </si>
  <si>
    <t>2021-015</t>
  </si>
  <si>
    <t>Prestation de location de plateforme de lithotritie extra corporelle</t>
  </si>
  <si>
    <t>Location courte durée d’une plateforme de lithotritie extra corporelle</t>
  </si>
  <si>
    <t>2021-064</t>
  </si>
  <si>
    <t>Équipements de systèmes robotisés pour la chirurgie orthopédique</t>
  </si>
  <si>
    <t>Systèmes robotisés pour la chirurgie orthopédique</t>
  </si>
  <si>
    <t>2023-R014</t>
  </si>
  <si>
    <t>Fourniture de lasers chirurgicaux avec maintenance et consommables associés</t>
  </si>
  <si>
    <t>2022-017</t>
  </si>
  <si>
    <t>Consultation et exploration fonctionnelle</t>
  </si>
  <si>
    <t>Équipements d'ophtalmologie en mode d'achat grossiste</t>
  </si>
  <si>
    <t>2018-009</t>
  </si>
  <si>
    <t>FOURNITURE, INSTALLATION ET MAINTENANCE D’ÉQUIPEMENTS D’OPHTALMOLOGIE ET PRESTATIONS ASSOCIÉES</t>
  </si>
  <si>
    <t>2019-069</t>
  </si>
  <si>
    <t>Équipements d'exploration fonctionnelle</t>
  </si>
  <si>
    <t>EXPLORATIONS FONCTIONNELLES</t>
  </si>
  <si>
    <t>Équipement d'exploration fonctionnelle</t>
  </si>
  <si>
    <t>2024-R015</t>
  </si>
  <si>
    <t>2021-010</t>
  </si>
  <si>
    <t>Fourniture de produits de soins et matériels médicaux dentaires</t>
  </si>
  <si>
    <t>Catalogue dentaire</t>
  </si>
  <si>
    <t>2022-022</t>
  </si>
  <si>
    <t xml:space="preserve">Équipements d'ophtalmologie en mode d'achat intermédiaire
</t>
  </si>
  <si>
    <t>ACQUISITION, LOCATION-MAINTENANCE, LOCATION-MAINTENANCE AVEC OPTION D’ACHAT D’EQUIPEMENTS D’OPHTALMOLOGIE ET PRESTATIONS ASSOCIEES</t>
  </si>
  <si>
    <t>2022-052</t>
  </si>
  <si>
    <t>Équipement de thermométrie</t>
  </si>
  <si>
    <t>Acquisition de thermométrie et prestation associée</t>
  </si>
  <si>
    <t>2020-135</t>
  </si>
  <si>
    <t>Produits de soins, matériels médicaux pour les secteur médico-social</t>
  </si>
  <si>
    <t>2022-041</t>
  </si>
  <si>
    <t>Equipements de pharmacie</t>
  </si>
  <si>
    <t>Équipement d'automate de dispensation nominative</t>
  </si>
  <si>
    <t>2017-028</t>
  </si>
  <si>
    <t>Automate de dispensation nominative</t>
  </si>
  <si>
    <t>2020-117</t>
  </si>
  <si>
    <t>Équipements de préparation de chimiothérapie</t>
  </si>
  <si>
    <t>AUTOMATES DE CHIMIOTHERAPIE</t>
  </si>
  <si>
    <t>2020-111</t>
  </si>
  <si>
    <t>Imagerie</t>
  </si>
  <si>
    <t>Équipement de dosimétrie et radioprotection</t>
  </si>
  <si>
    <t>2016-031</t>
  </si>
  <si>
    <t>DOSIMETRIE ET RADIOPROTECTION</t>
  </si>
  <si>
    <t>2021-003</t>
  </si>
  <si>
    <t>Équipement d'endoscopie en mode d'achat grossiste</t>
  </si>
  <si>
    <t>2016-060</t>
  </si>
  <si>
    <t>ENDOSCOPIE GROSSISTE</t>
  </si>
  <si>
    <t>2021-023</t>
  </si>
  <si>
    <t>Équipement d'endoscopie en mode d'achat intermédiaire</t>
  </si>
  <si>
    <t>ENDOSCOPIE INTERMEDIAIRE</t>
  </si>
  <si>
    <t>2021-006</t>
  </si>
  <si>
    <t>Équipement de radiologie en mode d'achat intermédiaire</t>
  </si>
  <si>
    <t>2017-065</t>
  </si>
  <si>
    <t>RADIOLOGIE</t>
  </si>
  <si>
    <t>2021-058</t>
  </si>
  <si>
    <t>Équipement de radiologie en mode d'achat grossiste</t>
  </si>
  <si>
    <t>FOURNITURE D'EQUIPEMENTS DE RADIOLOGIE ET PRESTATIONS ASSOCIEES EN ACHAT-REVENTE</t>
  </si>
  <si>
    <t>2022-055</t>
  </si>
  <si>
    <t>Solution de plateforme de teleradiologie et realisation de prestations d’interpretation d’images et vacations</t>
  </si>
  <si>
    <t>2018-039</t>
  </si>
  <si>
    <t>FOURNITURE, INSTALLATION, MAINTENANCE D’UNE  PLATEFORME DE TELERADIOLOGIE ET REALISATION DE PRESTATIONS D’INTERPRETATION D’IMAGES ET VACATIONS</t>
  </si>
  <si>
    <t>2021-065</t>
  </si>
  <si>
    <t>FOURNITURE, INSTALLATION, MISE EN SERVICE, ET MAINTENANCE D’EQUIPEMENTS D’ENDOSCOPIE</t>
  </si>
  <si>
    <t>2023-R025</t>
  </si>
  <si>
    <t>Échographes et équipements de désinfection des sondes en achat revente</t>
  </si>
  <si>
    <t>2019-070</t>
  </si>
  <si>
    <t>FOURNITURE D’ECHOGRAPHES ET D’EQUIPEMENTS DE DESINFECTION DES SONDES ET PRESTATIONS ASSOCIEES EN ACHAT REVENTE</t>
  </si>
  <si>
    <t>2022-015</t>
  </si>
  <si>
    <t>Prestation de gestion de parc d'échographes en intermédiaire</t>
  </si>
  <si>
    <t>2019-071</t>
  </si>
  <si>
    <t xml:space="preserve">ACQUISITION ET LOCATION-MAINTENANCE SANS OPTION D'ACHAT D’ECHOGRAPHES PAR DOMAINE CLINIQUE ET PRESTATIONS ASSOCIEES </t>
  </si>
  <si>
    <t>2019-084</t>
  </si>
  <si>
    <t>SCAN IRM en mode d'achat Intermédiaire</t>
  </si>
  <si>
    <t>SCAN IRM Intermédiaire</t>
  </si>
  <si>
    <t>2023-R112</t>
  </si>
  <si>
    <t>2019-085</t>
  </si>
  <si>
    <t>SCAN IRM en mode d'achat grossiste</t>
  </si>
  <si>
    <t>SCAN IRM Achat revente</t>
  </si>
  <si>
    <t>2024-R028</t>
  </si>
  <si>
    <t>Scanners de lames</t>
  </si>
  <si>
    <t>2018-011</t>
  </si>
  <si>
    <t>2023-R042</t>
  </si>
  <si>
    <t xml:space="preserve">FOURNITURE DE SYSTEMES DE NUMERISATION ET D’ANALYSE D’IMAGES EN ANATOMO-PATHOLOGIE, SCANNERS DE LAMES ET PRESTATIONS ASSOCIEES </t>
  </si>
  <si>
    <t>2020-009</t>
  </si>
  <si>
    <t>Équipements d'intelligence artificielle en imagerie</t>
  </si>
  <si>
    <t>INTELLIGENCE ARTIFICIELLE en imagerie</t>
  </si>
  <si>
    <t>2020-010</t>
  </si>
  <si>
    <t>Équipements et logiciels pour la médecine nucléaire</t>
  </si>
  <si>
    <t>FOURNITURE, INSTALLATION ET MAINTENANCE D’ÉQUIPEMENTS ET LOGICIELS POUR LA MEDECINE NUCLEAIRE</t>
  </si>
  <si>
    <t>2023-R076</t>
  </si>
  <si>
    <t>2020-088</t>
  </si>
  <si>
    <t>Prestation de location-maintenance de scanner d’urgence</t>
  </si>
  <si>
    <t>MAD SCANNER D'URGENCE TELERADIOLOGIE</t>
  </si>
  <si>
    <t>2020-092</t>
  </si>
  <si>
    <t>Prestation de gestion de parc d'échographes</t>
  </si>
  <si>
    <t>GESTION DE PARC D'ECHOGRAPHES</t>
  </si>
  <si>
    <t>2021-009</t>
  </si>
  <si>
    <t>Solution de télédiagnostic en électroencéphalographie et en polysomnographie</t>
  </si>
  <si>
    <t>Solution logicielle pour le télédiagnostic en électroencéphalographie et en polysomnographie, équipements et services associés</t>
  </si>
  <si>
    <t>2021-036</t>
  </si>
  <si>
    <t>Prestation d’externalisation des interprétations des examens d’imagerie médicale</t>
  </si>
  <si>
    <t>TELERADIOLOGIE EN PRESENTIELLE</t>
  </si>
  <si>
    <t>2021-059</t>
  </si>
  <si>
    <t>Solution PACS, VNA, modules d'IA et archivage</t>
  </si>
  <si>
    <t>FOURNITURE, INSTALLATION, MAINTENANCE D'UNE SOLUTION PACS,VNA, RIS, MODULES D'IA ET  ARCHIVAGE ASSOCIEE</t>
  </si>
  <si>
    <t>2021-060</t>
  </si>
  <si>
    <t>Équipements d'imagerie peropératoire</t>
  </si>
  <si>
    <t>Equipements d'imagerie peropératoire</t>
  </si>
  <si>
    <t>2022-018</t>
  </si>
  <si>
    <t>Équipement de scanographe spectral en mode d'achat intermédiaire</t>
  </si>
  <si>
    <t>FOURNITURE DE SOLUTION DE SCANOGRAPHE SPECTRAL</t>
  </si>
  <si>
    <t>2022-031</t>
  </si>
  <si>
    <t>Équipement de scanographe spectral en mode d'achat grossiste</t>
  </si>
  <si>
    <t>FOURNITURE DE SOLUTION DE SCANOGRAPHE SPECTRAL EN ACHAT-REVENTE</t>
  </si>
  <si>
    <t>2020-042</t>
  </si>
  <si>
    <t>Maintenance et contrôle qualité</t>
  </si>
  <si>
    <t>Prestation de tierce maintenance d'équipements biomédicaux</t>
  </si>
  <si>
    <t>2016-041</t>
  </si>
  <si>
    <t>TIERCE MAINTENANCE</t>
  </si>
  <si>
    <t>2024-R035</t>
  </si>
  <si>
    <t>2022-004</t>
  </si>
  <si>
    <t>Prestations de maintenance équipements de radiologie</t>
  </si>
  <si>
    <t>2019-099</t>
  </si>
  <si>
    <t>MAINTENANCE RADIOLOGIE ET CONSTRUCTEURS</t>
  </si>
  <si>
    <t>2024-R016</t>
  </si>
  <si>
    <t>2020-026</t>
  </si>
  <si>
    <t>Prestation de contrôle qualité des équipements d'imagerie, de radiothérapie et de médecine nucléaire</t>
  </si>
  <si>
    <t>CONTRÔLE QUALITE</t>
  </si>
  <si>
    <t>2023-R043</t>
  </si>
  <si>
    <t>Thérapie</t>
  </si>
  <si>
    <t>Équipements de dialyse</t>
  </si>
  <si>
    <t>2018-063</t>
  </si>
  <si>
    <t>Fourniture d’équipements de dialyse prestations associées</t>
  </si>
  <si>
    <t>Équipement de radiothérapie</t>
  </si>
  <si>
    <t>2019-076</t>
  </si>
  <si>
    <t>2024-R017</t>
  </si>
  <si>
    <t xml:space="preserve">RADIOTHERAPIE </t>
  </si>
  <si>
    <t>2023-R119</t>
  </si>
  <si>
    <t>Équipement de thérapie à pression négative</t>
  </si>
  <si>
    <t>2023-R096</t>
  </si>
  <si>
    <t>TPN</t>
  </si>
  <si>
    <t>ENVIRONNEMENT DU PATIENT</t>
  </si>
  <si>
    <t>Numéro procédure</t>
  </si>
  <si>
    <t xml:space="preserve">FAMILLE </t>
  </si>
  <si>
    <t>2019-116</t>
  </si>
  <si>
    <t xml:space="preserve">Robots de chirurgie </t>
  </si>
  <si>
    <t>ROBOTS DE CHIRURGIE</t>
  </si>
  <si>
    <t>2024-R007</t>
  </si>
  <si>
    <t xml:space="preserve">Outils de pédagogiques de rééducation </t>
  </si>
  <si>
    <t>Environnement du Patient</t>
  </si>
  <si>
    <t>SOLUTION PEDAGOGIQUE, EQUIPEMENTS, CONSOMMABLES ET PRESTATIONS POUR LA MEDECINE TRAUMATOLOGIQUE</t>
  </si>
  <si>
    <t>2023-R009</t>
  </si>
  <si>
    <t>Équipement de prise en charge du patient et du résident</t>
  </si>
  <si>
    <t>Équipements et mobiliers medicalises</t>
  </si>
  <si>
    <t>2018-057</t>
  </si>
  <si>
    <t>ACQUISITION ET LOCATION EQUIPEMENTS ET MOBILIERS MEDICALISES POUR LES ETABLISSEMENTS DE SANTE</t>
  </si>
  <si>
    <t>Produits de soins et matériels médicaux spécial medico-social</t>
  </si>
  <si>
    <t>CATALOGUE PRODUITS DE SOINS, DE MATERIELS MEDICAUX ET PRESTATIONS ASSOCIEES POUR LE SECTEUR MEDICO-SOCIAL</t>
  </si>
  <si>
    <t>2023-R103</t>
  </si>
  <si>
    <t>2023-R106</t>
  </si>
  <si>
    <t>Équipement de prévention de la thromboembolie veineuse</t>
  </si>
  <si>
    <t>APPAREIL DE PREVENTION DE LA THROMBOEMBOLIE VEINEUSE EN LOCATION DE MAINTENANCE A L’USAGE</t>
  </si>
  <si>
    <t>2023-R091</t>
  </si>
  <si>
    <t>Solution de soin et de bien-être psychologique et physiologique</t>
  </si>
  <si>
    <t>2023-R061</t>
  </si>
  <si>
    <t>Incendie et secours</t>
  </si>
  <si>
    <t>Équipements de soin et de secours pour les services d'urgence</t>
  </si>
  <si>
    <t>ACQUISITION D'EQUIPEMENTS DE SECOURISME, DE PEDAGOGIE, D'ERGONOMIE, D'INTERVENTION ET DE SOIN POUR LES SERVICES D'URGENCE</t>
  </si>
  <si>
    <t>2023-R062</t>
  </si>
  <si>
    <t>Équipements de tentes d'urgence et unités de décontamination</t>
  </si>
  <si>
    <t>SOLUTION DE DEPLOIEMENT D'URGENCE SANITAIRE, HOSPITALIERE ET DE SECOURS</t>
  </si>
  <si>
    <t>2022-050</t>
  </si>
  <si>
    <t>Mobilier médicalisé</t>
  </si>
  <si>
    <t>Équipements d'hygiène, de soin, de transfert du patient et de pesage</t>
  </si>
  <si>
    <t>2019-022</t>
  </si>
  <si>
    <t>FOURNITURE D’EQUIPEMENTS D’HYGIENE, DE SOINS, DE TRANSFERT DU PATIENT, PESAGE ET PRESTATIONS ASSOCIEES</t>
  </si>
  <si>
    <t>2023-030</t>
  </si>
  <si>
    <t>Location de supports thérapeutiques et appareils de prévention de la thromboembolie veineuse</t>
  </si>
  <si>
    <t>2019-035</t>
  </si>
  <si>
    <t>ACQUISITION ET LOCATION DES MATELAS THERAPEUTIQUES, DE MATELAS DE TRANSFERT ET D'APPAREILS DE PREVENTION DE LA THROMBOEMBOLIE VEINEUSE</t>
  </si>
  <si>
    <t>2020-011</t>
  </si>
  <si>
    <t>Lits et mobiliers médicalisés</t>
  </si>
  <si>
    <t>LITS ET MOBILIERS MEDICALISES</t>
  </si>
  <si>
    <t>2024-R025</t>
  </si>
  <si>
    <t xml:space="preserve">Équipement dédié à la chambre, gestion de parc de lits et mobiliers associés </t>
  </si>
  <si>
    <t>ACQUISITION ET GESTION DE PARC DE LITS MEDICALISES (COURTS ET LONGS SEJOURS) ET DE MOBILIERS POUR CHAMBRE ET LIEU DE VIE AVEC MAINTENANCE</t>
  </si>
  <si>
    <t>2020-118</t>
  </si>
  <si>
    <t>Réeducation</t>
  </si>
  <si>
    <t>Dispositif de mobilisation active et passive de la marche</t>
  </si>
  <si>
    <t>2019-087</t>
  </si>
  <si>
    <t>DISPOSITIF DE MOBILISATION ACTIVE ET PASSIVE DE LA MARCHE</t>
  </si>
  <si>
    <t>Équipements de réeducation</t>
  </si>
  <si>
    <t>EQUIPEMENTS DE REEDUCATION (PLATEAUX TECHNIQUES SPECIALISES EN SSR)</t>
  </si>
  <si>
    <t>2023-R090</t>
  </si>
  <si>
    <t>EQUIPEMENTS D'ANALYSE POUR LA REEDUCATION ET LA KINESITHERAPIE</t>
  </si>
  <si>
    <t>Pédiatrie, petite enfance et obstétrique</t>
  </si>
  <si>
    <t>2023-R085</t>
  </si>
  <si>
    <t>RESTAURATION</t>
  </si>
  <si>
    <t>2020-136</t>
  </si>
  <si>
    <t>Denrées alimentaires</t>
  </si>
  <si>
    <t>Fourniture de denrées alimentaires - IDF</t>
  </si>
  <si>
    <t>2017-056</t>
  </si>
  <si>
    <t>Restauration</t>
  </si>
  <si>
    <t>Hôtellerie</t>
  </si>
  <si>
    <t>FOURNITURE DE DENREES ALIMENTAIRES IDF</t>
  </si>
  <si>
    <t>2024-R008</t>
  </si>
  <si>
    <t>Fourniture de denrées alimentaires - National</t>
  </si>
  <si>
    <t>2021-051</t>
  </si>
  <si>
    <t>Fourniture de Pains et de viennoiseries Frais - IDF</t>
  </si>
  <si>
    <t>Fourniture de Pains et de viennoiseries Frais
Lot n°1 : Pains et viennoiseries frais nord (Départements d’Ile-de-France nord (nord 75, nord 77, nord 78, 92, 93, 95, 60)
Lot n°2 : Pains et viennoiseries frais sud (Départements d’Ile-de-France sud (sud 75, sud 77, sud 78, 91, 94)</t>
  </si>
  <si>
    <t>2023-R012</t>
  </si>
  <si>
    <t>Équipements de restauration</t>
  </si>
  <si>
    <t>Fourniture de barquettes, films d'operculage et consommables à usage unique</t>
  </si>
  <si>
    <t>2019-098</t>
  </si>
  <si>
    <t>Fourniture et livraison de barquettes, films alimentaires et autres consommables à usage unique</t>
  </si>
  <si>
    <t>2021-027</t>
  </si>
  <si>
    <t>Équipements de restauration collective</t>
  </si>
  <si>
    <t>FOURNITURE DE MATERIELS DE RESTAURATION COLLECTIVE ET PRESTATIONS DE SERVICES ASSOCIES</t>
  </si>
  <si>
    <t>2022-016</t>
  </si>
  <si>
    <t>Équipements de distribution de repas</t>
  </si>
  <si>
    <t>Equipements DE DISTRIBUTION DE REPAS  ET PRESTATIONS ASSOCIÉES EN ACHAT-REVENTE</t>
  </si>
  <si>
    <t>2022-020</t>
  </si>
  <si>
    <t>Assiettes, cloches et raviers en porcelaine</t>
  </si>
  <si>
    <t>FOURNITURE D'ASSIETTES EN PORCELAINE OU AUTRES MATERIAUX</t>
  </si>
  <si>
    <t>2023-022</t>
  </si>
  <si>
    <t>Équipements de chariots de distribution de repas par induction</t>
  </si>
  <si>
    <t>EquipementsS DE DISTRIBUTION DE REPAS PAR INDUCTION ET PRESTATIONS ASSOCIÉES EN ACHAT-REVENTE</t>
  </si>
  <si>
    <t>Fontaines à eau</t>
  </si>
  <si>
    <t>2023-R110</t>
  </si>
  <si>
    <t>Fourniture de fontaines à eau</t>
  </si>
  <si>
    <t>Barquettes Inox et équipements de scellage adaptés</t>
  </si>
  <si>
    <t xml:space="preserve">
2024-R019</t>
  </si>
  <si>
    <t>2023-011</t>
  </si>
  <si>
    <t>Solution globale d'équipements de thermoscelleuses</t>
  </si>
  <si>
    <t>2019-054</t>
  </si>
  <si>
    <t>SOLUTION D'EQUIPEMENT DE CONDITIONNEMENT ALIMENTAIRE PAR THERMOSCELLEUSES ET PRESTATIONS ASSOCIEES</t>
  </si>
  <si>
    <t>2021-061</t>
  </si>
  <si>
    <t>Prestations de service</t>
  </si>
  <si>
    <t>Prestations de services de restauration collective et livraison de repas en liaison froide</t>
  </si>
  <si>
    <t>Lot n°2 Prestations de services de restauration collective, livraison de repas en liaison froide</t>
  </si>
  <si>
    <t>2021-007</t>
  </si>
  <si>
    <t>Prestations de service de restauration collective</t>
  </si>
  <si>
    <t>LOT 1 ASSISTANCE A LA PRODUCTION DES REPAS SUR LE(S) SITE(S) DU 
BENEFICIAIRE
PRESTATIONS DE SERVICES DE RESTAURATION COLLECTIVE</t>
  </si>
  <si>
    <t>HÔTELLERIE SERVICES GÉNÉRAUX</t>
  </si>
  <si>
    <t>2020-041</t>
  </si>
  <si>
    <t>Blanchisserie</t>
  </si>
  <si>
    <t>Prestation d'entretien du linge résidents</t>
  </si>
  <si>
    <t>Prestation externalisée d'entretien du linge résidents</t>
  </si>
  <si>
    <t>2023-R095</t>
  </si>
  <si>
    <t xml:space="preserve">Prestations d'entretien du linge résidents hors site avec acquisition ou location maintenance avec option achat </t>
  </si>
  <si>
    <t>2021-041</t>
  </si>
  <si>
    <t>Prestation d'entretien du linge plat et professionnel</t>
  </si>
  <si>
    <t>ENTRETIEN ET LOCATION DE LINGE PLAT ET LINGE PROFESSIONNEL</t>
  </si>
  <si>
    <t>2023-R059</t>
  </si>
  <si>
    <t>Consommables</t>
  </si>
  <si>
    <t>Fourniture de produits d'incontinence et d'hygiène</t>
  </si>
  <si>
    <t>2019-043</t>
  </si>
  <si>
    <t>Fournitures d'incontinence et services associés</t>
  </si>
  <si>
    <t>2023-R097</t>
  </si>
  <si>
    <t>Équipements et consommables de bureau</t>
  </si>
  <si>
    <t>Fournitures de bureau, papier et consommables informatiques</t>
  </si>
  <si>
    <t>2019-021</t>
  </si>
  <si>
    <t>Services Généraux</t>
  </si>
  <si>
    <t>Equipement/Fournitures</t>
  </si>
  <si>
    <t xml:space="preserve">Fournitures de bureau, papier, consommables informatiques </t>
  </si>
  <si>
    <t>2023-R108</t>
  </si>
  <si>
    <t>Consommables informatiques recyclés</t>
  </si>
  <si>
    <t>2022-036</t>
  </si>
  <si>
    <t>Équipement de mobilier de bureau</t>
  </si>
  <si>
    <t>MOBILIER DE BUREAU/QVT</t>
  </si>
  <si>
    <t>2023-R068</t>
  </si>
  <si>
    <t>Fourniture de linge</t>
  </si>
  <si>
    <t>Fourniture de linge et habillement</t>
  </si>
  <si>
    <t>2020-002</t>
  </si>
  <si>
    <t xml:space="preserve">Achat de linge et habillement </t>
  </si>
  <si>
    <t>2020-014</t>
  </si>
  <si>
    <t>Fourniture de tenues professionnelles et EPI</t>
  </si>
  <si>
    <t>Tenues professionnelles et équipement de protection individuelle (EPI)</t>
  </si>
  <si>
    <t>2020-037</t>
  </si>
  <si>
    <t>Gestion des déchets</t>
  </si>
  <si>
    <t>Gestion des déchets et prestations associées</t>
  </si>
  <si>
    <t>2020-137</t>
  </si>
  <si>
    <t>Prestation de gestion des DASRI</t>
  </si>
  <si>
    <t xml:space="preserve">Gestion des DASRI diffus </t>
  </si>
  <si>
    <t>2021-075</t>
  </si>
  <si>
    <t>Prestation de lavage de conteneurs à déchets</t>
  </si>
  <si>
    <t>PRESTATION DE LAVAGE DE CONTENEURS A DECHETS</t>
  </si>
  <si>
    <t>2024-R009</t>
  </si>
  <si>
    <t>2023-R069</t>
  </si>
  <si>
    <t>Prestation de gestion des biodéchets</t>
  </si>
  <si>
    <t>Gestion des biodéchets</t>
  </si>
  <si>
    <t>Prestation de gestion des biodéchets par région</t>
  </si>
  <si>
    <t>2024-R022</t>
  </si>
  <si>
    <t>Gestion des biodéchets quatre régions Bretagne, Normandie, Pays de la Loire et Centre Val DE Loire</t>
  </si>
  <si>
    <t>2021-038</t>
  </si>
  <si>
    <t>Nettoyage et hygiène</t>
  </si>
  <si>
    <t>Produits d'entretien des locaux et d'hygiène corporelle, consommables pour la collecte des déchets et arts de la table</t>
  </si>
  <si>
    <t>2018-022</t>
  </si>
  <si>
    <t>Produits et matériels d'entretien des locaux de collecte des déchet, d'hygiène corporelle, de restauration et d'arts de la table</t>
  </si>
  <si>
    <t>2021-071</t>
  </si>
  <si>
    <t>Prestation de nettoyage et bionettoyage des locaux</t>
  </si>
  <si>
    <t>PRESTATIONS DE SERVICES DE NETTOYAGE ET BIO-NETTOYAGE DES LOCAUX ET SERVICES ASSOCIES</t>
  </si>
  <si>
    <t>2023-R102</t>
  </si>
  <si>
    <t>Nettoyage et bionettoyage des locaux</t>
  </si>
  <si>
    <t>2019-105</t>
  </si>
  <si>
    <t>Paiement et financement</t>
  </si>
  <si>
    <t>Solution de paiement par carte achat</t>
  </si>
  <si>
    <t>2022-023</t>
  </si>
  <si>
    <t>Prestations de déménagement</t>
  </si>
  <si>
    <t>2018-047</t>
  </si>
  <si>
    <t xml:space="preserve">Prestation d'accompagnement et de transfert d'entreprises </t>
  </si>
  <si>
    <t>2022-045</t>
  </si>
  <si>
    <t>Solution de gestion des flux documentaires</t>
  </si>
  <si>
    <t>SOLUTIONS DE GESTION DES FLUX DOCUMENTAIRES</t>
  </si>
  <si>
    <t>2022-062</t>
  </si>
  <si>
    <t>Prestation d'abonnements de journaux, revues et périodiques</t>
  </si>
  <si>
    <t>Fourniture d’abonnements de journaux, revues et périodiques d’information générale ou spécialisée, français et étrangers</t>
  </si>
  <si>
    <t>2023-R092</t>
  </si>
  <si>
    <t>Prestation de mise à disposition de plateforme de services de proximité (conciergerie)</t>
  </si>
  <si>
    <t>2023-R041</t>
  </si>
  <si>
    <t>Prestations intellectuelles</t>
  </si>
  <si>
    <t>PRESTATIONS DE CONCIERGERIE</t>
  </si>
  <si>
    <t>2023-R087</t>
  </si>
  <si>
    <t>Fourniture de titres restaurants et cartes cadeaux</t>
  </si>
  <si>
    <t xml:space="preserve">Hôtellerie </t>
  </si>
  <si>
    <t>Fourniture et livraison de titres restaurants et cartes cadeaux</t>
  </si>
  <si>
    <t>2020-024</t>
  </si>
  <si>
    <t>Ressources humaines</t>
  </si>
  <si>
    <t>Prestations d'intérim paramédical Ile de France</t>
  </si>
  <si>
    <t>2023-R063</t>
  </si>
  <si>
    <t>Prestations d'intérim paramédical et médico administratif national</t>
  </si>
  <si>
    <t>Prestations d'intérim paramédical</t>
  </si>
  <si>
    <t>Consultation et mise</t>
  </si>
  <si>
    <t>LOGISTIQUE</t>
  </si>
  <si>
    <t>Numéro de marché</t>
  </si>
  <si>
    <t>2022-035</t>
  </si>
  <si>
    <t>Équipement de stockage et de manutention</t>
  </si>
  <si>
    <t>Équipements logistiques de manutention</t>
  </si>
  <si>
    <t>Logistique</t>
  </si>
  <si>
    <t>Fournitures de moyens de manutention</t>
  </si>
  <si>
    <t>2023-R031</t>
  </si>
  <si>
    <t xml:space="preserve">Fourniture d’équipements logistiques dédiés au circuit du linge et des déchets </t>
  </si>
  <si>
    <t>Fourniture d’équipements logistiques dédiés au circuit du linge et des déchets</t>
  </si>
  <si>
    <t>2023-R033</t>
  </si>
  <si>
    <t>Exosquelettes (actifs et passifs)</t>
  </si>
  <si>
    <t>Équipements d'exosquelettes</t>
  </si>
  <si>
    <t>ACQUISITION D'EXOSQUELETTES ERGONOMIQUES PERMETTANT DE RÉDUIRE LA CHARGE PHYSIQUE LIÉE À UNE ACTIVITÉ PROFESSIONNELLE</t>
  </si>
  <si>
    <t>2023-R057</t>
  </si>
  <si>
    <t>FOURNITURE D’EXOSQUELETTES (ROBOTS ET DISPOSITIFS d’ASSISTANCE PHYSIQUE A CONTENTION), AVEC PRESTATIONS ANNEXES</t>
  </si>
  <si>
    <t>2021-032</t>
  </si>
  <si>
    <t>Mobilier de bloc, PUI et magasin</t>
  </si>
  <si>
    <t>Équipement d'armoire sécurisée de pharmacie</t>
  </si>
  <si>
    <t>2017-071</t>
  </si>
  <si>
    <t>FOURNITURE, MISE EN SERVICE ET MAINTENANCE D’ARMOIRES SECURISEES DE PHARMACIE</t>
  </si>
  <si>
    <t>2021-024</t>
  </si>
  <si>
    <t>Équipements logistiques de distribution de médicaments et dispositif médicaux en mode d'achat grossiste</t>
  </si>
  <si>
    <t>LOGISTIQUE ET DISTRIBUTION DES DISPOSITIFS MEDICAUX ET DU MEDICAMENT</t>
  </si>
  <si>
    <t>2022-006</t>
  </si>
  <si>
    <t>Équipements logistiques de distribution d'EPI</t>
  </si>
  <si>
    <t>LOGISTIQUE ET DISTRIBUTION D'EQUIPEMENTS DE PROTECTION INDIVIDUELS (EPI)</t>
  </si>
  <si>
    <t>2022-013</t>
  </si>
  <si>
    <t>Équipement d'armoire RFID</t>
  </si>
  <si>
    <t>ACQUISITION, MISE EN SERVICE ET MAINTENANCE D’ARMOIRE RFID</t>
  </si>
  <si>
    <t>2022-027</t>
  </si>
  <si>
    <t>Équipements logistiques de distribution de médicaments et dispositif médicaux en mode d'achat intermédiaire</t>
  </si>
  <si>
    <t>2023-R032</t>
  </si>
  <si>
    <t>Robots autonomes</t>
  </si>
  <si>
    <t>Équipements de transport de charge par véhicule robotisé</t>
  </si>
  <si>
    <t xml:space="preserve">SOLUTION DE TRANSPORT DE CHARGES PAR VEHICULE ROBOTISE POUR LES FLUX LOGISTIQUES ET PRESTATIONS </t>
  </si>
  <si>
    <t>2024-R023</t>
  </si>
  <si>
    <t>Prestation de transport de prélèvements biologiques par drones</t>
  </si>
  <si>
    <t>BÂTIMENT</t>
  </si>
  <si>
    <t>2023-004</t>
  </si>
  <si>
    <t>Fournitures d'atelier</t>
  </si>
  <si>
    <t>Fournitures d'ateliers</t>
  </si>
  <si>
    <t>2019-012</t>
  </si>
  <si>
    <t>Bâtiment</t>
  </si>
  <si>
    <t xml:space="preserve">FOURNITURES D'ATELIERS POUR ENTRETIEN ET TRAVAUX </t>
  </si>
  <si>
    <t>2022-001</t>
  </si>
  <si>
    <t>Prestations de maintenance</t>
  </si>
  <si>
    <t>Prestations de maintenance des ascenseurs et escaliers mécaniques</t>
  </si>
  <si>
    <t>2017-072</t>
  </si>
  <si>
    <t>MAINTENANCE APPAREILS ELEVATEURS, ESCALIERS MECANIQUES, PORTES AUTO, BARRIERES LEVANTES</t>
  </si>
  <si>
    <t>2019-024</t>
  </si>
  <si>
    <t>Prestations de maintenance CVC</t>
  </si>
  <si>
    <t>EXPLOITATION-MAINTENANCE CVC &amp; ECS</t>
  </si>
  <si>
    <t>2024-R002</t>
  </si>
  <si>
    <t>2020-146</t>
  </si>
  <si>
    <t>Prestations de maintenance de portes automatiques</t>
  </si>
  <si>
    <t>MAINTENANCE PORTES AUTOMATIQUES</t>
  </si>
  <si>
    <t>2023-R101</t>
  </si>
  <si>
    <t>Prestations de maintenance multitechnique</t>
  </si>
  <si>
    <t>2021-002</t>
  </si>
  <si>
    <t>MAINTENANCE MULTITECHNIQUE</t>
  </si>
  <si>
    <t>2021-044</t>
  </si>
  <si>
    <t>Prestations intellectuelles d’assistance et de conseil au maître d’ouvrage pour les opérations de travaux du secteur médico-social</t>
  </si>
  <si>
    <t>2022-046</t>
  </si>
  <si>
    <t>Prestations de maintenance de portes automatiques (CT)</t>
  </si>
  <si>
    <t>2022-021</t>
  </si>
  <si>
    <t>Prestations de contrôle règlementaire des bâtiments</t>
  </si>
  <si>
    <t>2018-040</t>
  </si>
  <si>
    <t>VERIFICATIONS TECHNIQUES PERIODIQUES REGLEMENTAIRES</t>
  </si>
  <si>
    <t>2023-R055</t>
  </si>
  <si>
    <t>Prestations de travaux</t>
  </si>
  <si>
    <t>Prestations de travaux d'entretien</t>
  </si>
  <si>
    <t>2018-015</t>
  </si>
  <si>
    <t>PRESTATIONS DE TRAVAUX D’ENTRETIEN, DE REPARATION ET DE REAMENAGEMENT DE BATIMENT</t>
  </si>
  <si>
    <t>2020-100</t>
  </si>
  <si>
    <t>Prestations de diagnostics amiante et autres diagnostics de contamination et immobiliers</t>
  </si>
  <si>
    <t>DIAGNOSTICS AMIANTE ET AUTRES DIAGNOSTICS DE CONTAMINATION &amp; IMMOBILIERS</t>
  </si>
  <si>
    <t>2024-R003</t>
  </si>
  <si>
    <t>2020-102</t>
  </si>
  <si>
    <t>Prestations de travaux de désamiantage et déplombage</t>
  </si>
  <si>
    <t>TRAVAUX DE DESAMIANTAGE ET DEPLOMBAGE</t>
  </si>
  <si>
    <t>2024-R004</t>
  </si>
  <si>
    <t>2023-R058</t>
  </si>
  <si>
    <t>Prestations intellectuelles d'assistance à maîtrise d'ouvrage pour les opérations de travaux</t>
  </si>
  <si>
    <t>2018-024</t>
  </si>
  <si>
    <t>PRESTATIONS INTELLECTUELLES D’ASSISTANCE, CONSEIL ET ETUDES AU MAITRE D OUVRAGE POUR LES OPERATIONS DE TRAVAUX</t>
  </si>
  <si>
    <t>2020-034</t>
  </si>
  <si>
    <t>Assistance au suivi d'exploitation, de maintenance et de travaux des appareils élévateurs, portes automatiques et équipements assimilés et prestations associées</t>
  </si>
  <si>
    <t>Assistance au suivi d'exploitation, de maintenance et de travaux des appareils élévateurs, portes automatiques et équipements assimiles et prestations associées</t>
  </si>
  <si>
    <t>2024-R005</t>
  </si>
  <si>
    <t>2022-047</t>
  </si>
  <si>
    <t>Prestations intellectuelles de conduite d’opérations de travaux</t>
  </si>
  <si>
    <t>CONDUITE D'OPERATION</t>
  </si>
  <si>
    <t>2022-051</t>
  </si>
  <si>
    <t>Prestations de mandat de maitrise d'ouvrage</t>
  </si>
  <si>
    <t>MANDAT DE MAITRISE D'OUVRAGE (MAITRISE D'OUVRAGE DELEGUEE)</t>
  </si>
  <si>
    <t>2022-053</t>
  </si>
  <si>
    <t>Prestations intellectuelles d'assistance à maitrise d'usage</t>
  </si>
  <si>
    <t>AMO ASSISTANCE A MAITRISE D'USAGE</t>
  </si>
  <si>
    <t>ÉNERGIE</t>
  </si>
  <si>
    <t>2023-R005</t>
  </si>
  <si>
    <t>Fourniture d'énergie</t>
  </si>
  <si>
    <r>
      <t xml:space="preserve">Fourniture d'électricité
</t>
    </r>
    <r>
      <rPr>
        <i/>
        <sz val="11"/>
        <color rgb="FF000000"/>
        <rFont val="Roboto"/>
      </rPr>
      <t>Une campagne d'adhésion est organisée chaque année (en Trimestre1) pour les besoins des trois années suivantes</t>
    </r>
  </si>
  <si>
    <t>2019-010</t>
  </si>
  <si>
    <t>Energie</t>
  </si>
  <si>
    <t>SAD ÉLECTRICITÉ</t>
  </si>
  <si>
    <t>2023-R006</t>
  </si>
  <si>
    <r>
      <t xml:space="preserve">Fourniture de gaz naturel
</t>
    </r>
    <r>
      <rPr>
        <i/>
        <sz val="11"/>
        <color rgb="FF000000"/>
        <rFont val="Roboto"/>
      </rPr>
      <t>Une campagne d'adhésion est organisée chaque année (en Trimestre1) pour les besoins des trois années suivantes</t>
    </r>
  </si>
  <si>
    <t>2019-013</t>
  </si>
  <si>
    <t>SAD GAZ NATUREL</t>
  </si>
  <si>
    <t>2022-011</t>
  </si>
  <si>
    <t>Prestations pour la transition énergétique</t>
  </si>
  <si>
    <t>Prestation de pilotage de la performance énergétique</t>
  </si>
  <si>
    <t>2018-046</t>
  </si>
  <si>
    <t>Solutions d'information et de comptage en management de l'énergie</t>
  </si>
  <si>
    <t>2023-R086</t>
  </si>
  <si>
    <t>Prestation d'accompagnement à la valorisation des Certificats d’Économie d'Énergie</t>
  </si>
  <si>
    <t>2021-057</t>
  </si>
  <si>
    <t>Accompagnement à la valorisation des CEE</t>
  </si>
  <si>
    <t>2021-012</t>
  </si>
  <si>
    <t xml:space="preserve">Prestation de conseils d'étude et d'assistance à la maîtrise ouvrage pour l'efficacité énergétique </t>
  </si>
  <si>
    <t>MOBILITÉ</t>
  </si>
  <si>
    <t>Famille</t>
  </si>
  <si>
    <t>2022-066</t>
  </si>
  <si>
    <t>Location de moyens de mobilité douce</t>
  </si>
  <si>
    <t>Prestation de location longue durée de vélos et trottinettes électriques</t>
  </si>
  <si>
    <t>Mobilité</t>
  </si>
  <si>
    <t>Location Longue Durée de vélos à Assistance Électrique et de  trottinettes électriques</t>
  </si>
  <si>
    <t>2022-073</t>
  </si>
  <si>
    <t>Prestation de location longue durée de trottinettes électriques</t>
  </si>
  <si>
    <t>Location Longue Durée  de  trottinettes électriques</t>
  </si>
  <si>
    <t>2023-R021</t>
  </si>
  <si>
    <t>Location de véhicules</t>
  </si>
  <si>
    <t>Prestations de location de véhicule</t>
  </si>
  <si>
    <t>2018-056</t>
  </si>
  <si>
    <t>Prestations de location de véhicules et services associés</t>
  </si>
  <si>
    <t>2022-037</t>
  </si>
  <si>
    <t>Prestation de location longue durée de véhicules électriques</t>
  </si>
  <si>
    <t>Location longue durée, entretien, maintenance de véhicules électriques</t>
  </si>
  <si>
    <t>2022-075</t>
  </si>
  <si>
    <t>Location longue durée de véhicules électriques, vélos cargos, vélopartage, trottinettes, dispositif d’autopartage et bornes de recharge électriques</t>
  </si>
  <si>
    <t>Location Longue Durée d’un dispositif d’autopartage de véhicules électriques</t>
  </si>
  <si>
    <t>2023-R070</t>
  </si>
  <si>
    <t>Prestation de réservation de voyages</t>
  </si>
  <si>
    <t>2019-086</t>
  </si>
  <si>
    <t>DEPLACEMENTS PROFESSIONNELS ET CONGES BONIFIES</t>
  </si>
  <si>
    <t>2020-018</t>
  </si>
  <si>
    <t>Prestation d'assurance de flotte automobile</t>
  </si>
  <si>
    <t>Prestations de services d'assurance de flotte automobile</t>
  </si>
  <si>
    <t>2023-R067</t>
  </si>
  <si>
    <t>SYSTÈMES D'INFORMATION</t>
  </si>
  <si>
    <t>2022-010</t>
  </si>
  <si>
    <t>Équipements informatiques et infrastructures</t>
  </si>
  <si>
    <t>Chariots informatiques de soins et de visites</t>
  </si>
  <si>
    <t>2017-030</t>
  </si>
  <si>
    <t>Systèmes d'information</t>
  </si>
  <si>
    <t xml:space="preserve">Chariots informatiques de soins et de visites </t>
  </si>
  <si>
    <t>2022-009</t>
  </si>
  <si>
    <t>Équipement d’infrastructure informatique</t>
  </si>
  <si>
    <t>2018-029</t>
  </si>
  <si>
    <t>Infra IT Data center</t>
  </si>
  <si>
    <t>2023-R082</t>
  </si>
  <si>
    <t>2021-046</t>
  </si>
  <si>
    <t xml:space="preserve">Solution et infrastructures de téléphonie </t>
  </si>
  <si>
    <t>2019-015</t>
  </si>
  <si>
    <t>SOLUTIONS ET INFRASTRUCTURES DE TELEPHONIE POUR LES ETABLISSEMENTS DU SANITAIRE, SOCIAL ET MEDICO-SOCIAL</t>
  </si>
  <si>
    <t>2022-032</t>
  </si>
  <si>
    <t>Installation et maintenance d'équipements d'impression, de numérisation et de gestion documentaire</t>
  </si>
  <si>
    <t>2019-041</t>
  </si>
  <si>
    <t>système d'information</t>
  </si>
  <si>
    <t xml:space="preserve">Fournitures d'impression, de numérisation, de gestion documentaire et prestations associées installation et maintenance </t>
  </si>
  <si>
    <t>2019-063</t>
  </si>
  <si>
    <t>Équipements informatiques autour du poste de travail</t>
  </si>
  <si>
    <t>Solutions informatiques autour du poste de travail</t>
  </si>
  <si>
    <t>2023-R116</t>
  </si>
  <si>
    <t>2023-R098</t>
  </si>
  <si>
    <t>Équipement de lecture de carte</t>
  </si>
  <si>
    <t>2019-101</t>
  </si>
  <si>
    <t>Lecteurs de cartes (vitales, bancaires…)</t>
  </si>
  <si>
    <t>2020-016</t>
  </si>
  <si>
    <t>Solution de terminaux multimédia</t>
  </si>
  <si>
    <t xml:space="preserve">Terminaux multimédia et prestations associées </t>
  </si>
  <si>
    <t>Solutions de terminaux multimédia</t>
  </si>
  <si>
    <t>2023-R089</t>
  </si>
  <si>
    <t>2021-047</t>
  </si>
  <si>
    <t>Equipements informatiques et infrastructures</t>
  </si>
  <si>
    <t>Solutions et structures de téléphonie</t>
  </si>
  <si>
    <t>HS</t>
  </si>
  <si>
    <t xml:space="preserve">SOLUTIONS ET INFRASTRUCTURES DE TELEPHONIE </t>
  </si>
  <si>
    <t>2023-R045</t>
  </si>
  <si>
    <t>Solution d'impression, de numérisation, de gestion des documents et perstations associées</t>
  </si>
  <si>
    <t>SOLUTION D'IMPRESSION, DE NUMERISATION, DE GESTION DES DOCUMENTS ET PRESTATIONS ASSOCIEES-CT</t>
  </si>
  <si>
    <t>2021-043</t>
  </si>
  <si>
    <t>Logiciels</t>
  </si>
  <si>
    <t>Logiciel de GMAO et équipement de métrologie</t>
  </si>
  <si>
    <t>2017-022</t>
  </si>
  <si>
    <t>ECME-logiciel de GMAO</t>
  </si>
  <si>
    <t>2022-078</t>
  </si>
  <si>
    <t>Solution logicielle de gestion de remplacement</t>
  </si>
  <si>
    <t>2018-033</t>
  </si>
  <si>
    <t>Solution logicielle de gestion de remplacement du logiciel</t>
  </si>
  <si>
    <t>2022-025</t>
  </si>
  <si>
    <t>Solution logicielle de vote électronique</t>
  </si>
  <si>
    <t>2018-044</t>
  </si>
  <si>
    <t>Vote électronique</t>
  </si>
  <si>
    <t>2020-015</t>
  </si>
  <si>
    <t>Solution logicielle de gestion de la comptabilité analytique hospitalière et d’aide au codage</t>
  </si>
  <si>
    <t>SI pilotage médico économique</t>
  </si>
  <si>
    <t>2020-094</t>
  </si>
  <si>
    <t>Solutions logicielles innovantes</t>
  </si>
  <si>
    <t>Solutions numériques innovantes</t>
  </si>
  <si>
    <t>2020-128</t>
  </si>
  <si>
    <t>Bilbliothèque de logiciels multi-éditeurs</t>
  </si>
  <si>
    <t>Bilbliothèque de logiciel multi-éditeurs</t>
  </si>
  <si>
    <t>Bibliothèque de logiciels multi-éditeurs</t>
  </si>
  <si>
    <t>2024-R024</t>
  </si>
  <si>
    <t xml:space="preserve">Accompagnement à la professionnalisation de l'offre logicielle numérique </t>
  </si>
  <si>
    <t>2023-R088</t>
  </si>
  <si>
    <t>2020-152</t>
  </si>
  <si>
    <t>Solution innovante d'admission à distance des patients</t>
  </si>
  <si>
    <t>Solutions numériques innovantes KYP  de luminess</t>
  </si>
  <si>
    <t>2022-060</t>
  </si>
  <si>
    <t>Solution logicielle de gestion des RDV</t>
  </si>
  <si>
    <t>2018-008</t>
  </si>
  <si>
    <t>Solution logicielle de gestion des RDV et des services aux patients</t>
  </si>
  <si>
    <t>2020-027</t>
  </si>
  <si>
    <t>Solutions d'hébergement informatique et cybersécurité</t>
  </si>
  <si>
    <t>2016-042</t>
  </si>
  <si>
    <t xml:space="preserve">Solution d'hébergement et services associés </t>
  </si>
  <si>
    <t>2023-R046</t>
  </si>
  <si>
    <t xml:space="preserve">Prestations de service </t>
  </si>
  <si>
    <t>Solutions d'hébergement informatique et cloud</t>
  </si>
  <si>
    <t>2023-R035</t>
  </si>
  <si>
    <t>Solutions et prestations associées pour la sécurité des systèmes d'information</t>
  </si>
  <si>
    <t>2022-074</t>
  </si>
  <si>
    <t>Prestations de conseil en SI et télécoms</t>
  </si>
  <si>
    <t>2018-060</t>
  </si>
  <si>
    <t>PRESTATIONS DE CONSEIL ET D’ACCOMPAGNEMENT EN TELECOMMUNICATION ET SYSTEMES D’INFORMATION</t>
  </si>
  <si>
    <t>2020-033</t>
  </si>
  <si>
    <t>Solution d'hébergement HDS  du DPI</t>
  </si>
  <si>
    <t>SOLUTION D'HEBERGEMENT HDS DU DPI EDITE PAR SOFTWAY MEDICAL</t>
  </si>
  <si>
    <t>2021-008</t>
  </si>
  <si>
    <t>Prestation d'sssistance à maÎtrise d'œuvre informatique</t>
  </si>
  <si>
    <t>AMOE informatique</t>
  </si>
  <si>
    <t>Prestation d'assistance à maÎtrise d'œuvre informatique</t>
  </si>
  <si>
    <t>2022-038</t>
  </si>
  <si>
    <t>Prestation de conseil en organisation d'élection et vote électronique</t>
  </si>
  <si>
    <t>Expertise indépendante d'une solution de vote électronique, et prestations de conseil et accompagnement à l'organisation des élections</t>
  </si>
  <si>
    <t>2023-017</t>
  </si>
  <si>
    <t>Conseil en sécurité des SI</t>
  </si>
  <si>
    <t>CONSEIL ET ANALYSE EN SSI</t>
  </si>
  <si>
    <t>2023-R049</t>
  </si>
  <si>
    <t>Plateforme web de mise en relation avec des experts indépendants du numérique</t>
  </si>
  <si>
    <t>2023-R050</t>
  </si>
  <si>
    <t>Solution de traçabilité</t>
  </si>
  <si>
    <t>Solution de suivi et de sécurisation des biens et des personnes</t>
  </si>
  <si>
    <t>2023-018</t>
  </si>
  <si>
    <t>Prestation d'assistance à maitrise d'ouvrage informatique</t>
  </si>
  <si>
    <t>Accompagnement à la mise en œuvre informatique</t>
  </si>
  <si>
    <t>2023-R099</t>
  </si>
  <si>
    <t>Prestations de déploiement de solution Microsoft 365</t>
  </si>
  <si>
    <t>2020-012</t>
  </si>
  <si>
    <t>AMO DEPLOIEMENT MICROSOFT OFFICE 365</t>
  </si>
  <si>
    <t>2023-R109</t>
  </si>
  <si>
    <t>Fourniture de services opérés de télécommunications et prestations associées</t>
  </si>
  <si>
    <t>2021-045</t>
  </si>
  <si>
    <t>FOURNITURE DE SERVICES OPERES DE TELECOMMUNICATIONS ET PRESTATIONS ASSOCIEES POUR LES CT</t>
  </si>
  <si>
    <t>2021-063</t>
  </si>
  <si>
    <t>Solution de cybersécurité</t>
  </si>
  <si>
    <t>2023-R115</t>
  </si>
  <si>
    <t>2021-018</t>
  </si>
  <si>
    <t>Solution de dossier de l'usager informatisé pour les ESMS</t>
  </si>
  <si>
    <t>2020-005</t>
  </si>
  <si>
    <t>Services opérés de télécommunications</t>
  </si>
  <si>
    <t>SERVICES OPERES DE TELECOMMUNICATIONS</t>
  </si>
  <si>
    <t>2023-R036</t>
  </si>
  <si>
    <t>SERVICES OPERES DE TELECOMMUNICATIONS POUR LES COLLECTIVITES PARTENAIRES, TERRITORIAUX DES HOPITAUX</t>
  </si>
  <si>
    <t>PRESTATIONS INTELLECTUELLES</t>
  </si>
  <si>
    <t>SOUS-FAMILLE</t>
  </si>
  <si>
    <t>2019-097</t>
  </si>
  <si>
    <t>Solution de financement</t>
  </si>
  <si>
    <t>PRESTATIONS D’OPERATION DE LOCATION ET PRESTATIONS 
ASSOCIEES</t>
  </si>
  <si>
    <t>2023-R100</t>
  </si>
  <si>
    <t>2022-007</t>
  </si>
  <si>
    <t xml:space="preserve"> Conseil RH et finances</t>
  </si>
  <si>
    <t>2019-044</t>
  </si>
  <si>
    <t>CONSEIL EN RESSOURCES HUMAINES ET EN FINANCE</t>
  </si>
  <si>
    <t>2023-R039</t>
  </si>
  <si>
    <t>Conseil en stratégie et projets structurants</t>
  </si>
  <si>
    <t>2019-060</t>
  </si>
  <si>
    <t>PRESTATIONS DE CONSEIL ET D’APPUI AUX PROJETS STRUCTURANTS ET A LA CONDUITE DE CHANGEMENT OPERATIONNEL</t>
  </si>
  <si>
    <t>2020-109</t>
  </si>
  <si>
    <t>Prestation d'optimisation de l'information médicale (Codage et primo_codage)</t>
  </si>
  <si>
    <t>Prestation d'optimisation de l'information médicale (Codage)</t>
  </si>
  <si>
    <t>2021-031</t>
  </si>
  <si>
    <t xml:space="preserve">Prestations de conseil et d'accompagnement en matière d'assurances </t>
  </si>
  <si>
    <t>2021-040</t>
  </si>
  <si>
    <t>Prestation de conseil en RSE</t>
  </si>
  <si>
    <t>Prestations de conseil, d’accompagnement, de gestion, de pilotage et de mise en œuvre d’une démarche RSE</t>
  </si>
  <si>
    <t>2022-008</t>
  </si>
  <si>
    <t>Prestation de conseil en logistique et medico-technique</t>
  </si>
  <si>
    <t>PRESTATIONS DE CONSEIL EN LOGISTIQUE ET EN ORGANISATION DES ACTIVITES MEDICO TECHNIQUES</t>
  </si>
  <si>
    <t>2024-R001</t>
  </si>
  <si>
    <t>Formation professionnelle</t>
  </si>
  <si>
    <t>2020-028</t>
  </si>
  <si>
    <t>PRESTATIONS DE FORMATIONS</t>
  </si>
  <si>
    <t>2023-R083</t>
  </si>
  <si>
    <t>Prestation d'évaluation de la qualité</t>
  </si>
  <si>
    <t>2023-R051</t>
  </si>
  <si>
    <t>Prestations d'évaluation de la qualité des ESSMS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</si>
</sst>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-40C]mmm\-yy;@"/>
    <numFmt numFmtId="165" formatCode="mmm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5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b/>
      <i/>
      <sz val="22"/>
      <color theme="5"/>
      <name val="Calibri"/>
      <family val="2"/>
      <scheme val="minor"/>
    </font>
    <font>
      <b/>
      <sz val="11"/>
      <color theme="0"/>
      <name val="Roboto"/>
    </font>
    <font>
      <sz val="11"/>
      <color theme="1"/>
      <name val="Roboto"/>
    </font>
    <font>
      <sz val="11"/>
      <color rgb="FF000000"/>
      <name val="Roboto"/>
    </font>
    <font>
      <sz val="11"/>
      <color rgb="FF39B6F3"/>
      <name val="Roboto"/>
    </font>
    <font>
      <sz val="11"/>
      <color theme="0"/>
      <name val="Roboto"/>
    </font>
    <font>
      <sz val="10"/>
      <color theme="1"/>
      <name val="Roboto Regular"/>
    </font>
    <font>
      <sz val="10"/>
      <color theme="1"/>
      <name val="Roboto"/>
    </font>
    <font>
      <i/>
      <sz val="11"/>
      <color theme="1"/>
      <name val="Roboto"/>
    </font>
    <font>
      <b/>
      <sz val="11"/>
      <color theme="1"/>
      <name val="Roboto"/>
    </font>
    <font>
      <sz val="10"/>
      <name val="Roboto"/>
    </font>
    <font>
      <b/>
      <sz val="22"/>
      <color theme="5"/>
      <name val="Roboto"/>
    </font>
    <font>
      <b/>
      <sz val="14"/>
      <color rgb="FF39B6F3"/>
      <name val="Roboto"/>
    </font>
    <font>
      <b/>
      <sz val="11"/>
      <name val="Roboto"/>
    </font>
    <font>
      <b/>
      <i/>
      <sz val="11"/>
      <color theme="1"/>
      <name val="Roboto"/>
    </font>
    <font>
      <sz val="11"/>
      <name val="Roboto"/>
    </font>
    <font>
      <i/>
      <sz val="10"/>
      <color theme="1"/>
      <name val="Roboto"/>
    </font>
    <font>
      <u/>
      <sz val="11"/>
      <color theme="1"/>
      <name val="Roboto"/>
    </font>
    <font>
      <b/>
      <sz val="22"/>
      <color rgb="FFF5096E"/>
      <name val="Roboto"/>
    </font>
    <font>
      <i/>
      <sz val="11"/>
      <name val="Roboto"/>
    </font>
    <font>
      <b/>
      <sz val="20"/>
      <color rgb="FF00B0F0"/>
      <name val="Roboto"/>
    </font>
    <font>
      <b/>
      <sz val="22"/>
      <color rgb="FF39B5F3"/>
      <name val="Roboto"/>
    </font>
    <font>
      <b/>
      <sz val="16"/>
      <color rgb="FF8A65B7"/>
      <name val="Roboto"/>
    </font>
    <font>
      <b/>
      <sz val="22"/>
      <color rgb="FF8F61CD"/>
      <name val="Roboto"/>
    </font>
    <font>
      <b/>
      <sz val="22"/>
      <color rgb="FF8A65B7"/>
      <name val="Roboto"/>
    </font>
    <font>
      <i/>
      <sz val="11"/>
      <color rgb="FF000000"/>
      <name val="Roboto"/>
    </font>
    <font>
      <b/>
      <sz val="13"/>
      <color rgb="FFF58220"/>
      <name val="Roboto"/>
    </font>
    <font>
      <b/>
      <sz val="13"/>
      <color rgb="FFE5572E"/>
      <name val="Roboto"/>
    </font>
    <font>
      <b/>
      <sz val="14"/>
      <color theme="5"/>
      <name val="Roboto"/>
    </font>
    <font>
      <b/>
      <sz val="22"/>
      <color rgb="FF3A4A99"/>
      <name val="Roboto"/>
    </font>
    <font>
      <b/>
      <sz val="13"/>
      <color rgb="FFED6F8F"/>
      <name val="Roboto"/>
    </font>
    <font>
      <b/>
      <sz val="13"/>
      <color rgb="FF7FCEF4"/>
      <name val="Roboto"/>
    </font>
    <font>
      <b/>
      <sz val="13"/>
      <color rgb="FF592B61"/>
      <name val="Roboto"/>
    </font>
    <font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DAF9F"/>
        <bgColor indexed="64"/>
      </patternFill>
    </fill>
    <fill>
      <patternFill patternType="solid">
        <fgColor rgb="FFFAB95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FCEF4"/>
        <bgColor indexed="64"/>
      </patternFill>
    </fill>
    <fill>
      <patternFill patternType="solid">
        <fgColor rgb="FFB9D4A4"/>
        <bgColor indexed="64"/>
      </patternFill>
    </fill>
    <fill>
      <patternFill patternType="solid">
        <fgColor rgb="FF324B8C"/>
        <bgColor indexed="64"/>
      </patternFill>
    </fill>
    <fill>
      <patternFill patternType="solid">
        <fgColor rgb="FFEBEEF7"/>
        <bgColor indexed="64"/>
      </patternFill>
    </fill>
    <fill>
      <patternFill patternType="solid">
        <fgColor rgb="FF39B6F3"/>
        <bgColor indexed="64"/>
      </patternFill>
    </fill>
    <fill>
      <patternFill patternType="solid">
        <fgColor rgb="FFEBEFF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ABA5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4">
    <xf numFmtId="0" fontId="0" fillId="0" borderId="0" xfId="0"/>
    <xf numFmtId="0" fontId="0" fillId="0" borderId="1" xfId="0" applyBorder="1"/>
    <xf numFmtId="14" fontId="0" fillId="0" borderId="1" xfId="0" applyNumberFormat="1" applyBorder="1"/>
    <xf numFmtId="14" fontId="0" fillId="0" borderId="4" xfId="0" applyNumberFormat="1" applyBorder="1"/>
    <xf numFmtId="2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horizontal="left"/>
    </xf>
    <xf numFmtId="14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6" xfId="0" applyNumberFormat="1" applyBorder="1"/>
    <xf numFmtId="0" fontId="4" fillId="0" borderId="5" xfId="0" applyFon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7" xfId="0" applyBorder="1"/>
    <xf numFmtId="14" fontId="0" fillId="0" borderId="8" xfId="0" applyNumberFormat="1" applyBorder="1"/>
    <xf numFmtId="0" fontId="4" fillId="0" borderId="7" xfId="0" applyFon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2" fontId="0" fillId="2" borderId="0" xfId="0" applyNumberFormat="1" applyFill="1" applyAlignment="1">
      <alignment horizontal="left" vertical="center"/>
    </xf>
    <xf numFmtId="2" fontId="7" fillId="2" borderId="0" xfId="0" applyNumberFormat="1" applyFont="1" applyFill="1" applyAlignment="1">
      <alignment horizontal="left" vertical="center" wrapText="1"/>
    </xf>
    <xf numFmtId="2" fontId="8" fillId="2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5" xfId="0" applyBorder="1" applyAlignment="1">
      <alignment horizontal="left" vertical="center"/>
    </xf>
    <xf numFmtId="14" fontId="0" fillId="0" borderId="8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2" fontId="0" fillId="0" borderId="0" xfId="0" applyNumberFormat="1" applyAlignment="1">
      <alignment horizontal="left"/>
    </xf>
    <xf numFmtId="0" fontId="3" fillId="0" borderId="0" xfId="0" applyFont="1" applyAlignment="1">
      <alignment horizontal="left" vertical="center"/>
    </xf>
    <xf numFmtId="14" fontId="0" fillId="0" borderId="4" xfId="0" applyNumberFormat="1" applyBorder="1" applyAlignment="1">
      <alignment vertical="center"/>
    </xf>
    <xf numFmtId="14" fontId="0" fillId="0" borderId="4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0" fillId="0" borderId="6" xfId="0" applyNumberFormat="1" applyBorder="1" applyAlignment="1">
      <alignment horizontal="left" vertical="center"/>
    </xf>
    <xf numFmtId="14" fontId="0" fillId="0" borderId="8" xfId="0" applyNumberFormat="1" applyBorder="1" applyAlignment="1">
      <alignment horizontal="left" vertical="center"/>
    </xf>
    <xf numFmtId="14" fontId="0" fillId="0" borderId="8" xfId="0" applyNumberFormat="1" applyBorder="1" applyAlignment="1">
      <alignment horizontal="center" vertical="center"/>
    </xf>
    <xf numFmtId="2" fontId="7" fillId="2" borderId="0" xfId="0" applyNumberFormat="1" applyFont="1" applyFill="1" applyAlignment="1">
      <alignment vertical="center"/>
    </xf>
    <xf numFmtId="2" fontId="8" fillId="2" borderId="0" xfId="0" applyNumberFormat="1" applyFont="1" applyFill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2" fontId="7" fillId="2" borderId="0" xfId="0" applyNumberFormat="1" applyFont="1" applyFill="1" applyAlignment="1">
      <alignment horizontal="center" vertical="center" wrapText="1"/>
    </xf>
    <xf numFmtId="2" fontId="8" fillId="2" borderId="0" xfId="0" applyNumberFormat="1" applyFont="1" applyFill="1" applyAlignment="1">
      <alignment horizontal="center" vertical="center" wrapText="1"/>
    </xf>
    <xf numFmtId="14" fontId="0" fillId="0" borderId="7" xfId="0" applyNumberFormat="1" applyBorder="1"/>
    <xf numFmtId="0" fontId="0" fillId="0" borderId="1" xfId="0" quotePrefix="1" applyBorder="1" applyAlignment="1">
      <alignment vertical="center"/>
    </xf>
    <xf numFmtId="0" fontId="0" fillId="0" borderId="1" xfId="0" quotePrefix="1" applyBorder="1" applyAlignment="1">
      <alignment horizontal="left" vertical="center"/>
    </xf>
    <xf numFmtId="0" fontId="0" fillId="0" borderId="1" xfId="0" applyBorder="1" applyAlignment="1">
      <alignment vertical="top" wrapText="1"/>
    </xf>
    <xf numFmtId="0" fontId="13" fillId="0" borderId="1" xfId="0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left" vertical="center"/>
    </xf>
    <xf numFmtId="2" fontId="0" fillId="0" borderId="7" xfId="0" applyNumberForma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quotePrefix="1" applyBorder="1"/>
    <xf numFmtId="0" fontId="0" fillId="0" borderId="3" xfId="0" applyBorder="1" applyAlignment="1">
      <alignment horizontal="left" vertical="center"/>
    </xf>
    <xf numFmtId="14" fontId="0" fillId="0" borderId="7" xfId="0" applyNumberFormat="1" applyBorder="1" applyAlignment="1">
      <alignment horizontal="center"/>
    </xf>
    <xf numFmtId="0" fontId="0" fillId="0" borderId="13" xfId="0" applyBorder="1" applyAlignment="1">
      <alignment vertical="center"/>
    </xf>
    <xf numFmtId="2" fontId="0" fillId="0" borderId="5" xfId="0" applyNumberFormat="1" applyBorder="1" applyAlignment="1">
      <alignment horizontal="left" vertical="center"/>
    </xf>
    <xf numFmtId="2" fontId="0" fillId="0" borderId="0" xfId="0" applyNumberFormat="1" applyAlignment="1">
      <alignment horizontal="center" vertical="center" wrapText="1"/>
    </xf>
    <xf numFmtId="2" fontId="0" fillId="2" borderId="0" xfId="0" applyNumberFormat="1" applyFill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2" fontId="0" fillId="2" borderId="0" xfId="0" applyNumberFormat="1" applyFill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2" fontId="0" fillId="0" borderId="1" xfId="0" applyNumberFormat="1" applyBorder="1" applyAlignment="1">
      <alignment horizontal="center" wrapText="1"/>
    </xf>
    <xf numFmtId="14" fontId="0" fillId="0" borderId="4" xfId="0" applyNumberFormat="1" applyBorder="1" applyAlignment="1">
      <alignment wrapText="1"/>
    </xf>
    <xf numFmtId="14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horizontal="left" wrapText="1"/>
    </xf>
    <xf numFmtId="0" fontId="1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6" borderId="4" xfId="0" applyFont="1" applyFill="1" applyBorder="1" applyAlignment="1">
      <alignment horizontal="center" vertical="top"/>
    </xf>
    <xf numFmtId="14" fontId="2" fillId="3" borderId="3" xfId="0" applyNumberFormat="1" applyFont="1" applyFill="1" applyBorder="1" applyAlignment="1">
      <alignment horizontal="center" vertical="top"/>
    </xf>
    <xf numFmtId="14" fontId="2" fillId="5" borderId="2" xfId="0" applyNumberFormat="1" applyFont="1" applyFill="1" applyBorder="1" applyAlignment="1">
      <alignment horizontal="center" vertical="top"/>
    </xf>
    <xf numFmtId="14" fontId="2" fillId="5" borderId="1" xfId="0" applyNumberFormat="1" applyFont="1" applyFill="1" applyBorder="1" applyAlignment="1">
      <alignment horizontal="center" vertical="top"/>
    </xf>
    <xf numFmtId="14" fontId="2" fillId="0" borderId="1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4" borderId="2" xfId="0" applyFont="1" applyFill="1" applyBorder="1" applyAlignment="1">
      <alignment vertical="top"/>
    </xf>
    <xf numFmtId="0" fontId="2" fillId="5" borderId="4" xfId="0" applyFont="1" applyFill="1" applyBorder="1" applyAlignment="1">
      <alignment vertical="top"/>
    </xf>
    <xf numFmtId="0" fontId="2" fillId="4" borderId="4" xfId="0" applyFont="1" applyFill="1" applyBorder="1" applyAlignment="1">
      <alignment vertical="top"/>
    </xf>
    <xf numFmtId="0" fontId="10" fillId="7" borderId="4" xfId="0" applyFont="1" applyFill="1" applyBorder="1" applyAlignment="1">
      <alignment vertical="top"/>
    </xf>
    <xf numFmtId="0" fontId="0" fillId="0" borderId="0" xfId="0" applyAlignment="1">
      <alignment horizontal="center" vertical="top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1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/>
    </xf>
    <xf numFmtId="0" fontId="2" fillId="5" borderId="16" xfId="0" applyFont="1" applyFill="1" applyBorder="1" applyAlignment="1">
      <alignment horizontal="center" vertical="top"/>
    </xf>
    <xf numFmtId="0" fontId="2" fillId="4" borderId="16" xfId="0" applyFont="1" applyFill="1" applyBorder="1" applyAlignment="1">
      <alignment horizontal="center" vertical="top"/>
    </xf>
    <xf numFmtId="0" fontId="10" fillId="7" borderId="16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6" borderId="16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14" fontId="2" fillId="3" borderId="19" xfId="0" applyNumberFormat="1" applyFont="1" applyFill="1" applyBorder="1" applyAlignment="1">
      <alignment horizontal="center" vertical="top"/>
    </xf>
    <xf numFmtId="14" fontId="2" fillId="5" borderId="20" xfId="0" applyNumberFormat="1" applyFont="1" applyFill="1" applyBorder="1" applyAlignment="1">
      <alignment horizontal="center" vertical="top"/>
    </xf>
    <xf numFmtId="14" fontId="2" fillId="5" borderId="15" xfId="0" applyNumberFormat="1" applyFont="1" applyFill="1" applyBorder="1" applyAlignment="1">
      <alignment horizontal="center" vertical="top"/>
    </xf>
    <xf numFmtId="0" fontId="2" fillId="4" borderId="20" xfId="0" applyFont="1" applyFill="1" applyBorder="1" applyAlignment="1">
      <alignment vertical="top"/>
    </xf>
    <xf numFmtId="0" fontId="2" fillId="5" borderId="16" xfId="0" applyFont="1" applyFill="1" applyBorder="1" applyAlignment="1">
      <alignment vertical="top"/>
    </xf>
    <xf numFmtId="0" fontId="2" fillId="4" borderId="16" xfId="0" applyFont="1" applyFill="1" applyBorder="1" applyAlignment="1">
      <alignment vertical="top"/>
    </xf>
    <xf numFmtId="0" fontId="10" fillId="7" borderId="16" xfId="0" applyFont="1" applyFill="1" applyBorder="1" applyAlignment="1">
      <alignment vertical="top"/>
    </xf>
    <xf numFmtId="0" fontId="0" fillId="0" borderId="0" xfId="0" applyAlignment="1">
      <alignment vertical="top"/>
    </xf>
    <xf numFmtId="0" fontId="2" fillId="4" borderId="2" xfId="0" applyFont="1" applyFill="1" applyBorder="1" applyAlignment="1">
      <alignment horizontal="center" vertical="top"/>
    </xf>
    <xf numFmtId="0" fontId="2" fillId="5" borderId="4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/>
    </xf>
    <xf numFmtId="0" fontId="10" fillId="7" borderId="4" xfId="0" applyFont="1" applyFill="1" applyBorder="1" applyAlignment="1">
      <alignment horizontal="center" vertical="top"/>
    </xf>
    <xf numFmtId="2" fontId="2" fillId="0" borderId="3" xfId="0" applyNumberFormat="1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2" fillId="6" borderId="4" xfId="0" applyFont="1" applyFill="1" applyBorder="1" applyAlignment="1">
      <alignment vertical="top" wrapText="1"/>
    </xf>
    <xf numFmtId="14" fontId="2" fillId="3" borderId="3" xfId="0" applyNumberFormat="1" applyFont="1" applyFill="1" applyBorder="1" applyAlignment="1">
      <alignment vertical="top"/>
    </xf>
    <xf numFmtId="14" fontId="2" fillId="5" borderId="2" xfId="0" applyNumberFormat="1" applyFont="1" applyFill="1" applyBorder="1" applyAlignment="1">
      <alignment vertical="top"/>
    </xf>
    <xf numFmtId="14" fontId="2" fillId="5" borderId="1" xfId="0" applyNumberFormat="1" applyFont="1" applyFill="1" applyBorder="1" applyAlignment="1">
      <alignment vertical="top"/>
    </xf>
    <xf numFmtId="2" fontId="11" fillId="2" borderId="0" xfId="0" applyNumberFormat="1" applyFont="1" applyFill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15" fillId="9" borderId="21" xfId="0" applyFont="1" applyFill="1" applyBorder="1" applyAlignment="1">
      <alignment horizontal="center" vertical="center" wrapText="1"/>
    </xf>
    <xf numFmtId="0" fontId="15" fillId="9" borderId="21" xfId="0" applyFont="1" applyFill="1" applyBorder="1" applyAlignment="1">
      <alignment horizontal="center" vertical="center"/>
    </xf>
    <xf numFmtId="0" fontId="16" fillId="10" borderId="21" xfId="0" applyFont="1" applyFill="1" applyBorder="1" applyAlignment="1">
      <alignment horizontal="center" vertical="center" wrapText="1"/>
    </xf>
    <xf numFmtId="0" fontId="17" fillId="10" borderId="21" xfId="0" applyFont="1" applyFill="1" applyBorder="1" applyAlignment="1">
      <alignment horizontal="center" vertical="center" wrapText="1"/>
    </xf>
    <xf numFmtId="0" fontId="18" fillId="0" borderId="21" xfId="0" applyFont="1" applyBorder="1" applyAlignment="1" applyProtection="1">
      <alignment horizontal="center" vertical="center"/>
      <protection hidden="1"/>
    </xf>
    <xf numFmtId="165" fontId="16" fillId="11" borderId="22" xfId="0" applyNumberFormat="1" applyFont="1" applyFill="1" applyBorder="1" applyAlignment="1">
      <alignment horizontal="center" vertical="center" textRotation="90"/>
    </xf>
    <xf numFmtId="165" fontId="16" fillId="0" borderId="23" xfId="0" applyNumberFormat="1" applyFont="1" applyBorder="1" applyAlignment="1">
      <alignment horizontal="center" vertical="center" textRotation="90"/>
    </xf>
    <xf numFmtId="165" fontId="16" fillId="11" borderId="23" xfId="0" applyNumberFormat="1" applyFont="1" applyFill="1" applyBorder="1" applyAlignment="1">
      <alignment horizontal="center" vertical="center" textRotation="90"/>
    </xf>
    <xf numFmtId="14" fontId="15" fillId="9" borderId="23" xfId="0" applyNumberFormat="1" applyFont="1" applyFill="1" applyBorder="1" applyAlignment="1">
      <alignment horizontal="center" vertical="center"/>
    </xf>
    <xf numFmtId="164" fontId="16" fillId="12" borderId="23" xfId="0" applyNumberFormat="1" applyFont="1" applyFill="1" applyBorder="1" applyAlignment="1">
      <alignment horizontal="center" vertical="center"/>
    </xf>
    <xf numFmtId="0" fontId="20" fillId="0" borderId="22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2" fontId="16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14" fontId="16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14" fontId="16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2" fontId="16" fillId="2" borderId="0" xfId="0" applyNumberFormat="1" applyFont="1" applyFill="1" applyAlignment="1">
      <alignment vertical="center" wrapText="1"/>
    </xf>
    <xf numFmtId="0" fontId="22" fillId="2" borderId="0" xfId="0" applyFont="1" applyFill="1" applyAlignment="1">
      <alignment vertical="center"/>
    </xf>
    <xf numFmtId="2" fontId="19" fillId="2" borderId="0" xfId="0" applyNumberFormat="1" applyFont="1" applyFill="1" applyAlignment="1">
      <alignment vertical="center" wrapText="1"/>
    </xf>
    <xf numFmtId="2" fontId="25" fillId="2" borderId="0" xfId="0" applyNumberFormat="1" applyFont="1" applyFill="1" applyAlignment="1">
      <alignment vertical="center" wrapText="1"/>
    </xf>
    <xf numFmtId="2" fontId="25" fillId="2" borderId="8" xfId="0" applyNumberFormat="1" applyFont="1" applyFill="1" applyBorder="1" applyAlignment="1">
      <alignment vertical="center" wrapText="1"/>
    </xf>
    <xf numFmtId="0" fontId="16" fillId="0" borderId="0" xfId="0" applyFont="1" applyAlignment="1">
      <alignment vertical="top"/>
    </xf>
    <xf numFmtId="0" fontId="28" fillId="13" borderId="1" xfId="0" applyFont="1" applyFill="1" applyBorder="1" applyAlignment="1">
      <alignment vertical="top"/>
    </xf>
    <xf numFmtId="2" fontId="23" fillId="13" borderId="3" xfId="0" applyNumberFormat="1" applyFont="1" applyFill="1" applyBorder="1" applyAlignment="1">
      <alignment vertical="top" wrapText="1"/>
    </xf>
    <xf numFmtId="0" fontId="23" fillId="13" borderId="1" xfId="0" applyFont="1" applyFill="1" applyBorder="1" applyAlignment="1">
      <alignment vertical="top" wrapText="1"/>
    </xf>
    <xf numFmtId="0" fontId="23" fillId="13" borderId="4" xfId="0" applyFont="1" applyFill="1" applyBorder="1" applyAlignment="1">
      <alignment vertical="top" wrapText="1"/>
    </xf>
    <xf numFmtId="0" fontId="23" fillId="13" borderId="1" xfId="0" applyFont="1" applyFill="1" applyBorder="1" applyAlignment="1">
      <alignment vertical="top"/>
    </xf>
    <xf numFmtId="14" fontId="23" fillId="13" borderId="3" xfId="0" applyNumberFormat="1" applyFont="1" applyFill="1" applyBorder="1" applyAlignment="1">
      <alignment vertical="top"/>
    </xf>
    <xf numFmtId="14" fontId="23" fillId="13" borderId="1" xfId="0" applyNumberFormat="1" applyFont="1" applyFill="1" applyBorder="1" applyAlignment="1">
      <alignment vertical="top"/>
    </xf>
    <xf numFmtId="14" fontId="23" fillId="13" borderId="2" xfId="0" applyNumberFormat="1" applyFont="1" applyFill="1" applyBorder="1" applyAlignment="1">
      <alignment vertical="top"/>
    </xf>
    <xf numFmtId="0" fontId="23" fillId="13" borderId="1" xfId="0" applyFont="1" applyFill="1" applyBorder="1" applyAlignment="1">
      <alignment horizontal="center" vertical="top" wrapText="1"/>
    </xf>
    <xf numFmtId="0" fontId="23" fillId="4" borderId="2" xfId="0" applyFont="1" applyFill="1" applyBorder="1" applyAlignment="1">
      <alignment vertical="top"/>
    </xf>
    <xf numFmtId="0" fontId="23" fillId="5" borderId="4" xfId="0" applyFont="1" applyFill="1" applyBorder="1" applyAlignment="1">
      <alignment vertical="top"/>
    </xf>
    <xf numFmtId="0" fontId="23" fillId="4" borderId="4" xfId="0" applyFont="1" applyFill="1" applyBorder="1" applyAlignment="1">
      <alignment vertical="top"/>
    </xf>
    <xf numFmtId="0" fontId="27" fillId="7" borderId="4" xfId="0" applyFont="1" applyFill="1" applyBorder="1" applyAlignment="1">
      <alignment vertical="top"/>
    </xf>
    <xf numFmtId="2" fontId="16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14" fontId="16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14" fontId="16" fillId="0" borderId="4" xfId="0" applyNumberFormat="1" applyFont="1" applyBorder="1" applyAlignment="1">
      <alignment vertical="center"/>
    </xf>
    <xf numFmtId="2" fontId="29" fillId="0" borderId="1" xfId="0" applyNumberFormat="1" applyFont="1" applyBorder="1" applyAlignment="1">
      <alignment vertical="center" wrapText="1"/>
    </xf>
    <xf numFmtId="0" fontId="22" fillId="0" borderId="7" xfId="0" applyFont="1" applyBorder="1" applyAlignment="1">
      <alignment vertical="center"/>
    </xf>
    <xf numFmtId="14" fontId="16" fillId="0" borderId="8" xfId="0" applyNumberFormat="1" applyFont="1" applyBorder="1" applyAlignment="1">
      <alignment vertical="center"/>
    </xf>
    <xf numFmtId="0" fontId="16" fillId="0" borderId="1" xfId="0" quotePrefix="1" applyFont="1" applyBorder="1" applyAlignment="1">
      <alignment vertical="center" wrapText="1"/>
    </xf>
    <xf numFmtId="0" fontId="16" fillId="0" borderId="1" xfId="0" quotePrefix="1" applyFont="1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top"/>
    </xf>
    <xf numFmtId="2" fontId="16" fillId="0" borderId="0" xfId="0" applyNumberFormat="1" applyFont="1"/>
    <xf numFmtId="0" fontId="16" fillId="0" borderId="0" xfId="0" applyFont="1" applyAlignment="1">
      <alignment wrapText="1"/>
    </xf>
    <xf numFmtId="0" fontId="21" fillId="0" borderId="0" xfId="0" applyFont="1" applyAlignment="1">
      <alignment horizontal="left"/>
    </xf>
    <xf numFmtId="0" fontId="16" fillId="0" borderId="0" xfId="0" applyFont="1"/>
    <xf numFmtId="0" fontId="22" fillId="0" borderId="0" xfId="0" applyFont="1"/>
    <xf numFmtId="14" fontId="16" fillId="0" borderId="0" xfId="0" applyNumberFormat="1" applyFont="1"/>
    <xf numFmtId="14" fontId="16" fillId="0" borderId="0" xfId="0" applyNumberFormat="1" applyFont="1" applyAlignment="1">
      <alignment horizontal="center"/>
    </xf>
    <xf numFmtId="2" fontId="16" fillId="2" borderId="0" xfId="0" applyNumberFormat="1" applyFont="1" applyFill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2" fontId="19" fillId="2" borderId="0" xfId="0" applyNumberFormat="1" applyFont="1" applyFill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2" fontId="32" fillId="2" borderId="0" xfId="0" applyNumberFormat="1" applyFont="1" applyFill="1" applyAlignment="1">
      <alignment vertical="center" wrapText="1"/>
    </xf>
    <xf numFmtId="2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2" fontId="23" fillId="0" borderId="3" xfId="0" applyNumberFormat="1" applyFont="1" applyBorder="1" applyAlignment="1">
      <alignment horizontal="left" vertical="top"/>
    </xf>
    <xf numFmtId="0" fontId="23" fillId="0" borderId="1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28" fillId="13" borderId="1" xfId="0" applyFont="1" applyFill="1" applyBorder="1" applyAlignment="1">
      <alignment horizontal="center" vertical="top"/>
    </xf>
    <xf numFmtId="2" fontId="23" fillId="13" borderId="3" xfId="0" applyNumberFormat="1" applyFont="1" applyFill="1" applyBorder="1" applyAlignment="1">
      <alignment horizontal="left" vertical="top"/>
    </xf>
    <xf numFmtId="0" fontId="23" fillId="13" borderId="1" xfId="0" applyFont="1" applyFill="1" applyBorder="1" applyAlignment="1">
      <alignment horizontal="left" vertical="top" wrapText="1"/>
    </xf>
    <xf numFmtId="0" fontId="23" fillId="13" borderId="1" xfId="0" applyFont="1" applyFill="1" applyBorder="1" applyAlignment="1">
      <alignment horizontal="left" vertical="top"/>
    </xf>
    <xf numFmtId="14" fontId="23" fillId="13" borderId="3" xfId="0" applyNumberFormat="1" applyFont="1" applyFill="1" applyBorder="1" applyAlignment="1">
      <alignment horizontal="center" vertical="top"/>
    </xf>
    <xf numFmtId="0" fontId="23" fillId="13" borderId="4" xfId="0" applyFont="1" applyFill="1" applyBorder="1" applyAlignment="1">
      <alignment horizontal="left" vertical="top" wrapText="1"/>
    </xf>
    <xf numFmtId="2" fontId="16" fillId="0" borderId="5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0" fontId="22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1" xfId="0" applyFont="1" applyBorder="1"/>
    <xf numFmtId="0" fontId="16" fillId="0" borderId="7" xfId="0" applyFont="1" applyBorder="1"/>
    <xf numFmtId="14" fontId="16" fillId="0" borderId="5" xfId="0" applyNumberFormat="1" applyFont="1" applyBorder="1" applyAlignment="1">
      <alignment horizontal="center" vertical="center"/>
    </xf>
    <xf numFmtId="14" fontId="16" fillId="0" borderId="1" xfId="0" applyNumberFormat="1" applyFont="1" applyBorder="1"/>
    <xf numFmtId="2" fontId="16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0" fontId="16" fillId="0" borderId="4" xfId="0" applyFont="1" applyBorder="1"/>
    <xf numFmtId="0" fontId="3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top" wrapText="1"/>
    </xf>
    <xf numFmtId="14" fontId="16" fillId="0" borderId="8" xfId="0" applyNumberFormat="1" applyFont="1" applyBorder="1"/>
    <xf numFmtId="2" fontId="16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top"/>
    </xf>
    <xf numFmtId="14" fontId="16" fillId="0" borderId="4" xfId="0" applyNumberFormat="1" applyFont="1" applyBorder="1"/>
    <xf numFmtId="2" fontId="16" fillId="0" borderId="1" xfId="0" applyNumberFormat="1" applyFont="1" applyBorder="1" applyAlignment="1">
      <alignment horizontal="center"/>
    </xf>
    <xf numFmtId="14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4" fillId="4" borderId="0" xfId="0" applyFont="1" applyFill="1" applyAlignment="1">
      <alignment vertical="center" wrapText="1"/>
    </xf>
    <xf numFmtId="0" fontId="22" fillId="2" borderId="0" xfId="0" applyFont="1" applyFill="1" applyAlignment="1">
      <alignment horizontal="left" vertical="center"/>
    </xf>
    <xf numFmtId="0" fontId="24" fillId="8" borderId="0" xfId="0" applyFont="1" applyFill="1" applyAlignment="1">
      <alignment vertical="center" wrapText="1"/>
    </xf>
    <xf numFmtId="0" fontId="24" fillId="3" borderId="0" xfId="0" applyFont="1" applyFill="1" applyAlignment="1">
      <alignment vertical="center" wrapText="1"/>
    </xf>
    <xf numFmtId="2" fontId="35" fillId="2" borderId="0" xfId="0" applyNumberFormat="1" applyFont="1" applyFill="1" applyAlignment="1">
      <alignment vertical="center" wrapText="1"/>
    </xf>
    <xf numFmtId="0" fontId="3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28" fillId="13" borderId="1" xfId="0" applyFont="1" applyFill="1" applyBorder="1" applyAlignment="1">
      <alignment horizontal="center" vertical="top" wrapText="1"/>
    </xf>
    <xf numFmtId="2" fontId="23" fillId="13" borderId="3" xfId="0" applyNumberFormat="1" applyFont="1" applyFill="1" applyBorder="1" applyAlignment="1">
      <alignment horizontal="center" vertical="top" wrapText="1"/>
    </xf>
    <xf numFmtId="0" fontId="23" fillId="13" borderId="4" xfId="0" applyFont="1" applyFill="1" applyBorder="1" applyAlignment="1">
      <alignment horizontal="center" vertical="top" wrapText="1"/>
    </xf>
    <xf numFmtId="14" fontId="23" fillId="13" borderId="3" xfId="0" applyNumberFormat="1" applyFont="1" applyFill="1" applyBorder="1" applyAlignment="1">
      <alignment horizontal="center" vertical="top" wrapText="1"/>
    </xf>
    <xf numFmtId="14" fontId="23" fillId="13" borderId="2" xfId="0" applyNumberFormat="1" applyFont="1" applyFill="1" applyBorder="1" applyAlignment="1">
      <alignment horizontal="center" vertical="top" wrapText="1"/>
    </xf>
    <xf numFmtId="14" fontId="23" fillId="13" borderId="1" xfId="0" applyNumberFormat="1" applyFont="1" applyFill="1" applyBorder="1" applyAlignment="1">
      <alignment horizontal="center" vertical="top" wrapText="1"/>
    </xf>
    <xf numFmtId="0" fontId="23" fillId="4" borderId="2" xfId="0" applyFont="1" applyFill="1" applyBorder="1" applyAlignment="1">
      <alignment horizontal="center" vertical="top" wrapText="1"/>
    </xf>
    <xf numFmtId="0" fontId="23" fillId="5" borderId="4" xfId="0" applyFont="1" applyFill="1" applyBorder="1" applyAlignment="1">
      <alignment horizontal="center" vertical="top" wrapText="1"/>
    </xf>
    <xf numFmtId="0" fontId="23" fillId="4" borderId="4" xfId="0" applyFont="1" applyFill="1" applyBorder="1" applyAlignment="1">
      <alignment horizontal="center" vertical="top" wrapText="1"/>
    </xf>
    <xf numFmtId="0" fontId="27" fillId="7" borderId="4" xfId="0" applyFont="1" applyFill="1" applyBorder="1" applyAlignment="1">
      <alignment horizontal="center" vertical="top" wrapText="1"/>
    </xf>
    <xf numFmtId="0" fontId="21" fillId="0" borderId="22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2" fontId="16" fillId="0" borderId="1" xfId="0" applyNumberFormat="1" applyFont="1" applyBorder="1" applyAlignment="1">
      <alignment horizontal="left" vertical="center"/>
    </xf>
    <xf numFmtId="14" fontId="16" fillId="0" borderId="1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16" fillId="0" borderId="0" xfId="0" applyFont="1" applyAlignment="1">
      <alignment horizontal="left"/>
    </xf>
    <xf numFmtId="2" fontId="35" fillId="2" borderId="0" xfId="0" applyNumberFormat="1" applyFont="1" applyFill="1" applyAlignment="1">
      <alignment horizontal="left" vertical="center" wrapText="1"/>
    </xf>
    <xf numFmtId="2" fontId="23" fillId="13" borderId="3" xfId="0" applyNumberFormat="1" applyFont="1" applyFill="1" applyBorder="1" applyAlignment="1">
      <alignment horizontal="center" vertical="top"/>
    </xf>
    <xf numFmtId="0" fontId="23" fillId="13" borderId="4" xfId="0" applyFont="1" applyFill="1" applyBorder="1" applyAlignment="1">
      <alignment vertical="top"/>
    </xf>
    <xf numFmtId="0" fontId="16" fillId="0" borderId="3" xfId="0" applyFont="1" applyBorder="1" applyAlignment="1">
      <alignment wrapText="1"/>
    </xf>
    <xf numFmtId="0" fontId="16" fillId="0" borderId="1" xfId="0" quotePrefix="1" applyFont="1" applyBorder="1" applyAlignment="1">
      <alignment horizontal="left" vertical="center"/>
    </xf>
    <xf numFmtId="0" fontId="16" fillId="0" borderId="4" xfId="0" applyFont="1" applyBorder="1" applyAlignment="1">
      <alignment wrapText="1"/>
    </xf>
    <xf numFmtId="0" fontId="16" fillId="0" borderId="5" xfId="0" applyFont="1" applyBorder="1" applyAlignment="1">
      <alignment vertical="center" wrapText="1"/>
    </xf>
    <xf numFmtId="2" fontId="16" fillId="0" borderId="0" xfId="0" applyNumberFormat="1" applyFont="1" applyAlignment="1">
      <alignment wrapText="1"/>
    </xf>
    <xf numFmtId="0" fontId="16" fillId="0" borderId="0" xfId="0" applyFont="1" applyAlignment="1">
      <alignment horizontal="center"/>
    </xf>
    <xf numFmtId="2" fontId="16" fillId="2" borderId="0" xfId="0" applyNumberFormat="1" applyFont="1" applyFill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44" fontId="36" fillId="2" borderId="0" xfId="1" applyFont="1" applyFill="1" applyAlignment="1">
      <alignment vertical="center" wrapText="1"/>
    </xf>
    <xf numFmtId="2" fontId="16" fillId="0" borderId="0" xfId="0" applyNumberFormat="1" applyFont="1" applyAlignment="1">
      <alignment horizontal="left" vertical="center" wrapText="1"/>
    </xf>
    <xf numFmtId="14" fontId="16" fillId="0" borderId="1" xfId="0" applyNumberFormat="1" applyFont="1" applyBorder="1" applyAlignment="1">
      <alignment wrapText="1"/>
    </xf>
    <xf numFmtId="0" fontId="16" fillId="0" borderId="1" xfId="0" quotePrefix="1" applyFont="1" applyBorder="1" applyAlignment="1">
      <alignment wrapText="1"/>
    </xf>
    <xf numFmtId="2" fontId="16" fillId="0" borderId="5" xfId="0" applyNumberFormat="1" applyFont="1" applyBorder="1" applyAlignment="1">
      <alignment horizontal="center" vertical="center" wrapText="1"/>
    </xf>
    <xf numFmtId="2" fontId="37" fillId="2" borderId="0" xfId="0" applyNumberFormat="1" applyFont="1" applyFill="1" applyAlignment="1">
      <alignment vertical="center" wrapText="1"/>
    </xf>
    <xf numFmtId="2" fontId="37" fillId="2" borderId="0" xfId="0" applyNumberFormat="1" applyFont="1" applyFill="1" applyAlignment="1">
      <alignment vertical="center"/>
    </xf>
    <xf numFmtId="2" fontId="38" fillId="2" borderId="0" xfId="0" applyNumberFormat="1" applyFont="1" applyFill="1" applyAlignment="1">
      <alignment vertical="center"/>
    </xf>
    <xf numFmtId="0" fontId="16" fillId="0" borderId="3" xfId="0" applyFont="1" applyBorder="1" applyAlignment="1">
      <alignment horizontal="left" vertical="center"/>
    </xf>
    <xf numFmtId="0" fontId="16" fillId="0" borderId="2" xfId="0" applyFont="1" applyBorder="1"/>
    <xf numFmtId="14" fontId="16" fillId="0" borderId="6" xfId="0" applyNumberFormat="1" applyFont="1" applyBorder="1"/>
    <xf numFmtId="14" fontId="16" fillId="0" borderId="6" xfId="0" applyNumberFormat="1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14" fontId="16" fillId="0" borderId="10" xfId="0" applyNumberFormat="1" applyFont="1" applyBorder="1"/>
    <xf numFmtId="14" fontId="16" fillId="0" borderId="12" xfId="0" applyNumberFormat="1" applyFont="1" applyBorder="1"/>
    <xf numFmtId="14" fontId="16" fillId="0" borderId="12" xfId="0" applyNumberFormat="1" applyFont="1" applyBorder="1" applyAlignment="1">
      <alignment horizontal="center" vertical="center"/>
    </xf>
    <xf numFmtId="14" fontId="16" fillId="0" borderId="9" xfId="0" applyNumberFormat="1" applyFont="1" applyBorder="1"/>
    <xf numFmtId="14" fontId="16" fillId="0" borderId="11" xfId="0" applyNumberFormat="1" applyFont="1" applyBorder="1"/>
    <xf numFmtId="14" fontId="16" fillId="0" borderId="11" xfId="0" applyNumberFormat="1" applyFont="1" applyBorder="1" applyAlignment="1">
      <alignment horizontal="center" vertical="center"/>
    </xf>
    <xf numFmtId="14" fontId="16" fillId="0" borderId="4" xfId="0" applyNumberFormat="1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left"/>
    </xf>
    <xf numFmtId="14" fontId="16" fillId="0" borderId="1" xfId="0" applyNumberFormat="1" applyFont="1" applyBorder="1" applyAlignment="1">
      <alignment vertical="center" wrapText="1"/>
    </xf>
    <xf numFmtId="0" fontId="16" fillId="0" borderId="1" xfId="0" quotePrefix="1" applyFont="1" applyBorder="1"/>
    <xf numFmtId="0" fontId="23" fillId="0" borderId="6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horizontal="left" vertical="top" wrapText="1"/>
    </xf>
    <xf numFmtId="0" fontId="23" fillId="6" borderId="4" xfId="0" applyFont="1" applyFill="1" applyBorder="1" applyAlignment="1">
      <alignment vertical="top" wrapText="1"/>
    </xf>
    <xf numFmtId="0" fontId="23" fillId="0" borderId="1" xfId="0" applyFont="1" applyBorder="1" applyAlignment="1">
      <alignment horizontal="left" vertical="top"/>
    </xf>
    <xf numFmtId="14" fontId="23" fillId="3" borderId="3" xfId="0" applyNumberFormat="1" applyFont="1" applyFill="1" applyBorder="1" applyAlignment="1">
      <alignment vertical="top"/>
    </xf>
    <xf numFmtId="14" fontId="23" fillId="5" borderId="2" xfId="0" applyNumberFormat="1" applyFont="1" applyFill="1" applyBorder="1" applyAlignment="1">
      <alignment vertical="top"/>
    </xf>
    <xf numFmtId="14" fontId="23" fillId="5" borderId="1" xfId="0" applyNumberFormat="1" applyFont="1" applyFill="1" applyBorder="1" applyAlignment="1">
      <alignment vertical="top"/>
    </xf>
    <xf numFmtId="0" fontId="16" fillId="0" borderId="2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7" fillId="2" borderId="18" xfId="0" applyFont="1" applyFill="1" applyBorder="1" applyAlignment="1">
      <alignment vertical="center" wrapText="1"/>
    </xf>
    <xf numFmtId="2" fontId="16" fillId="0" borderId="7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14" fontId="16" fillId="0" borderId="7" xfId="0" applyNumberFormat="1" applyFont="1" applyBorder="1" applyAlignment="1">
      <alignment vertical="center"/>
    </xf>
    <xf numFmtId="2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vertical="center"/>
    </xf>
    <xf numFmtId="2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" fontId="19" fillId="2" borderId="0" xfId="0" applyNumberFormat="1" applyFont="1" applyFill="1" applyAlignment="1">
      <alignment vertical="center"/>
    </xf>
    <xf numFmtId="2" fontId="42" fillId="2" borderId="0" xfId="0" applyNumberFormat="1" applyFont="1" applyFill="1" applyAlignment="1">
      <alignment vertical="center" wrapText="1"/>
    </xf>
    <xf numFmtId="2" fontId="35" fillId="2" borderId="8" xfId="0" applyNumberFormat="1" applyFont="1" applyFill="1" applyBorder="1" applyAlignment="1">
      <alignment horizontal="center" vertical="center" wrapText="1"/>
    </xf>
    <xf numFmtId="2" fontId="16" fillId="2" borderId="0" xfId="0" applyNumberFormat="1" applyFont="1" applyFill="1" applyAlignment="1">
      <alignment horizontal="center" vertical="center" wrapText="1"/>
    </xf>
    <xf numFmtId="2" fontId="19" fillId="2" borderId="0" xfId="0" applyNumberFormat="1" applyFont="1" applyFill="1" applyAlignment="1">
      <alignment horizontal="center" vertical="center" wrapText="1"/>
    </xf>
    <xf numFmtId="2" fontId="43" fillId="2" borderId="0" xfId="0" applyNumberFormat="1" applyFont="1" applyFill="1" applyAlignment="1">
      <alignment vertical="center"/>
    </xf>
    <xf numFmtId="164" fontId="16" fillId="12" borderId="23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>
      <alignment horizontal="center" vertical="center" wrapText="1"/>
    </xf>
    <xf numFmtId="14" fontId="23" fillId="5" borderId="3" xfId="0" applyNumberFormat="1" applyFont="1" applyFill="1" applyBorder="1" applyAlignment="1">
      <alignment vertical="top"/>
    </xf>
    <xf numFmtId="0" fontId="23" fillId="14" borderId="1" xfId="0" applyFont="1" applyFill="1" applyBorder="1" applyAlignment="1">
      <alignment horizontal="center" vertical="top" wrapText="1"/>
    </xf>
    <xf numFmtId="0" fontId="2" fillId="14" borderId="1" xfId="0" applyFont="1" applyFill="1" applyBorder="1" applyAlignment="1">
      <alignment horizontal="center" vertical="top" wrapText="1"/>
    </xf>
    <xf numFmtId="0" fontId="29" fillId="10" borderId="2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left" vertical="top"/>
    </xf>
    <xf numFmtId="2" fontId="0" fillId="0" borderId="1" xfId="0" applyNumberFormat="1" applyBorder="1" applyAlignment="1">
      <alignment horizontal="left" vertical="center" wrapText="1"/>
    </xf>
    <xf numFmtId="0" fontId="28" fillId="15" borderId="1" xfId="0" applyFont="1" applyFill="1" applyBorder="1" applyAlignment="1">
      <alignment vertical="top"/>
    </xf>
    <xf numFmtId="0" fontId="23" fillId="15" borderId="1" xfId="0" applyFont="1" applyFill="1" applyBorder="1" applyAlignment="1">
      <alignment vertical="top" wrapText="1"/>
    </xf>
    <xf numFmtId="0" fontId="23" fillId="15" borderId="1" xfId="0" applyFont="1" applyFill="1" applyBorder="1" applyAlignment="1">
      <alignment vertical="top"/>
    </xf>
    <xf numFmtId="14" fontId="23" fillId="15" borderId="2" xfId="0" applyNumberFormat="1" applyFont="1" applyFill="1" applyBorder="1" applyAlignment="1">
      <alignment vertical="top"/>
    </xf>
    <xf numFmtId="14" fontId="23" fillId="15" borderId="1" xfId="0" applyNumberFormat="1" applyFont="1" applyFill="1" applyBorder="1" applyAlignment="1">
      <alignment vertical="top"/>
    </xf>
    <xf numFmtId="0" fontId="23" fillId="15" borderId="4" xfId="0" applyFont="1" applyFill="1" applyBorder="1" applyAlignment="1">
      <alignment vertical="top" wrapText="1"/>
    </xf>
    <xf numFmtId="2" fontId="16" fillId="16" borderId="1" xfId="0" applyNumberFormat="1" applyFont="1" applyFill="1" applyBorder="1" applyAlignment="1">
      <alignment vertical="center" wrapText="1"/>
    </xf>
    <xf numFmtId="0" fontId="2" fillId="17" borderId="1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0" xfId="0" applyAlignment="1">
      <alignment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23" fillId="17" borderId="1" xfId="0" applyFont="1" applyFill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16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23" fillId="18" borderId="1" xfId="0" applyFont="1" applyFill="1" applyBorder="1" applyAlignment="1">
      <alignment horizontal="center" vertical="top" wrapText="1"/>
    </xf>
    <xf numFmtId="14" fontId="16" fillId="0" borderId="8" xfId="0" applyNumberFormat="1" applyFont="1" applyBorder="1" applyAlignment="1">
      <alignment horizontal="center" vertical="center"/>
    </xf>
    <xf numFmtId="2" fontId="0" fillId="16" borderId="1" xfId="0" applyNumberFormat="1" applyFill="1" applyBorder="1" applyAlignment="1">
      <alignment horizontal="center" vertical="center"/>
    </xf>
    <xf numFmtId="2" fontId="16" fillId="16" borderId="1" xfId="0" applyNumberFormat="1" applyFont="1" applyFill="1" applyBorder="1" applyAlignment="1">
      <alignment horizontal="center" vertical="center" wrapText="1"/>
    </xf>
    <xf numFmtId="2" fontId="23" fillId="13" borderId="3" xfId="0" applyNumberFormat="1" applyFont="1" applyFill="1" applyBorder="1" applyAlignment="1">
      <alignment horizontal="center" vertical="center" wrapText="1"/>
    </xf>
    <xf numFmtId="0" fontId="23" fillId="13" borderId="1" xfId="0" applyFont="1" applyFill="1" applyBorder="1" applyAlignment="1">
      <alignment horizontal="center" vertical="center" wrapText="1"/>
    </xf>
    <xf numFmtId="0" fontId="23" fillId="13" borderId="4" xfId="0" applyFont="1" applyFill="1" applyBorder="1" applyAlignment="1">
      <alignment horizontal="center" vertical="center" wrapText="1"/>
    </xf>
    <xf numFmtId="0" fontId="23" fillId="13" borderId="1" xfId="0" applyFont="1" applyFill="1" applyBorder="1" applyAlignment="1">
      <alignment horizontal="center" vertical="center"/>
    </xf>
    <xf numFmtId="14" fontId="23" fillId="13" borderId="3" xfId="0" applyNumberFormat="1" applyFont="1" applyFill="1" applyBorder="1" applyAlignment="1">
      <alignment horizontal="center" vertical="center"/>
    </xf>
    <xf numFmtId="14" fontId="23" fillId="13" borderId="2" xfId="0" applyNumberFormat="1" applyFont="1" applyFill="1" applyBorder="1" applyAlignment="1">
      <alignment horizontal="center" vertical="center"/>
    </xf>
    <xf numFmtId="14" fontId="23" fillId="13" borderId="1" xfId="0" applyNumberFormat="1" applyFont="1" applyFill="1" applyBorder="1" applyAlignment="1">
      <alignment horizontal="center" vertical="center"/>
    </xf>
    <xf numFmtId="0" fontId="23" fillId="13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0" fillId="19" borderId="1" xfId="0" applyFill="1" applyBorder="1" applyAlignment="1">
      <alignment horizontal="left" vertical="center" wrapText="1"/>
    </xf>
    <xf numFmtId="2" fontId="47" fillId="0" borderId="1" xfId="0" applyNumberFormat="1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 wrapText="1"/>
    </xf>
    <xf numFmtId="2" fontId="44" fillId="2" borderId="0" xfId="0" applyNumberFormat="1" applyFont="1" applyFill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44" fontId="40" fillId="2" borderId="0" xfId="1" applyFont="1" applyFill="1" applyAlignment="1">
      <alignment horizontal="center" vertical="center" wrapText="1"/>
    </xf>
    <xf numFmtId="44" fontId="41" fillId="2" borderId="0" xfId="1" applyFont="1" applyFill="1" applyAlignment="1">
      <alignment horizontal="center" vertical="center" wrapText="1"/>
    </xf>
    <xf numFmtId="2" fontId="40" fillId="0" borderId="0" xfId="0" applyNumberFormat="1" applyFont="1" applyAlignment="1">
      <alignment horizontal="center" vertical="center" wrapText="1"/>
    </xf>
    <xf numFmtId="2" fontId="41" fillId="0" borderId="0" xfId="0" applyNumberFormat="1" applyFont="1" applyAlignment="1">
      <alignment horizontal="center" vertical="center" wrapText="1"/>
    </xf>
    <xf numFmtId="2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2" fontId="45" fillId="2" borderId="0" xfId="0" applyNumberFormat="1" applyFont="1" applyFill="1" applyAlignment="1">
      <alignment horizontal="center" vertical="center" wrapText="1"/>
    </xf>
    <xf numFmtId="2" fontId="46" fillId="2" borderId="0" xfId="0" applyNumberFormat="1" applyFont="1" applyFill="1" applyAlignment="1">
      <alignment horizontal="center" vertical="center"/>
    </xf>
    <xf numFmtId="44" fontId="46" fillId="2" borderId="0" xfId="1" applyFont="1" applyFill="1" applyAlignment="1">
      <alignment horizontal="right" vertical="center" wrapText="1"/>
    </xf>
  </cellXfs>
  <cellStyles count="2">
    <cellStyle name="Monétaire" xfId="1" builtinId="4"/>
    <cellStyle name="Normal" xfId="0" builtinId="0"/>
  </cellStyles>
  <dxfs count="174">
    <dxf>
      <fill>
        <patternFill>
          <bgColor rgb="FFFAB95A"/>
        </patternFill>
      </fill>
    </dxf>
    <dxf>
      <fill>
        <patternFill>
          <bgColor rgb="FFB9D4A4"/>
        </patternFill>
      </fill>
    </dxf>
    <dxf>
      <fill>
        <patternFill>
          <bgColor rgb="FF0DAF9F"/>
        </patternFill>
      </fill>
    </dxf>
    <dxf>
      <fill>
        <patternFill>
          <bgColor rgb="FFFABA5A"/>
        </patternFill>
      </fill>
    </dxf>
    <dxf>
      <font>
        <color rgb="FF39B6F3"/>
      </font>
    </dxf>
    <dxf>
      <font>
        <color theme="0"/>
      </font>
      <fill>
        <patternFill>
          <fgColor rgb="FF39B6F3"/>
          <bgColor rgb="FF39B6F3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AB95A"/>
        </patternFill>
      </fill>
    </dxf>
    <dxf>
      <fill>
        <patternFill>
          <bgColor rgb="FF3A4A99"/>
        </patternFill>
      </fill>
    </dxf>
    <dxf>
      <fill>
        <patternFill>
          <bgColor rgb="FF7FCEF4"/>
        </patternFill>
      </fill>
    </dxf>
    <dxf>
      <fill>
        <patternFill>
          <bgColor rgb="FF0DAF9F"/>
        </patternFill>
      </fill>
    </dxf>
    <dxf>
      <fill>
        <patternFill>
          <bgColor rgb="FFFAB95A"/>
        </patternFill>
      </fill>
    </dxf>
    <dxf>
      <fill>
        <patternFill>
          <bgColor rgb="FFB9D4A4"/>
        </patternFill>
      </fill>
    </dxf>
    <dxf>
      <fill>
        <patternFill>
          <bgColor rgb="FF0DAF9F"/>
        </patternFill>
      </fill>
    </dxf>
    <dxf>
      <fill>
        <patternFill>
          <bgColor rgb="FFB9D4A4"/>
        </patternFill>
      </fill>
    </dxf>
    <dxf>
      <fill>
        <patternFill>
          <bgColor rgb="FF0DAF9F"/>
        </patternFill>
      </fill>
    </dxf>
    <dxf>
      <fill>
        <patternFill>
          <bgColor rgb="FFFABA5A"/>
        </patternFill>
      </fill>
    </dxf>
    <dxf>
      <font>
        <color rgb="FF39B6F3"/>
      </font>
    </dxf>
    <dxf>
      <font>
        <color theme="0"/>
      </font>
      <fill>
        <patternFill>
          <fgColor rgb="FF39B6F3"/>
          <bgColor rgb="FF39B6F3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AB95A"/>
        </patternFill>
      </fill>
    </dxf>
    <dxf>
      <fill>
        <patternFill>
          <bgColor rgb="FF3A4A99"/>
        </patternFill>
      </fill>
    </dxf>
    <dxf>
      <fill>
        <patternFill>
          <bgColor rgb="FF7FCEF4"/>
        </patternFill>
      </fill>
    </dxf>
    <dxf>
      <fill>
        <patternFill>
          <bgColor rgb="FF0DAF9F"/>
        </patternFill>
      </fill>
    </dxf>
    <dxf>
      <fill>
        <patternFill>
          <bgColor rgb="FFFAB95A"/>
        </patternFill>
      </fill>
    </dxf>
    <dxf>
      <fill>
        <patternFill>
          <bgColor rgb="FFB9D4A4"/>
        </patternFill>
      </fill>
    </dxf>
    <dxf>
      <fill>
        <patternFill>
          <bgColor rgb="FF0DAF9F"/>
        </patternFill>
      </fill>
    </dxf>
    <dxf>
      <fill>
        <patternFill>
          <bgColor rgb="FFFABA5A"/>
        </patternFill>
      </fill>
    </dxf>
    <dxf>
      <font>
        <color rgb="FF39B6F3"/>
      </font>
    </dxf>
    <dxf>
      <font>
        <color theme="0"/>
      </font>
      <fill>
        <patternFill>
          <fgColor rgb="FF39B6F3"/>
          <bgColor rgb="FF39B6F3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AB95A"/>
        </patternFill>
      </fill>
    </dxf>
    <dxf>
      <fill>
        <patternFill>
          <bgColor rgb="FF3A4A99"/>
        </patternFill>
      </fill>
    </dxf>
    <dxf>
      <fill>
        <patternFill>
          <bgColor rgb="FF7FCEF4"/>
        </patternFill>
      </fill>
    </dxf>
    <dxf>
      <fill>
        <patternFill>
          <bgColor rgb="FF0DAF9F"/>
        </patternFill>
      </fill>
    </dxf>
    <dxf>
      <fill>
        <patternFill>
          <bgColor rgb="FFFAB95A"/>
        </patternFill>
      </fill>
    </dxf>
    <dxf>
      <fill>
        <patternFill>
          <bgColor rgb="FFB9D4A4"/>
        </patternFill>
      </fill>
    </dxf>
    <dxf>
      <fill>
        <patternFill>
          <bgColor rgb="FF0DAF9F"/>
        </patternFill>
      </fill>
    </dxf>
    <dxf>
      <fill>
        <patternFill>
          <bgColor rgb="FFB9D4A4"/>
        </patternFill>
      </fill>
    </dxf>
    <dxf>
      <fill>
        <patternFill>
          <bgColor rgb="FF0DAF9F"/>
        </patternFill>
      </fill>
    </dxf>
    <dxf>
      <fill>
        <patternFill>
          <bgColor rgb="FFFABA5A"/>
        </patternFill>
      </fill>
    </dxf>
    <dxf>
      <font>
        <color rgb="FF39B6F3"/>
      </font>
    </dxf>
    <dxf>
      <font>
        <color theme="0"/>
      </font>
      <fill>
        <patternFill>
          <fgColor rgb="FF39B6F3"/>
          <bgColor rgb="FF39B6F3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AB95A"/>
        </patternFill>
      </fill>
    </dxf>
    <dxf>
      <fill>
        <patternFill>
          <bgColor rgb="FF3A4A99"/>
        </patternFill>
      </fill>
    </dxf>
    <dxf>
      <fill>
        <patternFill>
          <bgColor rgb="FF7FCEF4"/>
        </patternFill>
      </fill>
    </dxf>
    <dxf>
      <fill>
        <patternFill>
          <bgColor rgb="FF0DAF9F"/>
        </patternFill>
      </fill>
    </dxf>
    <dxf>
      <fill>
        <patternFill>
          <bgColor rgb="FFFAB95A"/>
        </patternFill>
      </fill>
    </dxf>
    <dxf>
      <fill>
        <patternFill>
          <bgColor rgb="FFB9D4A4"/>
        </patternFill>
      </fill>
    </dxf>
    <dxf>
      <fill>
        <patternFill>
          <bgColor rgb="FF0DAF9F"/>
        </patternFill>
      </fill>
    </dxf>
    <dxf>
      <fill>
        <patternFill>
          <bgColor rgb="FFB9D4A4"/>
        </patternFill>
      </fill>
    </dxf>
    <dxf>
      <fill>
        <patternFill>
          <bgColor rgb="FF0DAF9F"/>
        </patternFill>
      </fill>
    </dxf>
    <dxf>
      <fill>
        <patternFill>
          <bgColor rgb="FFFABA5A"/>
        </patternFill>
      </fill>
    </dxf>
    <dxf>
      <font>
        <color rgb="FF39B6F3"/>
      </font>
    </dxf>
    <dxf>
      <font>
        <color theme="0"/>
      </font>
      <fill>
        <patternFill>
          <fgColor rgb="FF39B6F3"/>
          <bgColor rgb="FF39B6F3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AB95A"/>
        </patternFill>
      </fill>
    </dxf>
    <dxf>
      <fill>
        <patternFill>
          <bgColor rgb="FF3A4A99"/>
        </patternFill>
      </fill>
    </dxf>
    <dxf>
      <fill>
        <patternFill>
          <bgColor rgb="FF7FCEF4"/>
        </patternFill>
      </fill>
    </dxf>
    <dxf>
      <fill>
        <patternFill>
          <bgColor rgb="FF0DAF9F"/>
        </patternFill>
      </fill>
    </dxf>
    <dxf>
      <fill>
        <patternFill>
          <bgColor rgb="FFFAB95A"/>
        </patternFill>
      </fill>
    </dxf>
    <dxf>
      <fill>
        <patternFill>
          <bgColor rgb="FFFAB95A"/>
        </patternFill>
      </fill>
    </dxf>
    <dxf>
      <fill>
        <patternFill>
          <bgColor rgb="FFB9D4A4"/>
        </patternFill>
      </fill>
    </dxf>
    <dxf>
      <fill>
        <patternFill>
          <bgColor rgb="FF0DAF9F"/>
        </patternFill>
      </fill>
    </dxf>
    <dxf>
      <fill>
        <patternFill>
          <bgColor rgb="FFB9D4A4"/>
        </patternFill>
      </fill>
    </dxf>
    <dxf>
      <fill>
        <patternFill>
          <bgColor rgb="FF0DAF9F"/>
        </patternFill>
      </fill>
    </dxf>
    <dxf>
      <fill>
        <patternFill>
          <bgColor rgb="FFFABA5A"/>
        </patternFill>
      </fill>
    </dxf>
    <dxf>
      <font>
        <color rgb="FF39B6F3"/>
      </font>
    </dxf>
    <dxf>
      <font>
        <color theme="0"/>
      </font>
      <fill>
        <patternFill>
          <fgColor rgb="FF39B6F3"/>
          <bgColor rgb="FF39B6F3"/>
        </patternFill>
      </fill>
    </dxf>
    <dxf>
      <fill>
        <patternFill>
          <bgColor rgb="FFB9D4A4"/>
        </patternFill>
      </fill>
    </dxf>
    <dxf>
      <fill>
        <patternFill>
          <bgColor rgb="FF0DAF9F"/>
        </patternFill>
      </fill>
    </dxf>
    <dxf>
      <fill>
        <patternFill>
          <bgColor rgb="FFFABA5A"/>
        </patternFill>
      </fill>
    </dxf>
    <dxf>
      <font>
        <color rgb="FF39B6F3"/>
      </font>
    </dxf>
    <dxf>
      <font>
        <color theme="0"/>
      </font>
      <fill>
        <patternFill>
          <fgColor rgb="FF39B6F3"/>
          <bgColor rgb="FF39B6F3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AB95A"/>
        </patternFill>
      </fill>
    </dxf>
    <dxf>
      <fill>
        <patternFill>
          <bgColor rgb="FF3A4A99"/>
        </patternFill>
      </fill>
    </dxf>
    <dxf>
      <fill>
        <patternFill>
          <bgColor rgb="FF7FCEF4"/>
        </patternFill>
      </fill>
    </dxf>
    <dxf>
      <fill>
        <patternFill>
          <bgColor rgb="FF0DAF9F"/>
        </patternFill>
      </fill>
    </dxf>
    <dxf>
      <fill>
        <patternFill>
          <bgColor rgb="FFFAB95A"/>
        </patternFill>
      </fill>
    </dxf>
    <dxf>
      <fill>
        <patternFill>
          <bgColor rgb="FFB9D4A4"/>
        </patternFill>
      </fill>
    </dxf>
    <dxf>
      <fill>
        <patternFill>
          <bgColor rgb="FF0DAF9F"/>
        </patternFill>
      </fill>
    </dxf>
    <dxf>
      <fill>
        <patternFill>
          <bgColor rgb="FFB9D4A4"/>
        </patternFill>
      </fill>
    </dxf>
    <dxf>
      <fill>
        <patternFill>
          <bgColor rgb="FF0DAF9F"/>
        </patternFill>
      </fill>
    </dxf>
    <dxf>
      <fill>
        <patternFill>
          <bgColor rgb="FFFABA5A"/>
        </patternFill>
      </fill>
    </dxf>
    <dxf>
      <font>
        <color rgb="FF39B6F3"/>
      </font>
    </dxf>
    <dxf>
      <font>
        <color theme="0"/>
      </font>
      <fill>
        <patternFill>
          <fgColor rgb="FF39B6F3"/>
          <bgColor rgb="FF39B6F3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AB95A"/>
        </patternFill>
      </fill>
    </dxf>
    <dxf>
      <fill>
        <patternFill>
          <bgColor rgb="FF3A4A99"/>
        </patternFill>
      </fill>
    </dxf>
    <dxf>
      <fill>
        <patternFill>
          <bgColor rgb="FF7FCEF4"/>
        </patternFill>
      </fill>
    </dxf>
    <dxf>
      <fill>
        <patternFill>
          <bgColor rgb="FF0DAF9F"/>
        </patternFill>
      </fill>
    </dxf>
    <dxf>
      <fill>
        <patternFill>
          <bgColor rgb="FFFAB95A"/>
        </patternFill>
      </fill>
    </dxf>
    <dxf>
      <fill>
        <patternFill>
          <bgColor rgb="FFB9D4A4"/>
        </patternFill>
      </fill>
    </dxf>
    <dxf>
      <fill>
        <patternFill>
          <bgColor rgb="FF0DAF9F"/>
        </patternFill>
      </fill>
    </dxf>
    <dxf>
      <fill>
        <patternFill>
          <bgColor rgb="FFB9D4A4"/>
        </patternFill>
      </fill>
    </dxf>
    <dxf>
      <fill>
        <patternFill>
          <bgColor rgb="FF0DAF9F"/>
        </patternFill>
      </fill>
    </dxf>
    <dxf>
      <fill>
        <patternFill>
          <bgColor rgb="FFFABA5A"/>
        </patternFill>
      </fill>
    </dxf>
    <dxf>
      <font>
        <color rgb="FF39B6F3"/>
      </font>
    </dxf>
    <dxf>
      <font>
        <color theme="0"/>
      </font>
      <fill>
        <patternFill>
          <fgColor rgb="FF39B6F3"/>
          <bgColor rgb="FF39B6F3"/>
        </patternFill>
      </fill>
    </dxf>
    <dxf>
      <fill>
        <patternFill>
          <bgColor theme="0" tint="-0.14996795556505021"/>
        </patternFill>
      </fill>
    </dxf>
    <dxf>
      <fill>
        <patternFill>
          <bgColor rgb="FFFAB95A"/>
        </patternFill>
      </fill>
    </dxf>
    <dxf>
      <fill>
        <patternFill>
          <bgColor rgb="FF3A4A99"/>
        </patternFill>
      </fill>
    </dxf>
    <dxf>
      <fill>
        <patternFill>
          <bgColor rgb="FF7FCEF4"/>
        </patternFill>
      </fill>
    </dxf>
    <dxf>
      <fill>
        <patternFill>
          <bgColor rgb="FF0DAF9F"/>
        </patternFill>
      </fill>
    </dxf>
    <dxf>
      <fill>
        <patternFill>
          <bgColor rgb="FFFAB95A"/>
        </patternFill>
      </fill>
    </dxf>
    <dxf>
      <fill>
        <patternFill>
          <bgColor rgb="FF3A4A99"/>
        </patternFill>
      </fill>
    </dxf>
    <dxf>
      <fill>
        <patternFill>
          <bgColor rgb="FF7FCEF4"/>
        </patternFill>
      </fill>
    </dxf>
    <dxf>
      <fill>
        <patternFill>
          <bgColor rgb="FF0DAF9F"/>
        </patternFill>
      </fill>
    </dxf>
    <dxf>
      <fill>
        <patternFill>
          <bgColor rgb="FFFAB95A"/>
        </patternFill>
      </fill>
    </dxf>
    <dxf>
      <fill>
        <patternFill>
          <bgColor rgb="FFB9D4A4"/>
        </patternFill>
      </fill>
    </dxf>
    <dxf>
      <fill>
        <patternFill>
          <bgColor rgb="FF0DAF9F"/>
        </patternFill>
      </fill>
    </dxf>
    <dxf>
      <fill>
        <patternFill>
          <bgColor rgb="FFB9D4A4"/>
        </patternFill>
      </fill>
    </dxf>
    <dxf>
      <fill>
        <patternFill>
          <bgColor rgb="FF0DAF9F"/>
        </patternFill>
      </fill>
    </dxf>
    <dxf>
      <fill>
        <patternFill>
          <bgColor rgb="FFFABA5A"/>
        </patternFill>
      </fill>
    </dxf>
    <dxf>
      <font>
        <color rgb="FF39B6F3"/>
      </font>
    </dxf>
    <dxf>
      <font>
        <color theme="0"/>
      </font>
      <fill>
        <patternFill>
          <fgColor rgb="FF39B6F3"/>
          <bgColor rgb="FF39B6F3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AB95A"/>
        </patternFill>
      </fill>
    </dxf>
    <dxf>
      <fill>
        <patternFill>
          <bgColor rgb="FF3A4A99"/>
        </patternFill>
      </fill>
    </dxf>
    <dxf>
      <fill>
        <patternFill>
          <bgColor rgb="FF7FCEF4"/>
        </patternFill>
      </fill>
    </dxf>
    <dxf>
      <fill>
        <patternFill>
          <bgColor rgb="FF0DAF9F"/>
        </patternFill>
      </fill>
    </dxf>
    <dxf>
      <fill>
        <patternFill>
          <bgColor rgb="FFFAB95A"/>
        </patternFill>
      </fill>
    </dxf>
    <dxf>
      <fill>
        <patternFill>
          <bgColor rgb="FFB9D4A4"/>
        </patternFill>
      </fill>
    </dxf>
    <dxf>
      <fill>
        <patternFill>
          <bgColor rgb="FF0DAF9F"/>
        </patternFill>
      </fill>
    </dxf>
    <dxf>
      <fill>
        <patternFill>
          <bgColor rgb="FFFABA5A"/>
        </patternFill>
      </fill>
    </dxf>
    <dxf>
      <font>
        <color rgb="FF39B6F3"/>
      </font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rgb="FF39B6F3"/>
          <bgColor rgb="FF39B6F3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AB95A"/>
        </patternFill>
      </fill>
    </dxf>
    <dxf>
      <fill>
        <patternFill>
          <bgColor rgb="FF3A4A99"/>
        </patternFill>
      </fill>
    </dxf>
    <dxf>
      <fill>
        <patternFill>
          <bgColor rgb="FF7FCEF4"/>
        </patternFill>
      </fill>
    </dxf>
    <dxf>
      <fill>
        <patternFill>
          <bgColor rgb="FF0DAF9F"/>
        </patternFill>
      </fill>
    </dxf>
    <dxf>
      <fill>
        <patternFill>
          <bgColor rgb="FFFABA5A"/>
        </patternFill>
      </fill>
    </dxf>
    <dxf>
      <fill>
        <patternFill>
          <bgColor rgb="FF80CFF5"/>
        </patternFill>
      </fill>
    </dxf>
    <dxf>
      <fill>
        <patternFill>
          <bgColor rgb="FF0DAF9F"/>
        </patternFill>
      </fill>
    </dxf>
    <dxf>
      <fill>
        <patternFill>
          <bgColor rgb="FFFAB95A"/>
        </patternFill>
      </fill>
    </dxf>
    <dxf>
      <fill>
        <patternFill>
          <bgColor rgb="FFB9D4A4"/>
        </patternFill>
      </fill>
    </dxf>
    <dxf>
      <fill>
        <patternFill>
          <bgColor rgb="FF0DAF9F"/>
        </patternFill>
      </fill>
    </dxf>
    <dxf>
      <fill>
        <patternFill>
          <bgColor rgb="FFFABA5A"/>
        </patternFill>
      </fill>
    </dxf>
    <dxf>
      <font>
        <color rgb="FF39B6F3"/>
      </font>
    </dxf>
    <dxf>
      <font>
        <color theme="0"/>
      </font>
      <fill>
        <patternFill>
          <fgColor rgb="FF39B6F3"/>
          <bgColor rgb="FF39B6F3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AB95A"/>
        </patternFill>
      </fill>
    </dxf>
    <dxf>
      <fill>
        <patternFill>
          <bgColor rgb="FF3A4A99"/>
        </patternFill>
      </fill>
    </dxf>
    <dxf>
      <fill>
        <patternFill>
          <bgColor rgb="FF7FCEF4"/>
        </patternFill>
      </fill>
    </dxf>
    <dxf>
      <fill>
        <patternFill>
          <bgColor rgb="FF0DAF9F"/>
        </patternFill>
      </fill>
    </dxf>
    <dxf>
      <fill>
        <patternFill>
          <bgColor rgb="FFFAB95A"/>
        </patternFill>
      </fill>
    </dxf>
    <dxf>
      <fill>
        <patternFill>
          <bgColor rgb="FFB9D4A4"/>
        </patternFill>
      </fill>
    </dxf>
    <dxf>
      <fill>
        <patternFill>
          <bgColor rgb="FF0DAF9F"/>
        </patternFill>
      </fill>
    </dxf>
    <dxf>
      <fill>
        <patternFill>
          <bgColor rgb="FFFFC000"/>
        </patternFill>
      </fill>
    </dxf>
    <dxf>
      <fill>
        <patternFill>
          <bgColor rgb="FFB9D4A4"/>
        </patternFill>
      </fill>
    </dxf>
    <dxf>
      <fill>
        <patternFill>
          <bgColor rgb="FF0DAF9F"/>
        </patternFill>
      </fill>
    </dxf>
    <dxf>
      <fill>
        <patternFill>
          <bgColor rgb="FFFABA5A"/>
        </patternFill>
      </fill>
    </dxf>
    <dxf>
      <font>
        <color rgb="FF39B6F3"/>
      </font>
    </dxf>
    <dxf>
      <font>
        <color theme="0"/>
      </font>
      <fill>
        <patternFill>
          <fgColor rgb="FF39B6F3"/>
          <bgColor rgb="FF39B6F3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AB95A"/>
        </patternFill>
      </fill>
    </dxf>
    <dxf>
      <fill>
        <patternFill>
          <bgColor rgb="FF3A4A99"/>
        </patternFill>
      </fill>
    </dxf>
    <dxf>
      <fill>
        <patternFill>
          <bgColor rgb="FF7FCEF4"/>
        </patternFill>
      </fill>
    </dxf>
    <dxf>
      <fill>
        <patternFill>
          <bgColor rgb="FF0DAF9F"/>
        </patternFill>
      </fill>
    </dxf>
  </dxfs>
  <tableStyles count="0" defaultTableStyle="TableStyleMedium2" defaultPivotStyle="PivotStyleLight16"/>
  <colors>
    <mruColors>
      <color rgb="FFFABA5A"/>
      <color rgb="FFE5572E"/>
      <color rgb="FFED6F8F"/>
      <color rgb="FF592B61"/>
      <color rgb="FF7FCEF4"/>
      <color rgb="FF80CFF5"/>
      <color rgb="FFFAB95A"/>
      <color rgb="FF8260CE"/>
      <color rgb="FF8F61CD"/>
      <color rgb="FF8A65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113392</xdr:colOff>
      <xdr:row>1</xdr:row>
      <xdr:rowOff>129722</xdr:rowOff>
    </xdr:from>
    <xdr:to>
      <xdr:col>0</xdr:col>
      <xdr:colOff>732063</xdr:colOff>
      <xdr:row>4</xdr:row>
      <xdr:rowOff>7711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33817542-0C3F-ABE2-5D18-14C89B722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392" y="129722"/>
          <a:ext cx="625021" cy="56469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781050</xdr:colOff>
      <xdr:row>2</xdr:row>
      <xdr:rowOff>171450</xdr:rowOff>
    </xdr:from>
    <xdr:to>
      <xdr:col>0</xdr:col>
      <xdr:colOff>1162050</xdr:colOff>
      <xdr:row>4</xdr:row>
      <xdr:rowOff>25400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ADF27126-9C79-F276-813C-A0B0EE20A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" y="428625"/>
          <a:ext cx="381000" cy="3746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85725</xdr:rowOff>
    </xdr:from>
    <xdr:to>
      <xdr:col>0</xdr:col>
      <xdr:colOff>625475</xdr:colOff>
      <xdr:row>4</xdr:row>
      <xdr:rowOff>111125</xdr:rowOff>
    </xdr:to>
    <xdr:pic>
      <xdr:nvPicPr>
        <xdr:cNvPr id="8" name="Image 1">
          <a:extLst>
            <a:ext uri="{FF2B5EF4-FFF2-40B4-BE49-F238E27FC236}">
              <a16:creationId xmlns:a16="http://schemas.microsoft.com/office/drawing/2014/main" id="{599CEDAF-3E44-4DF5-A5D8-8E4D6A9E45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352425"/>
          <a:ext cx="552450" cy="5524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219075</xdr:rowOff>
    </xdr:from>
    <xdr:to>
      <xdr:col>0</xdr:col>
      <xdr:colOff>600075</xdr:colOff>
      <xdr:row>4</xdr:row>
      <xdr:rowOff>47625</xdr:rowOff>
    </xdr:to>
    <xdr:pic>
      <xdr:nvPicPr>
        <xdr:cNvPr id="6" name="Image 1">
          <a:extLst>
            <a:ext uri="{FF2B5EF4-FFF2-40B4-BE49-F238E27FC236}">
              <a16:creationId xmlns:a16="http://schemas.microsoft.com/office/drawing/2014/main" id="{DDB53775-E35F-B23F-AD5E-B42BBE172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04825"/>
          <a:ext cx="600075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828675</xdr:colOff>
      <xdr:row>2</xdr:row>
      <xdr:rowOff>152400</xdr:rowOff>
    </xdr:from>
    <xdr:to>
      <xdr:col>1</xdr:col>
      <xdr:colOff>168275</xdr:colOff>
      <xdr:row>4</xdr:row>
      <xdr:rowOff>171450</xdr:rowOff>
    </xdr:to>
    <xdr:pic>
      <xdr:nvPicPr>
        <xdr:cNvPr id="6" name="Image 1">
          <a:extLst>
            <a:ext uri="{FF2B5EF4-FFF2-40B4-BE49-F238E27FC236}">
              <a16:creationId xmlns:a16="http://schemas.microsoft.com/office/drawing/2014/main" id="{69DD52C8-4BF5-51EA-1A2B-52BB0BCFB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675" y="428625"/>
          <a:ext cx="638175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771525</xdr:colOff>
      <xdr:row>2</xdr:row>
      <xdr:rowOff>47625</xdr:rowOff>
    </xdr:from>
    <xdr:to>
      <xdr:col>1</xdr:col>
      <xdr:colOff>53975</xdr:colOff>
      <xdr:row>4</xdr:row>
      <xdr:rowOff>168275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18CB7F48-4F3E-05D7-B2D7-F2C43C65FA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314325"/>
          <a:ext cx="587375" cy="647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142081</xdr:rowOff>
    </xdr:from>
    <xdr:to>
      <xdr:col>0</xdr:col>
      <xdr:colOff>561975</xdr:colOff>
      <xdr:row>4</xdr:row>
      <xdr:rowOff>115093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57FA8F56-72E0-B2D4-551B-050A91E1F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15925"/>
          <a:ext cx="558800" cy="5254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501650</xdr:colOff>
      <xdr:row>2</xdr:row>
      <xdr:rowOff>182034</xdr:rowOff>
    </xdr:from>
    <xdr:to>
      <xdr:col>0</xdr:col>
      <xdr:colOff>962025</xdr:colOff>
      <xdr:row>4</xdr:row>
      <xdr:rowOff>78317</xdr:rowOff>
    </xdr:to>
    <xdr:pic>
      <xdr:nvPicPr>
        <xdr:cNvPr id="8" name="Image 1">
          <a:extLst>
            <a:ext uri="{FF2B5EF4-FFF2-40B4-BE49-F238E27FC236}">
              <a16:creationId xmlns:a16="http://schemas.microsoft.com/office/drawing/2014/main" id="{28C0F215-B51A-CF38-E6A2-5093E29CE0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650" y="457201"/>
          <a:ext cx="466725" cy="44555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</xdr:row>
      <xdr:rowOff>66675</xdr:rowOff>
    </xdr:from>
    <xdr:to>
      <xdr:col>0</xdr:col>
      <xdr:colOff>920750</xdr:colOff>
      <xdr:row>4</xdr:row>
      <xdr:rowOff>168275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CE77DDD8-F18C-5CDB-1A9E-9B98EA525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342900"/>
          <a:ext cx="692150" cy="6540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2</xdr:row>
      <xdr:rowOff>285750</xdr:rowOff>
    </xdr:from>
    <xdr:to>
      <xdr:col>0</xdr:col>
      <xdr:colOff>895350</xdr:colOff>
      <xdr:row>4</xdr:row>
      <xdr:rowOff>11112</xdr:rowOff>
    </xdr:to>
    <xdr:pic>
      <xdr:nvPicPr>
        <xdr:cNvPr id="6" name="Image 1">
          <a:extLst>
            <a:ext uri="{FF2B5EF4-FFF2-40B4-BE49-F238E27FC236}">
              <a16:creationId xmlns:a16="http://schemas.microsoft.com/office/drawing/2014/main" id="{96DC8D78-151C-3C45-AE3A-A58671086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590550"/>
          <a:ext cx="466725" cy="45561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429683</xdr:colOff>
      <xdr:row>2</xdr:row>
      <xdr:rowOff>56091</xdr:rowOff>
    </xdr:from>
    <xdr:to>
      <xdr:col>1</xdr:col>
      <xdr:colOff>124883</xdr:colOff>
      <xdr:row>4</xdr:row>
      <xdr:rowOff>155574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A82C749-8B3E-E9A3-AA07-93247109E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683" y="332316"/>
          <a:ext cx="660400" cy="65193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563562</xdr:colOff>
      <xdr:row>2</xdr:row>
      <xdr:rowOff>11112</xdr:rowOff>
    </xdr:from>
    <xdr:to>
      <xdr:col>1</xdr:col>
      <xdr:colOff>49212</xdr:colOff>
      <xdr:row>4</xdr:row>
      <xdr:rowOff>219074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C641B09-83F3-5A65-7F2A-7C79EBB48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3562" y="277812"/>
          <a:ext cx="762000" cy="74771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Zineb ETTALBI" id="{3380DB1B-FA82-4877-90BD-414B305DC66F}" userId="S::z.ettalbi@resah.fr::e8eb9f58-28c6-4f3e-9d69-9480f26728a1" providerId="AD"/>
  <person displayName="Fabrice CHEDEBOIS" id="{C79FACE2-ECD9-4ACB-9E22-F5228FFE3320}" userId="S::f.chedebois@resah.fr::096f6e05-4bc9-48d7-b6ac-f734f7125766" providerId="AD"/>
</personList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D25" dT="2023-12-18T15:32:14.42" personId="{3380DB1B-FA82-4877-90BD-414B305DC66F}" id="{635C4FAF-6F04-4E33-BA96-274B51662E76}">
    <text>DMNS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M15" dT="2024-02-16T07:59:31.42" personId="{C79FACE2-ECD9-4ACB-9E22-F5228FFE3320}" id="{20F5E971-5A80-474B-A7BA-8AC1DDF9A152}">
    <text>Ouvert à tout gestionnaire d'EHPAD</text>
  </threadedComment>
  <threadedComment ref="BM27" dT="2024-02-16T08:00:02.06" personId="{C79FACE2-ECD9-4ACB-9E22-F5228FFE3320}" id="{A76FAF08-A667-407E-891E-B4F1851704F8}">
    <text>Ouvert à tout gestionnaire d'EHPAD</text>
  </threadedComment>
</ThreadedComment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285C8-2B62-4E81-860C-DF40D0C5D79D}">
  <sheetPr codeName="Feuil1"/>
  <dimension ref="A1:D13"/>
  <sheetViews>
    <sheetView workbookViewId="0">
      <selection activeCell="D6" sqref="D6"/>
    </sheetView>
  </sheetViews>
  <sheetFormatPr baseColWidth="10" defaultColWidth="11.453125" defaultRowHeight="14.5"/>
  <cols>
    <col min="1" max="1" width="51.1796875" customWidth="1"/>
    <col min="2" max="2" width="36.81640625" bestFit="1" customWidth="1"/>
  </cols>
  <sheetData>
    <row r="1" spans="1:4">
      <c r="A1" t="s">
        <v>0</v>
      </c>
      <c r="B1" t="s">
        <v>1</v>
      </c>
    </row>
    <row r="2" spans="1:4">
      <c r="A2" t="s">
        <v>2</v>
      </c>
      <c r="B2" t="s">
        <v>3</v>
      </c>
    </row>
    <row r="3" spans="1:4">
      <c r="A3" t="s">
        <v>4</v>
      </c>
      <c r="B3" t="s">
        <v>5</v>
      </c>
    </row>
    <row r="6" spans="1:4">
      <c r="A6" t="s">
        <v>6</v>
      </c>
      <c r="B6" t="s">
        <v>7</v>
      </c>
      <c r="D6" t="s">
        <v>8</v>
      </c>
    </row>
    <row r="7" spans="1:4">
      <c r="A7" t="s">
        <v>9</v>
      </c>
      <c r="B7" t="s">
        <v>10</v>
      </c>
      <c r="D7" t="s">
        <v>11</v>
      </c>
    </row>
    <row r="8" spans="1:4">
      <c r="A8" t="s">
        <v>12</v>
      </c>
      <c r="B8" t="s">
        <v>13</v>
      </c>
      <c r="D8" t="s">
        <v>10</v>
      </c>
    </row>
    <row r="9" spans="1:4">
      <c r="A9" t="s">
        <v>14</v>
      </c>
      <c r="B9" t="s">
        <v>15</v>
      </c>
    </row>
    <row r="10" spans="1:4">
      <c r="A10" t="s">
        <v>16</v>
      </c>
    </row>
    <row r="11" spans="1:4">
      <c r="A11" t="s">
        <v>17</v>
      </c>
    </row>
    <row r="12" spans="1:4">
      <c r="A12" t="s">
        <v>18</v>
      </c>
    </row>
    <row r="13" spans="1:4">
      <c r="A13" t="s">
        <v>19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38C06-3B35-498E-AD8E-0FB295104A28}">
  <sheetPr codeName="Feuil6">
    <pageSetUpPr fitToPage="1"/>
  </sheetPr>
  <dimension ref="A1:BX12"/>
  <sheetViews>
    <sheetView showGridLines="0" topLeftCell="A2" zoomScale="70" zoomScaleNormal="70" zoomScaleSheetLayoutView="100" workbookViewId="0">
      <pane xSplit="4" ySplit="5" topLeftCell="E7" activePane="bottomRight" state="frozen"/>
      <selection pane="topRight"/>
      <selection pane="bottomLeft"/>
      <selection pane="bottomRight" activeCell="C7" sqref="C7"/>
    </sheetView>
  </sheetViews>
  <sheetFormatPr baseColWidth="10" defaultColWidth="15.54296875" defaultRowHeight="14.5"/>
  <cols>
    <col min="1" max="1" width="19.1796875" style="213" customWidth="1"/>
    <col min="2" max="2" width="28.81640625" style="214" customWidth="1"/>
    <col min="3" max="3" width="53.81640625" style="157" customWidth="1"/>
    <col min="4" max="4" width="10" style="159" customWidth="1"/>
    <col min="5" max="40" width="3.1796875" style="160" customWidth="1"/>
    <col min="41" max="41" width="14.1796875" style="161" customWidth="1"/>
    <col min="42" max="51" width="15.54296875" style="164" customWidth="1"/>
    <col min="52" max="53" width="15.54296875" style="202" customWidth="1"/>
    <col min="54" max="54" width="20.81640625" style="245" hidden="1" customWidth="1"/>
    <col min="55" max="55" width="19.1796875" style="213" hidden="1" customWidth="1"/>
    <col min="56" max="56" width="14.26953125" style="214" hidden="1" customWidth="1"/>
    <col min="57" max="57" width="11.7265625" style="157" hidden="1" customWidth="1"/>
    <col min="58" max="58" width="18.54296875" style="209" hidden="1" customWidth="1"/>
    <col min="59" max="59" width="17.81640625" style="163" hidden="1" customWidth="1"/>
    <col min="60" max="60" width="16.54296875" style="163" hidden="1" customWidth="1"/>
    <col min="61" max="61" width="25.81640625" style="163" hidden="1" customWidth="1"/>
    <col min="62" max="62" width="11.453125" style="163" hidden="1" customWidth="1"/>
    <col min="63" max="63" width="19.7265625" style="214" hidden="1" customWidth="1"/>
    <col min="64" max="64" width="71" style="159" hidden="1" customWidth="1"/>
    <col min="65" max="65" width="35.453125" style="159" hidden="1" customWidth="1"/>
    <col min="66" max="66" width="26.453125" style="159" hidden="1" customWidth="1"/>
    <col min="67" max="67" width="16.81640625" style="159" hidden="1" customWidth="1"/>
    <col min="68" max="68" width="14.7265625" style="159" hidden="1" customWidth="1"/>
    <col min="69" max="69" width="15.1796875" style="159" hidden="1" customWidth="1"/>
    <col min="70" max="70" width="11.54296875" style="159" hidden="1" customWidth="1"/>
    <col min="71" max="71" width="12.453125" style="159" hidden="1" customWidth="1"/>
    <col min="72" max="72" width="11.54296875" style="159" hidden="1" customWidth="1"/>
    <col min="73" max="73" width="15.54296875" style="159" hidden="1" customWidth="1"/>
    <col min="74" max="74" width="11.54296875" style="159" hidden="1" customWidth="1"/>
    <col min="75" max="75" width="12.81640625" style="159" hidden="1" customWidth="1"/>
    <col min="76" max="76" width="11.54296875" style="159" hidden="1" customWidth="1"/>
    <col min="77" max="16384" width="15.54296875" style="164"/>
  </cols>
  <sheetData>
    <row r="1" spans="1:76" s="202" customFormat="1" ht="17.5" hidden="1" customHeight="1">
      <c r="A1" s="199"/>
      <c r="B1" s="200"/>
      <c r="C1" s="157"/>
      <c r="D1" s="159"/>
      <c r="E1" s="201">
        <f t="shared" ref="E1:AN1" si="0">VALUE(YEAR(E6)&amp;TEXT(MONTH(E6),"00"))</f>
        <v>202401</v>
      </c>
      <c r="F1" s="201">
        <f t="shared" si="0"/>
        <v>202402</v>
      </c>
      <c r="G1" s="201">
        <f t="shared" si="0"/>
        <v>202403</v>
      </c>
      <c r="H1" s="201">
        <f t="shared" si="0"/>
        <v>202404</v>
      </c>
      <c r="I1" s="201">
        <f t="shared" si="0"/>
        <v>202405</v>
      </c>
      <c r="J1" s="201">
        <f t="shared" si="0"/>
        <v>202406</v>
      </c>
      <c r="K1" s="201">
        <f t="shared" si="0"/>
        <v>202407</v>
      </c>
      <c r="L1" s="201">
        <f t="shared" si="0"/>
        <v>202408</v>
      </c>
      <c r="M1" s="201">
        <f t="shared" si="0"/>
        <v>202409</v>
      </c>
      <c r="N1" s="201">
        <f t="shared" si="0"/>
        <v>202410</v>
      </c>
      <c r="O1" s="201">
        <f t="shared" si="0"/>
        <v>202411</v>
      </c>
      <c r="P1" s="201">
        <f t="shared" si="0"/>
        <v>202412</v>
      </c>
      <c r="Q1" s="201">
        <f t="shared" si="0"/>
        <v>202501</v>
      </c>
      <c r="R1" s="201">
        <f t="shared" si="0"/>
        <v>202502</v>
      </c>
      <c r="S1" s="201">
        <f t="shared" si="0"/>
        <v>202503</v>
      </c>
      <c r="T1" s="201">
        <f t="shared" si="0"/>
        <v>202504</v>
      </c>
      <c r="U1" s="201">
        <f t="shared" si="0"/>
        <v>202505</v>
      </c>
      <c r="V1" s="201">
        <f t="shared" si="0"/>
        <v>202506</v>
      </c>
      <c r="W1" s="201">
        <f t="shared" si="0"/>
        <v>202507</v>
      </c>
      <c r="X1" s="201">
        <f t="shared" si="0"/>
        <v>202508</v>
      </c>
      <c r="Y1" s="201">
        <f t="shared" si="0"/>
        <v>202509</v>
      </c>
      <c r="Z1" s="201">
        <f t="shared" si="0"/>
        <v>202510</v>
      </c>
      <c r="AA1" s="201">
        <f t="shared" si="0"/>
        <v>202511</v>
      </c>
      <c r="AB1" s="201">
        <f t="shared" si="0"/>
        <v>202512</v>
      </c>
      <c r="AC1" s="201">
        <f t="shared" si="0"/>
        <v>202601</v>
      </c>
      <c r="AD1" s="201">
        <f t="shared" si="0"/>
        <v>202602</v>
      </c>
      <c r="AE1" s="201">
        <f t="shared" si="0"/>
        <v>202603</v>
      </c>
      <c r="AF1" s="201">
        <f t="shared" si="0"/>
        <v>202604</v>
      </c>
      <c r="AG1" s="201">
        <f t="shared" si="0"/>
        <v>202605</v>
      </c>
      <c r="AH1" s="201">
        <f t="shared" si="0"/>
        <v>202606</v>
      </c>
      <c r="AI1" s="201">
        <f t="shared" si="0"/>
        <v>202607</v>
      </c>
      <c r="AJ1" s="201">
        <f t="shared" si="0"/>
        <v>202608</v>
      </c>
      <c r="AK1" s="201">
        <f t="shared" si="0"/>
        <v>202609</v>
      </c>
      <c r="AL1" s="201">
        <f t="shared" si="0"/>
        <v>202610</v>
      </c>
      <c r="AM1" s="201">
        <f t="shared" si="0"/>
        <v>202611</v>
      </c>
      <c r="AN1" s="201">
        <f t="shared" si="0"/>
        <v>202612</v>
      </c>
      <c r="AO1" s="161"/>
      <c r="BB1" s="203"/>
      <c r="BC1" s="199"/>
      <c r="BG1" s="204"/>
      <c r="BH1" s="204"/>
      <c r="BI1" s="204"/>
      <c r="BJ1" s="204"/>
      <c r="BK1" s="214"/>
    </row>
    <row r="2" spans="1:76" ht="21.65" customHeight="1">
      <c r="A2" s="206"/>
      <c r="B2" s="210"/>
      <c r="C2" s="248" t="s">
        <v>20</v>
      </c>
      <c r="BB2" s="208"/>
      <c r="BC2" s="206"/>
      <c r="BD2" s="210" t="s">
        <v>21</v>
      </c>
    </row>
    <row r="3" spans="1:76" ht="21.65" customHeight="1">
      <c r="A3" s="164"/>
      <c r="B3" s="252"/>
      <c r="C3" s="250" t="s">
        <v>22</v>
      </c>
      <c r="BB3" s="208"/>
      <c r="BC3" s="206"/>
      <c r="BE3" s="252"/>
      <c r="BF3" s="252"/>
      <c r="BG3" s="252"/>
    </row>
    <row r="4" spans="1:76" ht="21.65" customHeight="1">
      <c r="A4" s="390" t="s">
        <v>751</v>
      </c>
      <c r="B4" s="391"/>
      <c r="C4" s="251" t="s">
        <v>24</v>
      </c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BB4" s="208"/>
      <c r="BC4" s="206"/>
      <c r="BD4" s="210" t="s">
        <v>25</v>
      </c>
    </row>
    <row r="5" spans="1:76" ht="31.5" customHeight="1">
      <c r="A5" s="206"/>
      <c r="B5" s="210"/>
      <c r="C5" s="210"/>
      <c r="E5" s="384">
        <v>2024</v>
      </c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>
        <v>2025</v>
      </c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>
        <v>2026</v>
      </c>
      <c r="AD5" s="384"/>
      <c r="AE5" s="384"/>
      <c r="AF5" s="384"/>
      <c r="AG5" s="384"/>
      <c r="AH5" s="384"/>
      <c r="AI5" s="384"/>
      <c r="AJ5" s="384"/>
      <c r="AK5" s="384"/>
      <c r="AL5" s="384"/>
      <c r="AM5" s="384"/>
      <c r="AN5" s="384"/>
      <c r="BB5" s="208"/>
      <c r="BC5" s="206"/>
      <c r="BD5" s="210"/>
    </row>
    <row r="6" spans="1:76" s="217" customFormat="1" ht="43.5" customHeight="1">
      <c r="A6" s="144" t="s">
        <v>26</v>
      </c>
      <c r="B6" s="144" t="s">
        <v>27</v>
      </c>
      <c r="C6" s="144" t="s">
        <v>163</v>
      </c>
      <c r="D6" s="145" t="s">
        <v>29</v>
      </c>
      <c r="E6" s="149">
        <v>45292</v>
      </c>
      <c r="F6" s="150">
        <v>45323</v>
      </c>
      <c r="G6" s="150">
        <v>45352</v>
      </c>
      <c r="H6" s="150">
        <v>45383</v>
      </c>
      <c r="I6" s="150">
        <v>45413</v>
      </c>
      <c r="J6" s="150">
        <v>45444</v>
      </c>
      <c r="K6" s="150">
        <v>45474</v>
      </c>
      <c r="L6" s="150">
        <v>45505</v>
      </c>
      <c r="M6" s="150">
        <v>45536</v>
      </c>
      <c r="N6" s="150">
        <v>45566</v>
      </c>
      <c r="O6" s="150">
        <v>45597</v>
      </c>
      <c r="P6" s="150">
        <v>45627</v>
      </c>
      <c r="Q6" s="151">
        <v>45658</v>
      </c>
      <c r="R6" s="150">
        <v>45689</v>
      </c>
      <c r="S6" s="150">
        <v>45717</v>
      </c>
      <c r="T6" s="150">
        <v>45748</v>
      </c>
      <c r="U6" s="150">
        <v>45778</v>
      </c>
      <c r="V6" s="150">
        <v>45809</v>
      </c>
      <c r="W6" s="150">
        <v>45839</v>
      </c>
      <c r="X6" s="150">
        <v>45870</v>
      </c>
      <c r="Y6" s="150">
        <v>45901</v>
      </c>
      <c r="Z6" s="150">
        <v>45931</v>
      </c>
      <c r="AA6" s="150">
        <v>45962</v>
      </c>
      <c r="AB6" s="150">
        <v>45992</v>
      </c>
      <c r="AC6" s="151">
        <v>46023</v>
      </c>
      <c r="AD6" s="150">
        <v>46054</v>
      </c>
      <c r="AE6" s="150">
        <v>46082</v>
      </c>
      <c r="AF6" s="150">
        <v>46113</v>
      </c>
      <c r="AG6" s="150">
        <v>46143</v>
      </c>
      <c r="AH6" s="150">
        <v>46174</v>
      </c>
      <c r="AI6" s="150">
        <v>46204</v>
      </c>
      <c r="AJ6" s="150">
        <v>46235</v>
      </c>
      <c r="AK6" s="150">
        <v>46266</v>
      </c>
      <c r="AL6" s="150">
        <v>46296</v>
      </c>
      <c r="AM6" s="150">
        <v>46327</v>
      </c>
      <c r="AN6" s="150">
        <v>46357</v>
      </c>
      <c r="AO6" s="152" t="s">
        <v>30</v>
      </c>
      <c r="BB6" s="310" t="s">
        <v>31</v>
      </c>
      <c r="BC6" s="215" t="s">
        <v>653</v>
      </c>
      <c r="BD6" s="311" t="s">
        <v>33</v>
      </c>
      <c r="BE6" s="312" t="s">
        <v>34</v>
      </c>
      <c r="BF6" s="313" t="s">
        <v>35</v>
      </c>
      <c r="BG6" s="314" t="s">
        <v>36</v>
      </c>
      <c r="BH6" s="314" t="s">
        <v>30</v>
      </c>
      <c r="BI6" s="315" t="s">
        <v>37</v>
      </c>
      <c r="BJ6" s="316" t="s">
        <v>38</v>
      </c>
      <c r="BK6" s="309" t="s">
        <v>39</v>
      </c>
      <c r="BL6" s="216" t="s">
        <v>40</v>
      </c>
      <c r="BM6" s="336" t="s">
        <v>6</v>
      </c>
      <c r="BN6" s="360" t="s">
        <v>7</v>
      </c>
      <c r="BO6" s="360" t="s">
        <v>8</v>
      </c>
      <c r="BP6" s="360" t="s">
        <v>41</v>
      </c>
      <c r="BQ6" s="180" t="s">
        <v>42</v>
      </c>
      <c r="BR6" s="181" t="s">
        <v>43</v>
      </c>
      <c r="BS6" s="182" t="s">
        <v>44</v>
      </c>
      <c r="BT6" s="181" t="s">
        <v>43</v>
      </c>
      <c r="BU6" s="183" t="s">
        <v>45</v>
      </c>
      <c r="BV6" s="181" t="s">
        <v>43</v>
      </c>
      <c r="BW6" s="183" t="s">
        <v>46</v>
      </c>
      <c r="BX6" s="181" t="s">
        <v>43</v>
      </c>
    </row>
    <row r="7" spans="1:76" ht="57" customHeight="1">
      <c r="A7" s="146" t="s">
        <v>752</v>
      </c>
      <c r="B7" s="146" t="s">
        <v>753</v>
      </c>
      <c r="C7" s="146" t="s">
        <v>754</v>
      </c>
      <c r="D7" s="148" t="str">
        <f t="shared" ref="D7:D12" ca="1" si="1">IF(BH7&lt;TODAY(),"Terminé",(IF(BG7&gt;=TODAY(),"A venir","En cours")))</f>
        <v>En cours</v>
      </c>
      <c r="E7" s="265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333">
        <f t="shared" ref="AO7:AO12" si="2">BH7</f>
        <v>46752</v>
      </c>
      <c r="BB7" s="233" t="s">
        <v>755</v>
      </c>
      <c r="BC7" s="232" t="s">
        <v>752</v>
      </c>
      <c r="BD7" s="188" t="s">
        <v>756</v>
      </c>
      <c r="BE7" s="188" t="s">
        <v>756</v>
      </c>
      <c r="BF7" s="188" t="s">
        <v>53</v>
      </c>
      <c r="BG7" s="189">
        <v>45292</v>
      </c>
      <c r="BH7" s="189">
        <v>46752</v>
      </c>
      <c r="BI7" s="189">
        <f t="shared" ref="BI7:BJ12" si="3">IF(DAY(BG7)&lt;=15,DATE(YEAR(BG7),MONTH(BG7),1),EOMONTH(BG7,0))</f>
        <v>45292</v>
      </c>
      <c r="BJ7" s="189">
        <f t="shared" si="3"/>
        <v>46752</v>
      </c>
      <c r="BK7" s="185" t="s">
        <v>0</v>
      </c>
      <c r="BL7" s="317" t="s">
        <v>757</v>
      </c>
      <c r="BM7" s="49" t="s">
        <v>19</v>
      </c>
      <c r="BN7" s="190" t="s">
        <v>10</v>
      </c>
      <c r="BO7" s="190"/>
      <c r="BP7" s="190"/>
      <c r="BQ7" s="241">
        <f>BS7-60</f>
        <v>45022</v>
      </c>
      <c r="BR7" s="241">
        <f t="shared" ref="BR7:BR12" si="4">IF(DAY(BQ7)&lt;=15,DATE(YEAR(BQ7),MONTH(BQ7),1),EOMONTH(BQ7,0))</f>
        <v>45017</v>
      </c>
      <c r="BS7" s="241">
        <f t="shared" ref="BS7:BS12" si="5">BU7</f>
        <v>45082</v>
      </c>
      <c r="BT7" s="241">
        <f t="shared" ref="BT7:BT12" si="6">IF(DAY(BS7)&lt;=15,DATE(YEAR(BS7),MONTH(BS7),1),EOMONTH(BS7,0))</f>
        <v>45078</v>
      </c>
      <c r="BU7" s="241">
        <f t="shared" ref="BU7:BU12" si="7">BW7-210</f>
        <v>45082</v>
      </c>
      <c r="BV7" s="241">
        <f t="shared" ref="BV7:BV12" si="8">IF(DAY(BU7)&lt;=15,DATE(YEAR(BU7),MONTH(BU7),1),EOMONTH(BU7,0))</f>
        <v>45078</v>
      </c>
      <c r="BW7" s="241">
        <f t="shared" ref="BW7:BW12" si="9">BG7</f>
        <v>45292</v>
      </c>
      <c r="BX7" s="241">
        <f t="shared" ref="BX7:BX12" si="10">IF(DAY(BW7)&lt;=15,DATE(YEAR(BW7),MONTH(BW7),1),EOMONTH(BW7,0))</f>
        <v>45292</v>
      </c>
    </row>
    <row r="8" spans="1:76" ht="60.75" customHeight="1">
      <c r="A8" s="146" t="s">
        <v>758</v>
      </c>
      <c r="B8" s="146" t="s">
        <v>753</v>
      </c>
      <c r="C8" s="146" t="s">
        <v>759</v>
      </c>
      <c r="D8" s="148" t="str">
        <f t="shared" ca="1" si="1"/>
        <v>En cours</v>
      </c>
      <c r="E8" s="265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333">
        <f t="shared" si="2"/>
        <v>46752</v>
      </c>
      <c r="BB8" s="233" t="s">
        <v>760</v>
      </c>
      <c r="BC8" s="232" t="s">
        <v>758</v>
      </c>
      <c r="BD8" s="188" t="s">
        <v>756</v>
      </c>
      <c r="BE8" s="188" t="s">
        <v>756</v>
      </c>
      <c r="BF8" s="188" t="s">
        <v>53</v>
      </c>
      <c r="BG8" s="189">
        <v>45292</v>
      </c>
      <c r="BH8" s="189">
        <v>46752</v>
      </c>
      <c r="BI8" s="189">
        <f t="shared" si="3"/>
        <v>45292</v>
      </c>
      <c r="BJ8" s="189">
        <f t="shared" si="3"/>
        <v>46752</v>
      </c>
      <c r="BK8" s="185" t="s">
        <v>0</v>
      </c>
      <c r="BL8" s="317" t="s">
        <v>761</v>
      </c>
      <c r="BM8" s="49" t="s">
        <v>19</v>
      </c>
      <c r="BN8" s="190" t="s">
        <v>10</v>
      </c>
      <c r="BO8" s="190"/>
      <c r="BP8" s="190"/>
      <c r="BQ8" s="241">
        <f>BS8-60</f>
        <v>45022</v>
      </c>
      <c r="BR8" s="241">
        <f t="shared" si="4"/>
        <v>45017</v>
      </c>
      <c r="BS8" s="241">
        <f t="shared" si="5"/>
        <v>45082</v>
      </c>
      <c r="BT8" s="241">
        <f t="shared" si="6"/>
        <v>45078</v>
      </c>
      <c r="BU8" s="241">
        <f t="shared" si="7"/>
        <v>45082</v>
      </c>
      <c r="BV8" s="241">
        <f t="shared" si="8"/>
        <v>45078</v>
      </c>
      <c r="BW8" s="241">
        <f t="shared" si="9"/>
        <v>45292</v>
      </c>
      <c r="BX8" s="241">
        <f t="shared" si="10"/>
        <v>45292</v>
      </c>
    </row>
    <row r="9" spans="1:76" ht="46" customHeight="1">
      <c r="A9" s="146" t="s">
        <v>762</v>
      </c>
      <c r="B9" s="146" t="s">
        <v>763</v>
      </c>
      <c r="C9" s="146" t="s">
        <v>764</v>
      </c>
      <c r="D9" s="148" t="str">
        <f t="shared" ca="1" si="1"/>
        <v>En cours</v>
      </c>
      <c r="E9" s="265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333">
        <f t="shared" si="2"/>
        <v>46235</v>
      </c>
      <c r="BB9" s="233" t="s">
        <v>765</v>
      </c>
      <c r="BC9" s="232" t="s">
        <v>762</v>
      </c>
      <c r="BD9" s="188" t="s">
        <v>756</v>
      </c>
      <c r="BE9" s="188" t="s">
        <v>756</v>
      </c>
      <c r="BF9" s="188" t="s">
        <v>179</v>
      </c>
      <c r="BG9" s="189">
        <v>44775</v>
      </c>
      <c r="BH9" s="189">
        <v>46235</v>
      </c>
      <c r="BI9" s="189">
        <f t="shared" si="3"/>
        <v>44774</v>
      </c>
      <c r="BJ9" s="189">
        <f t="shared" si="3"/>
        <v>46235</v>
      </c>
      <c r="BK9" s="185" t="s">
        <v>2</v>
      </c>
      <c r="BL9" s="317" t="s">
        <v>766</v>
      </c>
      <c r="BM9" s="49" t="s">
        <v>19</v>
      </c>
      <c r="BN9" s="190" t="s">
        <v>10</v>
      </c>
      <c r="BO9" s="190"/>
      <c r="BP9" s="190"/>
      <c r="BQ9" s="241">
        <f>BS9-60</f>
        <v>44505</v>
      </c>
      <c r="BR9" s="241">
        <f t="shared" si="4"/>
        <v>44501</v>
      </c>
      <c r="BS9" s="241">
        <f t="shared" si="5"/>
        <v>44565</v>
      </c>
      <c r="BT9" s="241">
        <f t="shared" si="6"/>
        <v>44562</v>
      </c>
      <c r="BU9" s="241">
        <f t="shared" si="7"/>
        <v>44565</v>
      </c>
      <c r="BV9" s="241">
        <f t="shared" si="8"/>
        <v>44562</v>
      </c>
      <c r="BW9" s="241">
        <f t="shared" si="9"/>
        <v>44775</v>
      </c>
      <c r="BX9" s="241">
        <f t="shared" si="10"/>
        <v>44774</v>
      </c>
    </row>
    <row r="10" spans="1:76" ht="46" customHeight="1">
      <c r="A10" s="146" t="s">
        <v>767</v>
      </c>
      <c r="B10" s="146" t="s">
        <v>763</v>
      </c>
      <c r="C10" s="146" t="s">
        <v>768</v>
      </c>
      <c r="D10" s="148" t="str">
        <f t="shared" ca="1" si="1"/>
        <v>En cours</v>
      </c>
      <c r="E10" s="265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333">
        <f t="shared" si="2"/>
        <v>46783</v>
      </c>
      <c r="BB10" s="233" t="s">
        <v>769</v>
      </c>
      <c r="BC10" s="323" t="s">
        <v>767</v>
      </c>
      <c r="BD10" s="324" t="s">
        <v>756</v>
      </c>
      <c r="BE10" s="188" t="s">
        <v>756</v>
      </c>
      <c r="BF10" s="188" t="s">
        <v>53</v>
      </c>
      <c r="BG10" s="189">
        <v>45323</v>
      </c>
      <c r="BH10" s="189">
        <v>46783</v>
      </c>
      <c r="BI10" s="189">
        <f t="shared" si="3"/>
        <v>45323</v>
      </c>
      <c r="BJ10" s="189">
        <f t="shared" si="3"/>
        <v>46783</v>
      </c>
      <c r="BK10" s="185" t="s">
        <v>2</v>
      </c>
      <c r="BL10" s="317" t="s">
        <v>770</v>
      </c>
      <c r="BM10" s="49" t="s">
        <v>19</v>
      </c>
      <c r="BN10" s="190" t="s">
        <v>13</v>
      </c>
      <c r="BO10" s="190"/>
      <c r="BP10" s="190"/>
      <c r="BQ10" s="241">
        <f>BS10-60</f>
        <v>45053</v>
      </c>
      <c r="BR10" s="241">
        <f t="shared" si="4"/>
        <v>45047</v>
      </c>
      <c r="BS10" s="241">
        <f t="shared" si="5"/>
        <v>45113</v>
      </c>
      <c r="BT10" s="241">
        <f t="shared" si="6"/>
        <v>45108</v>
      </c>
      <c r="BU10" s="241">
        <f t="shared" si="7"/>
        <v>45113</v>
      </c>
      <c r="BV10" s="241">
        <f t="shared" si="8"/>
        <v>45108</v>
      </c>
      <c r="BW10" s="241">
        <f t="shared" si="9"/>
        <v>45323</v>
      </c>
      <c r="BX10" s="241">
        <f t="shared" si="10"/>
        <v>45323</v>
      </c>
    </row>
    <row r="11" spans="1:76" ht="46" customHeight="1">
      <c r="A11" s="146" t="s">
        <v>771</v>
      </c>
      <c r="B11" s="146" t="s">
        <v>763</v>
      </c>
      <c r="C11" s="146" t="s">
        <v>772</v>
      </c>
      <c r="D11" s="148" t="str">
        <f t="shared" ca="1" si="1"/>
        <v>En cours</v>
      </c>
      <c r="E11" s="265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333">
        <f t="shared" si="2"/>
        <v>45772</v>
      </c>
      <c r="BB11" s="232" t="s">
        <v>771</v>
      </c>
      <c r="BC11" s="232" t="s">
        <v>771</v>
      </c>
      <c r="BD11" s="188" t="s">
        <v>756</v>
      </c>
      <c r="BE11" s="188" t="s">
        <v>756</v>
      </c>
      <c r="BF11" s="188"/>
      <c r="BG11" s="189">
        <v>44313</v>
      </c>
      <c r="BH11" s="189">
        <v>45772</v>
      </c>
      <c r="BI11" s="189">
        <f t="shared" si="3"/>
        <v>44316</v>
      </c>
      <c r="BJ11" s="189">
        <f t="shared" si="3"/>
        <v>45777</v>
      </c>
      <c r="BK11" s="185" t="s">
        <v>2</v>
      </c>
      <c r="BL11" s="319" t="s">
        <v>772</v>
      </c>
      <c r="BM11" s="49" t="s">
        <v>19</v>
      </c>
      <c r="BN11" s="190" t="s">
        <v>13</v>
      </c>
      <c r="BO11" s="190"/>
      <c r="BP11" s="190"/>
      <c r="BQ11" s="241">
        <f>BS11-60</f>
        <v>44043</v>
      </c>
      <c r="BR11" s="241">
        <f t="shared" si="4"/>
        <v>44043</v>
      </c>
      <c r="BS11" s="241">
        <f t="shared" si="5"/>
        <v>44103</v>
      </c>
      <c r="BT11" s="241">
        <f t="shared" si="6"/>
        <v>44104</v>
      </c>
      <c r="BU11" s="241">
        <f t="shared" si="7"/>
        <v>44103</v>
      </c>
      <c r="BV11" s="241">
        <f t="shared" si="8"/>
        <v>44104</v>
      </c>
      <c r="BW11" s="241">
        <f t="shared" si="9"/>
        <v>44313</v>
      </c>
      <c r="BX11" s="241">
        <f t="shared" si="10"/>
        <v>44316</v>
      </c>
    </row>
    <row r="12" spans="1:76" s="202" customFormat="1" ht="46" customHeight="1">
      <c r="A12" s="146" t="s">
        <v>74</v>
      </c>
      <c r="B12" s="146" t="s">
        <v>763</v>
      </c>
      <c r="C12" s="146" t="s">
        <v>772</v>
      </c>
      <c r="D12" s="148" t="str">
        <f t="shared" ca="1" si="1"/>
        <v>A venir</v>
      </c>
      <c r="E12" s="265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333">
        <f t="shared" si="2"/>
        <v>47233</v>
      </c>
      <c r="AP12" s="164"/>
      <c r="BB12" s="320" t="s">
        <v>771</v>
      </c>
      <c r="BC12" s="320" t="s">
        <v>66</v>
      </c>
      <c r="BD12" s="321" t="s">
        <v>756</v>
      </c>
      <c r="BE12" s="188" t="s">
        <v>756</v>
      </c>
      <c r="BF12" s="321"/>
      <c r="BG12" s="322">
        <f>BH11+1</f>
        <v>45773</v>
      </c>
      <c r="BH12" s="322">
        <f>BG12+1460</f>
        <v>47233</v>
      </c>
      <c r="BI12" s="189">
        <f t="shared" si="3"/>
        <v>45777</v>
      </c>
      <c r="BJ12" s="189">
        <f t="shared" si="3"/>
        <v>47238</v>
      </c>
      <c r="BK12" s="185" t="s">
        <v>2</v>
      </c>
      <c r="BL12" s="318"/>
      <c r="BM12" s="49" t="s">
        <v>19</v>
      </c>
      <c r="BN12" s="190" t="s">
        <v>13</v>
      </c>
      <c r="BO12" s="190"/>
      <c r="BP12" s="190"/>
      <c r="BQ12" s="238">
        <f>BS12-120</f>
        <v>45443</v>
      </c>
      <c r="BR12" s="238">
        <f t="shared" si="4"/>
        <v>45443</v>
      </c>
      <c r="BS12" s="238">
        <f t="shared" si="5"/>
        <v>45563</v>
      </c>
      <c r="BT12" s="238">
        <f t="shared" si="6"/>
        <v>45565</v>
      </c>
      <c r="BU12" s="238">
        <f t="shared" si="7"/>
        <v>45563</v>
      </c>
      <c r="BV12" s="238">
        <f t="shared" si="8"/>
        <v>45565</v>
      </c>
      <c r="BW12" s="238">
        <f t="shared" si="9"/>
        <v>45773</v>
      </c>
      <c r="BX12" s="238">
        <f t="shared" si="10"/>
        <v>45777</v>
      </c>
    </row>
  </sheetData>
  <sheetProtection algorithmName="SHA-512" hashValue="gbfDYXZYvkNBxVEv1LDJktLZbICKEkeYboSmjT5MVEaICyQJolJfuzMyjJIUmTzZD+DTQzP7toAUUrfOg3LmuA==" saltValue="lpC/k04x+Nd2mZlXD0oO9Q==" spinCount="100000" sheet="1" autoFilter="0"/>
  <autoFilter ref="A6:D6" xr:uid="{28538C06-3B35-498E-AD8E-0FB295104A28}"/>
  <mergeCells count="4">
    <mergeCell ref="E5:P5"/>
    <mergeCell ref="Q5:AB5"/>
    <mergeCell ref="AC5:AN5"/>
    <mergeCell ref="A4:B4"/>
  </mergeCells>
  <conditionalFormatting sqref="C2">
    <cfRule type="expression" dxfId="51" priority="12">
      <formula>AND(BL$6&gt;=#REF!,BL$6&lt;=#REF!)</formula>
    </cfRule>
    <cfRule type="expression" dxfId="50" priority="13">
      <formula>AND(BL$6&gt;=#REF!,BL$6&lt;=#REF!)</formula>
    </cfRule>
    <cfRule type="expression" dxfId="49" priority="14">
      <formula>AND(BL$6&gt;=#REF!,BL$6&lt;=#REF!)</formula>
    </cfRule>
    <cfRule type="expression" dxfId="48" priority="15">
      <formula>AND(BL$6&gt;=#REF!,BL$6&lt;=#REF!)</formula>
    </cfRule>
  </conditionalFormatting>
  <conditionalFormatting sqref="D1:D5 D13:D1048576">
    <cfRule type="containsText" dxfId="47" priority="17" operator="containsText" text="A venir">
      <formula>NOT(ISERROR(SEARCH("A venir",D1)))</formula>
    </cfRule>
  </conditionalFormatting>
  <conditionalFormatting sqref="D1:D1048576">
    <cfRule type="containsText" dxfId="46" priority="4" operator="containsText" text="Term">
      <formula>NOT(ISERROR(SEARCH("Term",D1)))</formula>
    </cfRule>
  </conditionalFormatting>
  <conditionalFormatting sqref="D6:D12">
    <cfRule type="containsText" dxfId="45" priority="5" operator="containsText" text="A venir">
      <formula>NOT(ISERROR(SEARCH("A venir",D6)))</formula>
    </cfRule>
  </conditionalFormatting>
  <conditionalFormatting sqref="D7:D12">
    <cfRule type="containsText" dxfId="44" priority="6" operator="containsText" text="En cours">
      <formula>NOT(ISERROR(SEARCH("En cours",D7)))</formula>
    </cfRule>
    <cfRule type="expression" dxfId="43" priority="7">
      <formula>AND(D$6&gt;=$BR7,D$6&lt;=$BT7)</formula>
    </cfRule>
    <cfRule type="expression" dxfId="42" priority="8">
      <formula>AND(D$6&gt;=$BI7,D$6&lt;=$BJ7)</formula>
    </cfRule>
    <cfRule type="expression" dxfId="41" priority="9">
      <formula>AND(D$6&gt;=$BV7,D$6&lt;=$BX7)</formula>
    </cfRule>
  </conditionalFormatting>
  <conditionalFormatting sqref="E7:AN12">
    <cfRule type="expression" dxfId="40" priority="1">
      <formula>AND(E$6&gt;=$BI7,E$6&lt;=$BJ7)</formula>
    </cfRule>
    <cfRule type="expression" dxfId="39" priority="2">
      <formula>AND(E$6&gt;=$BV7,E$6&lt;=$BX7)</formula>
    </cfRule>
    <cfRule type="expression" dxfId="38" priority="3">
      <formula>AND(E$6&gt;=$BR7,E$6&lt;=$BT7)</formula>
    </cfRule>
  </conditionalFormatting>
  <printOptions horizontalCentered="1" verticalCentered="1"/>
  <pageMargins left="0.31496062992125984" right="0.31496062992125984" top="0.74803149606299213" bottom="0.74803149606299213" header="0.31496062992125984" footer="0.31496062992125984"/>
  <pageSetup paperSize="8" scale="8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098E348-F977-4CA9-9023-1BC8D0E9BF48}">
          <x14:formula1>
            <xm:f>Feuil1!$A$1:$A$3</xm:f>
          </x14:formula1>
          <xm:sqref>BK7:BL12 BN7:BX12</xm:sqref>
        </x14:dataValidation>
        <x14:dataValidation type="list" allowBlank="1" showInputMessage="1" showErrorMessage="1" xr:uid="{A108B41D-C2E0-4AB3-B373-C9660239D37C}">
          <x14:formula1>
            <xm:f>Feuil1!$D$7:$D$8</xm:f>
          </x14:formula1>
          <xm:sqref>BO7:BX12</xm:sqref>
        </x14:dataValidation>
        <x14:dataValidation type="list" allowBlank="1" showInputMessage="1" showErrorMessage="1" xr:uid="{73357E94-4DA3-4387-9F75-D6CE1D6E603D}">
          <x14:formula1>
            <xm:f>Feuil1!$B$7:$B$9</xm:f>
          </x14:formula1>
          <xm:sqref>BN7:BN12</xm:sqref>
        </x14:dataValidation>
        <x14:dataValidation type="list" allowBlank="1" showInputMessage="1" showErrorMessage="1" xr:uid="{DDDD94EB-68B6-443E-9B71-82271624C1DF}">
          <x14:formula1>
            <xm:f>Feuil1!$A$7:$A$13</xm:f>
          </x14:formula1>
          <xm:sqref>BM7:BM12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B65B9-D040-4B71-8EE2-3EE5C9639C8A}">
  <sheetPr codeName="Feuil9">
    <pageSetUpPr fitToPage="1"/>
  </sheetPr>
  <dimension ref="A1:BX18"/>
  <sheetViews>
    <sheetView showGridLines="0" topLeftCell="A2" zoomScale="60" zoomScaleNormal="60" workbookViewId="0">
      <pane xSplit="4" ySplit="5" topLeftCell="E7" activePane="bottomRight" state="frozen"/>
      <selection pane="topRight"/>
      <selection pane="bottomLeft"/>
      <selection pane="bottomRight" activeCell="K39" sqref="K39"/>
    </sheetView>
  </sheetViews>
  <sheetFormatPr baseColWidth="10" defaultColWidth="15.54296875" defaultRowHeight="14.5"/>
  <cols>
    <col min="1" max="1" width="17.54296875" style="213" customWidth="1"/>
    <col min="2" max="2" width="29" style="157" customWidth="1"/>
    <col min="3" max="3" width="63.81640625" style="157" customWidth="1"/>
    <col min="4" max="4" width="9.7265625" style="159" customWidth="1"/>
    <col min="5" max="40" width="3.1796875" style="160" customWidth="1"/>
    <col min="41" max="41" width="14.54296875" style="246" customWidth="1"/>
    <col min="42" max="49" width="15.54296875" style="159" customWidth="1"/>
    <col min="50" max="50" width="20.26953125" style="247" customWidth="1"/>
    <col min="51" max="51" width="17.54296875" style="213" customWidth="1"/>
    <col min="52" max="52" width="14.453125" style="157" customWidth="1"/>
    <col min="53" max="53" width="15.7265625" style="157" customWidth="1"/>
    <col min="54" max="54" width="15.453125" style="159" hidden="1" customWidth="1"/>
    <col min="55" max="55" width="13" style="161" hidden="1" customWidth="1"/>
    <col min="56" max="56" width="14.54296875" style="161" hidden="1" customWidth="1"/>
    <col min="57" max="57" width="14" style="161" hidden="1" customWidth="1"/>
    <col min="58" max="58" width="15.7265625" style="161" hidden="1" customWidth="1"/>
    <col min="59" max="59" width="24.54296875" style="159" hidden="1" customWidth="1"/>
    <col min="60" max="60" width="13.81640625" style="159" hidden="1" customWidth="1"/>
    <col min="61" max="63" width="18.453125" style="159" hidden="1" customWidth="1"/>
    <col min="64" max="64" width="38" style="159" hidden="1" customWidth="1"/>
    <col min="65" max="65" width="16.54296875" style="159" hidden="1" customWidth="1"/>
    <col min="66" max="66" width="19.26953125" style="159" hidden="1" customWidth="1"/>
    <col min="67" max="67" width="13.81640625" style="159" hidden="1" customWidth="1"/>
    <col min="68" max="68" width="12.54296875" style="159" hidden="1" customWidth="1"/>
    <col min="69" max="69" width="16.81640625" style="159" hidden="1" customWidth="1"/>
    <col min="70" max="70" width="12.54296875" style="159" hidden="1" customWidth="1"/>
    <col min="71" max="71" width="14.1796875" style="159" hidden="1" customWidth="1"/>
    <col min="72" max="72" width="12.54296875" style="159" hidden="1" customWidth="1"/>
    <col min="73" max="76" width="15.54296875" style="159" hidden="1" customWidth="1"/>
    <col min="77" max="16384" width="15.54296875" style="159"/>
  </cols>
  <sheetData>
    <row r="1" spans="1:76" hidden="1">
      <c r="B1" s="159"/>
      <c r="E1" s="160">
        <f t="shared" ref="E1:AN1" si="0">VALUE(YEAR(E6)&amp;TEXT(MONTH(E6),"00"))</f>
        <v>202401</v>
      </c>
      <c r="F1" s="160">
        <f t="shared" si="0"/>
        <v>202402</v>
      </c>
      <c r="G1" s="160">
        <f t="shared" si="0"/>
        <v>202403</v>
      </c>
      <c r="H1" s="160">
        <f t="shared" si="0"/>
        <v>202404</v>
      </c>
      <c r="I1" s="160">
        <f t="shared" si="0"/>
        <v>202405</v>
      </c>
      <c r="J1" s="160">
        <f t="shared" si="0"/>
        <v>202406</v>
      </c>
      <c r="K1" s="160">
        <f t="shared" si="0"/>
        <v>202407</v>
      </c>
      <c r="L1" s="160">
        <f t="shared" si="0"/>
        <v>202408</v>
      </c>
      <c r="M1" s="160">
        <f t="shared" si="0"/>
        <v>202409</v>
      </c>
      <c r="N1" s="160">
        <f t="shared" si="0"/>
        <v>202410</v>
      </c>
      <c r="O1" s="160">
        <f t="shared" si="0"/>
        <v>202411</v>
      </c>
      <c r="P1" s="160">
        <f t="shared" si="0"/>
        <v>202412</v>
      </c>
      <c r="Q1" s="160">
        <f t="shared" si="0"/>
        <v>202501</v>
      </c>
      <c r="R1" s="160">
        <f t="shared" si="0"/>
        <v>202502</v>
      </c>
      <c r="S1" s="160">
        <f t="shared" si="0"/>
        <v>202503</v>
      </c>
      <c r="T1" s="160">
        <f t="shared" si="0"/>
        <v>202504</v>
      </c>
      <c r="U1" s="160">
        <f t="shared" si="0"/>
        <v>202505</v>
      </c>
      <c r="V1" s="160">
        <f t="shared" si="0"/>
        <v>202506</v>
      </c>
      <c r="W1" s="160">
        <f t="shared" si="0"/>
        <v>202507</v>
      </c>
      <c r="X1" s="160">
        <f t="shared" si="0"/>
        <v>202508</v>
      </c>
      <c r="Y1" s="160">
        <f t="shared" si="0"/>
        <v>202509</v>
      </c>
      <c r="Z1" s="160">
        <f t="shared" si="0"/>
        <v>202510</v>
      </c>
      <c r="AA1" s="160">
        <f t="shared" si="0"/>
        <v>202511</v>
      </c>
      <c r="AB1" s="160">
        <f t="shared" si="0"/>
        <v>202512</v>
      </c>
      <c r="AC1" s="160">
        <f t="shared" si="0"/>
        <v>202601</v>
      </c>
      <c r="AD1" s="160">
        <f t="shared" si="0"/>
        <v>202602</v>
      </c>
      <c r="AE1" s="160">
        <f t="shared" si="0"/>
        <v>202603</v>
      </c>
      <c r="AF1" s="160">
        <f t="shared" si="0"/>
        <v>202604</v>
      </c>
      <c r="AG1" s="160">
        <f t="shared" si="0"/>
        <v>202605</v>
      </c>
      <c r="AH1" s="160">
        <f t="shared" si="0"/>
        <v>202606</v>
      </c>
      <c r="AI1" s="160">
        <f t="shared" si="0"/>
        <v>202607</v>
      </c>
      <c r="AJ1" s="160">
        <f t="shared" si="0"/>
        <v>202608</v>
      </c>
      <c r="AK1" s="160">
        <f t="shared" si="0"/>
        <v>202609</v>
      </c>
      <c r="AL1" s="160">
        <f t="shared" si="0"/>
        <v>202610</v>
      </c>
      <c r="AM1" s="160">
        <f t="shared" si="0"/>
        <v>202611</v>
      </c>
      <c r="AN1" s="160">
        <f t="shared" si="0"/>
        <v>202612</v>
      </c>
      <c r="AZ1" s="159"/>
      <c r="BA1" s="159"/>
    </row>
    <row r="2" spans="1:76" ht="20.5" customHeight="1">
      <c r="A2" s="206"/>
      <c r="B2" s="167"/>
      <c r="C2" s="248" t="s">
        <v>254</v>
      </c>
      <c r="AX2" s="249"/>
      <c r="AY2" s="206"/>
      <c r="AZ2" s="167" t="s">
        <v>21</v>
      </c>
    </row>
    <row r="3" spans="1:76" ht="20.5" customHeight="1">
      <c r="A3" s="206"/>
      <c r="C3" s="250" t="s">
        <v>22</v>
      </c>
      <c r="AX3" s="249"/>
      <c r="AY3" s="206"/>
    </row>
    <row r="4" spans="1:76" ht="20.5" customHeight="1">
      <c r="A4" s="390" t="s">
        <v>773</v>
      </c>
      <c r="B4" s="390"/>
      <c r="C4" s="251" t="s">
        <v>24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X4" s="249"/>
      <c r="AY4" s="206"/>
      <c r="AZ4" s="252"/>
      <c r="BA4" s="252"/>
      <c r="BB4" s="252"/>
      <c r="BC4" s="252"/>
    </row>
    <row r="5" spans="1:76" ht="28">
      <c r="A5" s="206"/>
      <c r="B5" s="253"/>
      <c r="C5" s="206"/>
      <c r="E5" s="384">
        <v>2024</v>
      </c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>
        <v>2025</v>
      </c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>
        <v>2026</v>
      </c>
      <c r="AD5" s="384"/>
      <c r="AE5" s="384"/>
      <c r="AF5" s="384"/>
      <c r="AG5" s="384"/>
      <c r="AH5" s="384"/>
      <c r="AI5" s="384"/>
      <c r="AJ5" s="384"/>
      <c r="AK5" s="384"/>
      <c r="AL5" s="384"/>
      <c r="AM5" s="384"/>
      <c r="AN5" s="384"/>
      <c r="AO5" s="161"/>
      <c r="AX5" s="249"/>
      <c r="AY5" s="206"/>
      <c r="AZ5" s="252"/>
      <c r="BA5" s="252"/>
      <c r="BB5" s="252"/>
      <c r="BC5" s="252"/>
    </row>
    <row r="6" spans="1:76" s="254" customFormat="1" ht="47.5" customHeight="1">
      <c r="A6" s="144" t="s">
        <v>26</v>
      </c>
      <c r="B6" s="144" t="s">
        <v>27</v>
      </c>
      <c r="C6" s="144" t="s">
        <v>163</v>
      </c>
      <c r="D6" s="145" t="s">
        <v>29</v>
      </c>
      <c r="E6" s="149">
        <v>45292</v>
      </c>
      <c r="F6" s="150">
        <v>45323</v>
      </c>
      <c r="G6" s="150">
        <v>45352</v>
      </c>
      <c r="H6" s="150">
        <v>45383</v>
      </c>
      <c r="I6" s="150">
        <v>45413</v>
      </c>
      <c r="J6" s="150">
        <v>45444</v>
      </c>
      <c r="K6" s="150">
        <v>45474</v>
      </c>
      <c r="L6" s="150">
        <v>45505</v>
      </c>
      <c r="M6" s="150">
        <v>45536</v>
      </c>
      <c r="N6" s="150">
        <v>45566</v>
      </c>
      <c r="O6" s="150">
        <v>45597</v>
      </c>
      <c r="P6" s="150">
        <v>45627</v>
      </c>
      <c r="Q6" s="151">
        <v>45658</v>
      </c>
      <c r="R6" s="150">
        <v>45689</v>
      </c>
      <c r="S6" s="150">
        <v>45717</v>
      </c>
      <c r="T6" s="150">
        <v>45748</v>
      </c>
      <c r="U6" s="150">
        <v>45778</v>
      </c>
      <c r="V6" s="150">
        <v>45809</v>
      </c>
      <c r="W6" s="150">
        <v>45839</v>
      </c>
      <c r="X6" s="150">
        <v>45870</v>
      </c>
      <c r="Y6" s="150">
        <v>45901</v>
      </c>
      <c r="Z6" s="150">
        <v>45931</v>
      </c>
      <c r="AA6" s="150">
        <v>45962</v>
      </c>
      <c r="AB6" s="150">
        <v>45992</v>
      </c>
      <c r="AC6" s="151">
        <v>46023</v>
      </c>
      <c r="AD6" s="150">
        <v>46054</v>
      </c>
      <c r="AE6" s="150">
        <v>46082</v>
      </c>
      <c r="AF6" s="150">
        <v>46113</v>
      </c>
      <c r="AG6" s="150">
        <v>46143</v>
      </c>
      <c r="AH6" s="150">
        <v>46174</v>
      </c>
      <c r="AI6" s="150">
        <v>46204</v>
      </c>
      <c r="AJ6" s="150">
        <v>46235</v>
      </c>
      <c r="AK6" s="150">
        <v>46266</v>
      </c>
      <c r="AL6" s="150">
        <v>46296</v>
      </c>
      <c r="AM6" s="150">
        <v>46327</v>
      </c>
      <c r="AN6" s="150">
        <v>46357</v>
      </c>
      <c r="AO6" s="152" t="s">
        <v>30</v>
      </c>
      <c r="BB6" s="255" t="s">
        <v>31</v>
      </c>
      <c r="BC6" s="256" t="s">
        <v>32</v>
      </c>
      <c r="BD6" s="179" t="s">
        <v>774</v>
      </c>
      <c r="BE6" s="257" t="s">
        <v>34</v>
      </c>
      <c r="BF6" s="179" t="s">
        <v>35</v>
      </c>
      <c r="BG6" s="258" t="s">
        <v>36</v>
      </c>
      <c r="BH6" s="258" t="s">
        <v>30</v>
      </c>
      <c r="BI6" s="259" t="s">
        <v>37</v>
      </c>
      <c r="BJ6" s="260" t="s">
        <v>38</v>
      </c>
      <c r="BK6" s="257" t="s">
        <v>39</v>
      </c>
      <c r="BL6" s="179" t="s">
        <v>40</v>
      </c>
      <c r="BM6" s="359" t="s">
        <v>6</v>
      </c>
      <c r="BN6" s="179" t="s">
        <v>7</v>
      </c>
      <c r="BO6" s="179" t="s">
        <v>8</v>
      </c>
      <c r="BP6" s="179" t="s">
        <v>41</v>
      </c>
      <c r="BQ6" s="261" t="s">
        <v>42</v>
      </c>
      <c r="BR6" s="262" t="s">
        <v>43</v>
      </c>
      <c r="BS6" s="263" t="s">
        <v>44</v>
      </c>
      <c r="BT6" s="262" t="s">
        <v>43</v>
      </c>
      <c r="BU6" s="264" t="s">
        <v>45</v>
      </c>
      <c r="BV6" s="262" t="s">
        <v>43</v>
      </c>
      <c r="BW6" s="264" t="s">
        <v>46</v>
      </c>
      <c r="BX6" s="262" t="s">
        <v>43</v>
      </c>
    </row>
    <row r="7" spans="1:76" ht="43" customHeight="1">
      <c r="A7" s="146" t="s">
        <v>775</v>
      </c>
      <c r="B7" s="146" t="s">
        <v>776</v>
      </c>
      <c r="C7" s="146" t="s">
        <v>777</v>
      </c>
      <c r="D7" s="148" t="str">
        <f t="shared" ref="D7:D18" ca="1" si="1">IF(BH7&lt;TODAY(),"Terminé",(IF(BG7&gt;=TODAY(),"À venir","En cours")))</f>
        <v>En cours</v>
      </c>
      <c r="E7" s="265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5"/>
      <c r="AI7" s="266"/>
      <c r="AJ7" s="266"/>
      <c r="AK7" s="266"/>
      <c r="AL7" s="266"/>
      <c r="AM7" s="266"/>
      <c r="AN7" s="266"/>
      <c r="AO7" s="333">
        <f t="shared" ref="AO7:AO18" si="2">BH7</f>
        <v>46312</v>
      </c>
      <c r="BB7" s="267" t="s">
        <v>775</v>
      </c>
      <c r="BC7" s="268" t="s">
        <v>775</v>
      </c>
      <c r="BD7" s="190" t="s">
        <v>778</v>
      </c>
      <c r="BE7" s="190" t="s">
        <v>581</v>
      </c>
      <c r="BF7" s="185" t="s">
        <v>53</v>
      </c>
      <c r="BG7" s="269">
        <v>44852</v>
      </c>
      <c r="BH7" s="269">
        <v>46312</v>
      </c>
      <c r="BI7" s="269">
        <f t="shared" ref="BI7:BI18" si="3">IF(DAY(BG7)&lt;=15,DATE(YEAR(BG7),MONTH(BG7),1),EOMONTH(BG7,0))</f>
        <v>44865</v>
      </c>
      <c r="BJ7" s="269">
        <f t="shared" ref="BJ7:BJ18" si="4">IF(DAY(BH7)&lt;=15,DATE(YEAR(BH7),MONTH(BH7),1),EOMONTH(BH7,0))</f>
        <v>46326</v>
      </c>
      <c r="BK7" s="185" t="s">
        <v>2</v>
      </c>
      <c r="BL7" s="270" t="s">
        <v>779</v>
      </c>
      <c r="BM7" s="186"/>
      <c r="BN7" s="190" t="s">
        <v>15</v>
      </c>
      <c r="BO7" s="190"/>
      <c r="BP7" s="190"/>
      <c r="BQ7" s="191">
        <f>BS7-60</f>
        <v>44582</v>
      </c>
      <c r="BR7" s="191">
        <f t="shared" ref="BR7:BR18" si="5">IF(DAY(BQ7)&lt;=15,DATE(YEAR(BQ7),MONTH(BQ7),1),EOMONTH(BQ7,0))</f>
        <v>44592</v>
      </c>
      <c r="BS7" s="191">
        <f t="shared" ref="BS7:BS18" si="6">BU7</f>
        <v>44642</v>
      </c>
      <c r="BT7" s="191">
        <f t="shared" ref="BT7:BT18" si="7">IF(DAY(BS7)&lt;=15,DATE(YEAR(BS7),MONTH(BS7),1),EOMONTH(BS7,0))</f>
        <v>44651</v>
      </c>
      <c r="BU7" s="191">
        <f t="shared" ref="BU7:BU15" si="8">BW7-210</f>
        <v>44642</v>
      </c>
      <c r="BV7" s="191">
        <f t="shared" ref="BV7:BV18" si="9">IF(DAY(BU7)&lt;=15,DATE(YEAR(BU7),MONTH(BU7),1),EOMONTH(BU7,0))</f>
        <v>44651</v>
      </c>
      <c r="BW7" s="191">
        <f t="shared" ref="BW7:BW18" si="10">BG7</f>
        <v>44852</v>
      </c>
      <c r="BX7" s="191">
        <f t="shared" ref="BX7:BX18" si="11">IF(DAY(BW7)&lt;=15,DATE(YEAR(BW7),MONTH(BW7),1),EOMONTH(BW7,0))</f>
        <v>44865</v>
      </c>
    </row>
    <row r="8" spans="1:76" ht="43" customHeight="1">
      <c r="A8" s="146" t="s">
        <v>74</v>
      </c>
      <c r="B8" s="146" t="s">
        <v>776</v>
      </c>
      <c r="C8" s="146" t="s">
        <v>777</v>
      </c>
      <c r="D8" s="148" t="str">
        <f t="shared" ca="1" si="1"/>
        <v>À venir</v>
      </c>
      <c r="E8" s="265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5"/>
      <c r="AI8" s="266"/>
      <c r="AJ8" s="266"/>
      <c r="AK8" s="266"/>
      <c r="AL8" s="266"/>
      <c r="AM8" s="266"/>
      <c r="AN8" s="266"/>
      <c r="AO8" s="333">
        <f t="shared" si="2"/>
        <v>47716</v>
      </c>
      <c r="BB8" s="267" t="s">
        <v>775</v>
      </c>
      <c r="BC8" s="268" t="s">
        <v>66</v>
      </c>
      <c r="BD8" s="190" t="s">
        <v>778</v>
      </c>
      <c r="BE8" s="190"/>
      <c r="BF8" s="185" t="s">
        <v>53</v>
      </c>
      <c r="BG8" s="269">
        <v>46256</v>
      </c>
      <c r="BH8" s="269">
        <v>47716</v>
      </c>
      <c r="BI8" s="269">
        <f t="shared" si="3"/>
        <v>46265</v>
      </c>
      <c r="BJ8" s="269">
        <f t="shared" si="4"/>
        <v>47726</v>
      </c>
      <c r="BK8" s="185" t="s">
        <v>2</v>
      </c>
      <c r="BL8" s="271" t="s">
        <v>779</v>
      </c>
      <c r="BM8" s="186"/>
      <c r="BN8" s="190" t="s">
        <v>15</v>
      </c>
      <c r="BO8" s="190"/>
      <c r="BP8" s="190"/>
      <c r="BQ8" s="191">
        <f>BS8-120</f>
        <v>45926</v>
      </c>
      <c r="BR8" s="191">
        <f t="shared" si="5"/>
        <v>45930</v>
      </c>
      <c r="BS8" s="191">
        <f t="shared" si="6"/>
        <v>46046</v>
      </c>
      <c r="BT8" s="191">
        <f t="shared" si="7"/>
        <v>46053</v>
      </c>
      <c r="BU8" s="191">
        <f t="shared" si="8"/>
        <v>46046</v>
      </c>
      <c r="BV8" s="191">
        <f t="shared" si="9"/>
        <v>46053</v>
      </c>
      <c r="BW8" s="191">
        <f t="shared" si="10"/>
        <v>46256</v>
      </c>
      <c r="BX8" s="191">
        <f t="shared" si="11"/>
        <v>46265</v>
      </c>
    </row>
    <row r="9" spans="1:76" ht="43" customHeight="1">
      <c r="A9" s="146" t="s">
        <v>780</v>
      </c>
      <c r="B9" s="146" t="s">
        <v>776</v>
      </c>
      <c r="C9" s="146" t="s">
        <v>781</v>
      </c>
      <c r="D9" s="148" t="str">
        <f t="shared" ca="1" si="1"/>
        <v>En cours</v>
      </c>
      <c r="E9" s="265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5"/>
      <c r="AI9" s="266"/>
      <c r="AJ9" s="266"/>
      <c r="AK9" s="266"/>
      <c r="AL9" s="266"/>
      <c r="AM9" s="266"/>
      <c r="AN9" s="266"/>
      <c r="AO9" s="333">
        <f t="shared" si="2"/>
        <v>46293</v>
      </c>
      <c r="BB9" s="267" t="s">
        <v>780</v>
      </c>
      <c r="BC9" s="268" t="s">
        <v>780</v>
      </c>
      <c r="BD9" s="190" t="s">
        <v>778</v>
      </c>
      <c r="BE9" s="190" t="s">
        <v>581</v>
      </c>
      <c r="BF9" s="185" t="s">
        <v>53</v>
      </c>
      <c r="BG9" s="269">
        <v>44833</v>
      </c>
      <c r="BH9" s="269">
        <v>46293</v>
      </c>
      <c r="BI9" s="269">
        <f t="shared" si="3"/>
        <v>44834</v>
      </c>
      <c r="BJ9" s="269">
        <f t="shared" si="4"/>
        <v>46295</v>
      </c>
      <c r="BK9" s="185" t="s">
        <v>2</v>
      </c>
      <c r="BL9" s="271" t="s">
        <v>782</v>
      </c>
      <c r="BM9" s="186"/>
      <c r="BN9" s="190" t="s">
        <v>15</v>
      </c>
      <c r="BO9" s="190"/>
      <c r="BP9" s="190"/>
      <c r="BQ9" s="191">
        <f>BS9-60</f>
        <v>44563</v>
      </c>
      <c r="BR9" s="191">
        <f t="shared" si="5"/>
        <v>44562</v>
      </c>
      <c r="BS9" s="191">
        <f t="shared" si="6"/>
        <v>44623</v>
      </c>
      <c r="BT9" s="191">
        <f t="shared" si="7"/>
        <v>44621</v>
      </c>
      <c r="BU9" s="191">
        <f t="shared" si="8"/>
        <v>44623</v>
      </c>
      <c r="BV9" s="191">
        <f t="shared" si="9"/>
        <v>44621</v>
      </c>
      <c r="BW9" s="191">
        <f t="shared" si="10"/>
        <v>44833</v>
      </c>
      <c r="BX9" s="191">
        <f t="shared" si="11"/>
        <v>44834</v>
      </c>
    </row>
    <row r="10" spans="1:76" ht="43" customHeight="1">
      <c r="A10" s="146" t="s">
        <v>74</v>
      </c>
      <c r="B10" s="146" t="s">
        <v>776</v>
      </c>
      <c r="C10" s="146" t="s">
        <v>781</v>
      </c>
      <c r="D10" s="148" t="str">
        <f t="shared" ca="1" si="1"/>
        <v>À venir</v>
      </c>
      <c r="E10" s="265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5"/>
      <c r="AI10" s="266"/>
      <c r="AJ10" s="266"/>
      <c r="AK10" s="266"/>
      <c r="AL10" s="266"/>
      <c r="AM10" s="266"/>
      <c r="AN10" s="266"/>
      <c r="AO10" s="333">
        <f t="shared" si="2"/>
        <v>47716</v>
      </c>
      <c r="BB10" s="267" t="s">
        <v>780</v>
      </c>
      <c r="BC10" s="268" t="s">
        <v>66</v>
      </c>
      <c r="BD10" s="190" t="s">
        <v>778</v>
      </c>
      <c r="BE10" s="190"/>
      <c r="BF10" s="185" t="s">
        <v>53</v>
      </c>
      <c r="BG10" s="269">
        <v>46256</v>
      </c>
      <c r="BH10" s="269">
        <v>47716</v>
      </c>
      <c r="BI10" s="269">
        <f t="shared" si="3"/>
        <v>46265</v>
      </c>
      <c r="BJ10" s="269">
        <f t="shared" si="4"/>
        <v>47726</v>
      </c>
      <c r="BK10" s="185" t="s">
        <v>2</v>
      </c>
      <c r="BL10" s="271" t="s">
        <v>782</v>
      </c>
      <c r="BM10" s="186"/>
      <c r="BN10" s="190" t="s">
        <v>15</v>
      </c>
      <c r="BO10" s="190"/>
      <c r="BP10" s="190"/>
      <c r="BQ10" s="191">
        <f>BS10-120</f>
        <v>45926</v>
      </c>
      <c r="BR10" s="191">
        <f t="shared" si="5"/>
        <v>45930</v>
      </c>
      <c r="BS10" s="191">
        <f t="shared" si="6"/>
        <v>46046</v>
      </c>
      <c r="BT10" s="191">
        <f t="shared" si="7"/>
        <v>46053</v>
      </c>
      <c r="BU10" s="191">
        <f t="shared" si="8"/>
        <v>46046</v>
      </c>
      <c r="BV10" s="191">
        <f t="shared" si="9"/>
        <v>46053</v>
      </c>
      <c r="BW10" s="191">
        <f t="shared" si="10"/>
        <v>46256</v>
      </c>
      <c r="BX10" s="191">
        <f t="shared" si="11"/>
        <v>46265</v>
      </c>
    </row>
    <row r="11" spans="1:76" ht="43" customHeight="1">
      <c r="A11" s="146" t="s">
        <v>783</v>
      </c>
      <c r="B11" s="146" t="s">
        <v>784</v>
      </c>
      <c r="C11" s="146" t="s">
        <v>785</v>
      </c>
      <c r="D11" s="148" t="str">
        <f t="shared" ca="1" si="1"/>
        <v>En cours</v>
      </c>
      <c r="E11" s="265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5"/>
      <c r="AI11" s="266"/>
      <c r="AJ11" s="266"/>
      <c r="AK11" s="266"/>
      <c r="AL11" s="266"/>
      <c r="AM11" s="266"/>
      <c r="AN11" s="266"/>
      <c r="AO11" s="333">
        <f t="shared" si="2"/>
        <v>46633</v>
      </c>
      <c r="BB11" s="267" t="s">
        <v>786</v>
      </c>
      <c r="BC11" s="268" t="s">
        <v>783</v>
      </c>
      <c r="BD11" s="190" t="s">
        <v>778</v>
      </c>
      <c r="BE11" s="190" t="s">
        <v>581</v>
      </c>
      <c r="BF11" s="185" t="s">
        <v>53</v>
      </c>
      <c r="BG11" s="269">
        <v>45173</v>
      </c>
      <c r="BH11" s="269">
        <v>46633</v>
      </c>
      <c r="BI11" s="269">
        <f t="shared" si="3"/>
        <v>45170</v>
      </c>
      <c r="BJ11" s="269">
        <f t="shared" si="4"/>
        <v>46631</v>
      </c>
      <c r="BK11" s="185" t="s">
        <v>2</v>
      </c>
      <c r="BL11" s="271" t="s">
        <v>787</v>
      </c>
      <c r="BM11" s="186"/>
      <c r="BN11" s="190" t="s">
        <v>15</v>
      </c>
      <c r="BO11" s="190"/>
      <c r="BP11" s="190" t="s">
        <v>10</v>
      </c>
      <c r="BQ11" s="191">
        <f>BS11-60</f>
        <v>44903</v>
      </c>
      <c r="BR11" s="191">
        <f t="shared" si="5"/>
        <v>44896</v>
      </c>
      <c r="BS11" s="191">
        <f t="shared" si="6"/>
        <v>44963</v>
      </c>
      <c r="BT11" s="191">
        <f t="shared" si="7"/>
        <v>44958</v>
      </c>
      <c r="BU11" s="191">
        <f t="shared" si="8"/>
        <v>44963</v>
      </c>
      <c r="BV11" s="191">
        <f t="shared" si="9"/>
        <v>44958</v>
      </c>
      <c r="BW11" s="191">
        <f t="shared" si="10"/>
        <v>45173</v>
      </c>
      <c r="BX11" s="191">
        <f t="shared" si="11"/>
        <v>45170</v>
      </c>
    </row>
    <row r="12" spans="1:76" ht="43" customHeight="1">
      <c r="A12" s="146" t="s">
        <v>788</v>
      </c>
      <c r="B12" s="146" t="s">
        <v>784</v>
      </c>
      <c r="C12" s="146" t="s">
        <v>789</v>
      </c>
      <c r="D12" s="148" t="str">
        <f t="shared" ca="1" si="1"/>
        <v>En cours</v>
      </c>
      <c r="E12" s="265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5"/>
      <c r="AI12" s="266"/>
      <c r="AJ12" s="266"/>
      <c r="AK12" s="266"/>
      <c r="AL12" s="266"/>
      <c r="AM12" s="266"/>
      <c r="AN12" s="266"/>
      <c r="AO12" s="333">
        <f>BH12</f>
        <v>46255</v>
      </c>
      <c r="BB12" s="267" t="s">
        <v>788</v>
      </c>
      <c r="BC12" s="268" t="s">
        <v>788</v>
      </c>
      <c r="BD12" s="190" t="s">
        <v>778</v>
      </c>
      <c r="BE12" s="190" t="s">
        <v>581</v>
      </c>
      <c r="BF12" s="185" t="s">
        <v>53</v>
      </c>
      <c r="BG12" s="269">
        <v>44795</v>
      </c>
      <c r="BH12" s="269">
        <f>BG12+1460</f>
        <v>46255</v>
      </c>
      <c r="BI12" s="269">
        <f t="shared" si="3"/>
        <v>44804</v>
      </c>
      <c r="BJ12" s="269">
        <f t="shared" si="4"/>
        <v>46265</v>
      </c>
      <c r="BK12" s="185" t="s">
        <v>2</v>
      </c>
      <c r="BL12" s="271" t="s">
        <v>790</v>
      </c>
      <c r="BM12" s="186"/>
      <c r="BN12" s="190" t="s">
        <v>15</v>
      </c>
      <c r="BO12" s="190"/>
      <c r="BP12" s="190"/>
      <c r="BQ12" s="191">
        <f>BS12-60</f>
        <v>44525</v>
      </c>
      <c r="BR12" s="191">
        <f t="shared" si="5"/>
        <v>44530</v>
      </c>
      <c r="BS12" s="191">
        <f t="shared" si="6"/>
        <v>44585</v>
      </c>
      <c r="BT12" s="191">
        <f t="shared" si="7"/>
        <v>44592</v>
      </c>
      <c r="BU12" s="191">
        <f t="shared" si="8"/>
        <v>44585</v>
      </c>
      <c r="BV12" s="191">
        <f t="shared" si="9"/>
        <v>44592</v>
      </c>
      <c r="BW12" s="191">
        <f t="shared" si="10"/>
        <v>44795</v>
      </c>
      <c r="BX12" s="191">
        <f t="shared" si="11"/>
        <v>44804</v>
      </c>
    </row>
    <row r="13" spans="1:76" ht="43" customHeight="1">
      <c r="A13" s="146" t="s">
        <v>74</v>
      </c>
      <c r="B13" s="146" t="s">
        <v>784</v>
      </c>
      <c r="C13" s="146" t="s">
        <v>789</v>
      </c>
      <c r="D13" s="148" t="str">
        <f t="shared" ca="1" si="1"/>
        <v>À venir</v>
      </c>
      <c r="E13" s="265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5"/>
      <c r="AI13" s="266"/>
      <c r="AJ13" s="266"/>
      <c r="AK13" s="266"/>
      <c r="AL13" s="266"/>
      <c r="AM13" s="266"/>
      <c r="AN13" s="266"/>
      <c r="AO13" s="333">
        <f t="shared" si="2"/>
        <v>47685</v>
      </c>
      <c r="BB13" s="267" t="s">
        <v>788</v>
      </c>
      <c r="BC13" s="268" t="s">
        <v>66</v>
      </c>
      <c r="BD13" s="190" t="s">
        <v>778</v>
      </c>
      <c r="BE13" s="190" t="s">
        <v>581</v>
      </c>
      <c r="BF13" s="185" t="s">
        <v>53</v>
      </c>
      <c r="BG13" s="269">
        <f>BH12+1</f>
        <v>46256</v>
      </c>
      <c r="BH13" s="269">
        <v>47685</v>
      </c>
      <c r="BI13" s="269">
        <f t="shared" si="3"/>
        <v>46265</v>
      </c>
      <c r="BJ13" s="269">
        <f t="shared" si="4"/>
        <v>47695</v>
      </c>
      <c r="BK13" s="185" t="s">
        <v>2</v>
      </c>
      <c r="BL13" s="271" t="s">
        <v>790</v>
      </c>
      <c r="BM13" s="186"/>
      <c r="BN13" s="190" t="s">
        <v>15</v>
      </c>
      <c r="BO13" s="190"/>
      <c r="BP13" s="190"/>
      <c r="BQ13" s="191">
        <f>BS13-120</f>
        <v>45926</v>
      </c>
      <c r="BR13" s="191">
        <f t="shared" si="5"/>
        <v>45930</v>
      </c>
      <c r="BS13" s="191">
        <f t="shared" si="6"/>
        <v>46046</v>
      </c>
      <c r="BT13" s="191">
        <f t="shared" si="7"/>
        <v>46053</v>
      </c>
      <c r="BU13" s="191">
        <f t="shared" si="8"/>
        <v>46046</v>
      </c>
      <c r="BV13" s="191">
        <f t="shared" si="9"/>
        <v>46053</v>
      </c>
      <c r="BW13" s="191">
        <f t="shared" si="10"/>
        <v>46256</v>
      </c>
      <c r="BX13" s="191">
        <f t="shared" si="11"/>
        <v>46265</v>
      </c>
    </row>
    <row r="14" spans="1:76" ht="43" customHeight="1">
      <c r="A14" s="146" t="s">
        <v>791</v>
      </c>
      <c r="B14" s="146" t="s">
        <v>784</v>
      </c>
      <c r="C14" s="146" t="s">
        <v>792</v>
      </c>
      <c r="D14" s="148" t="str">
        <f t="shared" ca="1" si="1"/>
        <v>En cours</v>
      </c>
      <c r="E14" s="265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5"/>
      <c r="AI14" s="266"/>
      <c r="AJ14" s="266"/>
      <c r="AK14" s="266"/>
      <c r="AL14" s="266"/>
      <c r="AM14" s="266"/>
      <c r="AN14" s="266"/>
      <c r="AO14" s="333">
        <f t="shared" si="2"/>
        <v>46346</v>
      </c>
      <c r="BB14" s="267" t="s">
        <v>791</v>
      </c>
      <c r="BC14" s="268" t="s">
        <v>791</v>
      </c>
      <c r="BD14" s="190" t="s">
        <v>778</v>
      </c>
      <c r="BE14" s="190" t="s">
        <v>581</v>
      </c>
      <c r="BF14" s="185" t="s">
        <v>53</v>
      </c>
      <c r="BG14" s="269">
        <v>44886</v>
      </c>
      <c r="BH14" s="269">
        <v>46346</v>
      </c>
      <c r="BI14" s="269">
        <f t="shared" si="3"/>
        <v>44895</v>
      </c>
      <c r="BJ14" s="269">
        <f t="shared" si="4"/>
        <v>46356</v>
      </c>
      <c r="BK14" s="185" t="s">
        <v>2</v>
      </c>
      <c r="BL14" s="271" t="s">
        <v>793</v>
      </c>
      <c r="BM14" s="186"/>
      <c r="BN14" s="190" t="s">
        <v>15</v>
      </c>
      <c r="BO14" s="190"/>
      <c r="BP14" s="190"/>
      <c r="BQ14" s="191">
        <f>BS14-60</f>
        <v>44616</v>
      </c>
      <c r="BR14" s="191">
        <f t="shared" si="5"/>
        <v>44620</v>
      </c>
      <c r="BS14" s="191">
        <f t="shared" si="6"/>
        <v>44676</v>
      </c>
      <c r="BT14" s="191">
        <f t="shared" si="7"/>
        <v>44681</v>
      </c>
      <c r="BU14" s="191">
        <f t="shared" si="8"/>
        <v>44676</v>
      </c>
      <c r="BV14" s="191">
        <f t="shared" si="9"/>
        <v>44681</v>
      </c>
      <c r="BW14" s="191">
        <f t="shared" si="10"/>
        <v>44886</v>
      </c>
      <c r="BX14" s="191">
        <f t="shared" si="11"/>
        <v>44895</v>
      </c>
    </row>
    <row r="15" spans="1:76" ht="43" customHeight="1">
      <c r="A15" s="146" t="s">
        <v>74</v>
      </c>
      <c r="B15" s="146" t="s">
        <v>784</v>
      </c>
      <c r="C15" s="146" t="s">
        <v>792</v>
      </c>
      <c r="D15" s="148" t="str">
        <f t="shared" ca="1" si="1"/>
        <v>À venir</v>
      </c>
      <c r="E15" s="265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5"/>
      <c r="AI15" s="266"/>
      <c r="AJ15" s="266"/>
      <c r="AK15" s="266"/>
      <c r="AL15" s="266"/>
      <c r="AM15" s="266"/>
      <c r="AN15" s="266"/>
      <c r="AO15" s="333">
        <f t="shared" si="2"/>
        <v>47716</v>
      </c>
      <c r="BB15" s="267" t="s">
        <v>791</v>
      </c>
      <c r="BC15" s="268" t="s">
        <v>66</v>
      </c>
      <c r="BD15" s="190" t="s">
        <v>778</v>
      </c>
      <c r="BE15" s="190" t="s">
        <v>581</v>
      </c>
      <c r="BF15" s="185" t="s">
        <v>53</v>
      </c>
      <c r="BG15" s="269">
        <v>46256</v>
      </c>
      <c r="BH15" s="269">
        <v>47716</v>
      </c>
      <c r="BI15" s="269">
        <f t="shared" si="3"/>
        <v>46265</v>
      </c>
      <c r="BJ15" s="269">
        <f t="shared" si="4"/>
        <v>47726</v>
      </c>
      <c r="BK15" s="185" t="s">
        <v>2</v>
      </c>
      <c r="BL15" s="185" t="s">
        <v>793</v>
      </c>
      <c r="BM15" s="186"/>
      <c r="BN15" s="190" t="s">
        <v>15</v>
      </c>
      <c r="BO15" s="190"/>
      <c r="BP15" s="190"/>
      <c r="BQ15" s="191">
        <f>BS15-120</f>
        <v>45926</v>
      </c>
      <c r="BR15" s="191">
        <f t="shared" si="5"/>
        <v>45930</v>
      </c>
      <c r="BS15" s="191">
        <f t="shared" si="6"/>
        <v>46046</v>
      </c>
      <c r="BT15" s="191">
        <f t="shared" si="7"/>
        <v>46053</v>
      </c>
      <c r="BU15" s="191">
        <f t="shared" si="8"/>
        <v>46046</v>
      </c>
      <c r="BV15" s="191">
        <f t="shared" si="9"/>
        <v>46053</v>
      </c>
      <c r="BW15" s="191">
        <f t="shared" si="10"/>
        <v>46256</v>
      </c>
      <c r="BX15" s="191">
        <f t="shared" si="11"/>
        <v>46265</v>
      </c>
    </row>
    <row r="16" spans="1:76" ht="43" customHeight="1">
      <c r="A16" s="146" t="s">
        <v>794</v>
      </c>
      <c r="B16" s="146" t="s">
        <v>556</v>
      </c>
      <c r="C16" s="146" t="s">
        <v>795</v>
      </c>
      <c r="D16" s="148" t="str">
        <f t="shared" ca="1" si="1"/>
        <v>En cours</v>
      </c>
      <c r="E16" s="265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5"/>
      <c r="AI16" s="266"/>
      <c r="AJ16" s="266"/>
      <c r="AK16" s="266"/>
      <c r="AL16" s="266"/>
      <c r="AM16" s="266"/>
      <c r="AN16" s="266"/>
      <c r="AO16" s="333">
        <f t="shared" si="2"/>
        <v>46732</v>
      </c>
      <c r="AP16" s="164"/>
      <c r="BB16" s="267" t="s">
        <v>796</v>
      </c>
      <c r="BC16" s="268" t="s">
        <v>794</v>
      </c>
      <c r="BD16" s="190" t="s">
        <v>778</v>
      </c>
      <c r="BE16" s="190" t="s">
        <v>639</v>
      </c>
      <c r="BF16" s="185" t="s">
        <v>53</v>
      </c>
      <c r="BG16" s="269">
        <v>45272</v>
      </c>
      <c r="BH16" s="269">
        <v>46732</v>
      </c>
      <c r="BI16" s="269">
        <f t="shared" si="3"/>
        <v>45261</v>
      </c>
      <c r="BJ16" s="269">
        <f t="shared" si="4"/>
        <v>46722</v>
      </c>
      <c r="BK16" s="185" t="s">
        <v>2</v>
      </c>
      <c r="BL16" s="185" t="s">
        <v>797</v>
      </c>
      <c r="BM16" s="186"/>
      <c r="BN16" s="190" t="s">
        <v>13</v>
      </c>
      <c r="BO16" s="190"/>
      <c r="BP16" s="190" t="s">
        <v>10</v>
      </c>
      <c r="BQ16" s="241">
        <f>BS16-90</f>
        <v>45032</v>
      </c>
      <c r="BR16" s="241">
        <f t="shared" si="5"/>
        <v>45046</v>
      </c>
      <c r="BS16" s="241">
        <f t="shared" si="6"/>
        <v>45122</v>
      </c>
      <c r="BT16" s="241">
        <f t="shared" si="7"/>
        <v>45108</v>
      </c>
      <c r="BU16" s="241">
        <f>BW16-150</f>
        <v>45122</v>
      </c>
      <c r="BV16" s="241">
        <f t="shared" si="9"/>
        <v>45108</v>
      </c>
      <c r="BW16" s="241">
        <f t="shared" si="10"/>
        <v>45272</v>
      </c>
      <c r="BX16" s="241">
        <f t="shared" si="11"/>
        <v>45261</v>
      </c>
    </row>
    <row r="17" spans="1:76" s="164" customFormat="1" ht="43" customHeight="1">
      <c r="A17" s="146" t="s">
        <v>798</v>
      </c>
      <c r="B17" s="146" t="s">
        <v>556</v>
      </c>
      <c r="C17" s="146" t="s">
        <v>799</v>
      </c>
      <c r="D17" s="148" t="str">
        <f t="shared" ca="1" si="1"/>
        <v>En cours</v>
      </c>
      <c r="E17" s="265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5"/>
      <c r="AI17" s="266"/>
      <c r="AJ17" s="266"/>
      <c r="AK17" s="266"/>
      <c r="AL17" s="266"/>
      <c r="AM17" s="266"/>
      <c r="AN17" s="266"/>
      <c r="AO17" s="333">
        <f t="shared" si="2"/>
        <v>45467</v>
      </c>
      <c r="AP17" s="159"/>
      <c r="BB17" s="267" t="s">
        <v>798</v>
      </c>
      <c r="BC17" s="268" t="s">
        <v>798</v>
      </c>
      <c r="BD17" s="190" t="s">
        <v>778</v>
      </c>
      <c r="BE17" s="190" t="s">
        <v>581</v>
      </c>
      <c r="BF17" s="185" t="s">
        <v>53</v>
      </c>
      <c r="BG17" s="269">
        <v>43922</v>
      </c>
      <c r="BH17" s="269">
        <v>45467</v>
      </c>
      <c r="BI17" s="269">
        <f t="shared" si="3"/>
        <v>43922</v>
      </c>
      <c r="BJ17" s="269">
        <f t="shared" si="4"/>
        <v>45473</v>
      </c>
      <c r="BK17" s="185" t="s">
        <v>2</v>
      </c>
      <c r="BL17" s="185" t="s">
        <v>800</v>
      </c>
      <c r="BM17" s="186"/>
      <c r="BN17" s="190" t="s">
        <v>10</v>
      </c>
      <c r="BO17" s="190"/>
      <c r="BP17" s="190"/>
      <c r="BQ17" s="191">
        <f>BS17-60</f>
        <v>43652</v>
      </c>
      <c r="BR17" s="191">
        <f t="shared" si="5"/>
        <v>43647</v>
      </c>
      <c r="BS17" s="191">
        <f t="shared" si="6"/>
        <v>43712</v>
      </c>
      <c r="BT17" s="191">
        <f t="shared" si="7"/>
        <v>43709</v>
      </c>
      <c r="BU17" s="191">
        <f>BW17-210</f>
        <v>43712</v>
      </c>
      <c r="BV17" s="191">
        <f t="shared" si="9"/>
        <v>43709</v>
      </c>
      <c r="BW17" s="191">
        <f t="shared" si="10"/>
        <v>43922</v>
      </c>
      <c r="BX17" s="191">
        <f t="shared" si="11"/>
        <v>43922</v>
      </c>
    </row>
    <row r="18" spans="1:76" s="164" customFormat="1" ht="43" customHeight="1">
      <c r="A18" s="146" t="s">
        <v>74</v>
      </c>
      <c r="B18" s="146" t="s">
        <v>556</v>
      </c>
      <c r="C18" s="146" t="s">
        <v>799</v>
      </c>
      <c r="D18" s="148" t="str">
        <f t="shared" ca="1" si="1"/>
        <v>À venir</v>
      </c>
      <c r="E18" s="265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5"/>
      <c r="AI18" s="266"/>
      <c r="AJ18" s="266"/>
      <c r="AK18" s="266"/>
      <c r="AL18" s="266"/>
      <c r="AM18" s="266"/>
      <c r="AN18" s="266"/>
      <c r="AO18" s="333">
        <f t="shared" si="2"/>
        <v>46934</v>
      </c>
      <c r="AP18" s="159"/>
      <c r="BB18" s="267" t="s">
        <v>798</v>
      </c>
      <c r="BC18" s="268" t="s">
        <v>801</v>
      </c>
      <c r="BD18" s="190" t="s">
        <v>778</v>
      </c>
      <c r="BE18" s="190" t="s">
        <v>581</v>
      </c>
      <c r="BF18" s="195" t="s">
        <v>53</v>
      </c>
      <c r="BG18" s="269">
        <v>45474.000243055554</v>
      </c>
      <c r="BH18" s="269">
        <v>46934</v>
      </c>
      <c r="BI18" s="269">
        <f t="shared" si="3"/>
        <v>45474</v>
      </c>
      <c r="BJ18" s="269">
        <f t="shared" si="4"/>
        <v>46934</v>
      </c>
      <c r="BK18" s="185" t="s">
        <v>2</v>
      </c>
      <c r="BL18" s="185" t="s">
        <v>800</v>
      </c>
      <c r="BM18" s="186"/>
      <c r="BN18" s="190" t="s">
        <v>10</v>
      </c>
      <c r="BO18" s="190"/>
      <c r="BP18" s="190"/>
      <c r="BQ18" s="191">
        <f>BS18-60</f>
        <v>45294.000243055554</v>
      </c>
      <c r="BR18" s="191">
        <f t="shared" si="5"/>
        <v>45292</v>
      </c>
      <c r="BS18" s="191">
        <f t="shared" si="6"/>
        <v>45354.000243055554</v>
      </c>
      <c r="BT18" s="191">
        <f t="shared" si="7"/>
        <v>45352</v>
      </c>
      <c r="BU18" s="191">
        <f>BW18-120</f>
        <v>45354.000243055554</v>
      </c>
      <c r="BV18" s="191">
        <f t="shared" si="9"/>
        <v>45352</v>
      </c>
      <c r="BW18" s="191">
        <f t="shared" si="10"/>
        <v>45474.000243055554</v>
      </c>
      <c r="BX18" s="191">
        <f t="shared" si="11"/>
        <v>45474</v>
      </c>
    </row>
  </sheetData>
  <sheetProtection algorithmName="SHA-512" hashValue="utGbem0kIhwlQQ+6IS+OdgHGd2V+ujembX2eYyDy1I4JiK2HPpQz06jI0sg224WV5trZUnjVu9exll+njpcd4g==" saltValue="hP2taH5/ceaDho0OyQBz9Q==" spinCount="100000" sheet="1" formatCells="0" autoFilter="0"/>
  <autoFilter ref="A6:D6" xr:uid="{4A0B65B9-D040-4B71-8EE2-3EE5C9639C8A}"/>
  <mergeCells count="4">
    <mergeCell ref="E5:P5"/>
    <mergeCell ref="Q5:AB5"/>
    <mergeCell ref="AC5:AN5"/>
    <mergeCell ref="A4:B4"/>
  </mergeCells>
  <conditionalFormatting sqref="C2">
    <cfRule type="expression" dxfId="37" priority="8">
      <formula>AND(BL$6&gt;=#REF!,BL$6&lt;=#REF!)</formula>
    </cfRule>
    <cfRule type="expression" dxfId="36" priority="9">
      <formula>AND(BL$6&gt;=#REF!,BL$6&lt;=#REF!)</formula>
    </cfRule>
    <cfRule type="expression" dxfId="35" priority="10">
      <formula>AND(BL$6&gt;=#REF!,BL$6&lt;=#REF!)</formula>
    </cfRule>
    <cfRule type="expression" dxfId="34" priority="11">
      <formula>AND(BL$6&gt;=#REF!,BL$6&lt;=#REF!)</formula>
    </cfRule>
  </conditionalFormatting>
  <conditionalFormatting sqref="D1:D5 D20:D1048576">
    <cfRule type="containsText" dxfId="33" priority="24" operator="containsText" text="A venir">
      <formula>NOT(ISERROR(SEARCH("A venir",D1)))</formula>
    </cfRule>
  </conditionalFormatting>
  <conditionalFormatting sqref="D1:D18 D20:D1048576">
    <cfRule type="containsText" dxfId="32" priority="12" operator="containsText" text="Term">
      <formula>NOT(ISERROR(SEARCH("Term",D1)))</formula>
    </cfRule>
  </conditionalFormatting>
  <conditionalFormatting sqref="D6:D18">
    <cfRule type="containsText" dxfId="31" priority="13" operator="containsText" text="À venir">
      <formula>NOT(ISERROR(SEARCH("À venir",D6)))</formula>
    </cfRule>
  </conditionalFormatting>
  <conditionalFormatting sqref="D7:D18">
    <cfRule type="containsText" dxfId="30" priority="14" operator="containsText" text="En cours">
      <formula>NOT(ISERROR(SEARCH("En cours",D7)))</formula>
    </cfRule>
    <cfRule type="expression" dxfId="29" priority="15">
      <formula>AND(D$6&gt;=$BR7,D$6&lt;=$BT7)</formula>
    </cfRule>
  </conditionalFormatting>
  <conditionalFormatting sqref="D7:AN18">
    <cfRule type="expression" dxfId="28" priority="16">
      <formula>AND(D$6&gt;=$BI7,D$6&lt;=$BJ7)</formula>
    </cfRule>
    <cfRule type="expression" dxfId="27" priority="17">
      <formula>AND(D$6&gt;=$BV7,D$6&lt;=$BX7)</formula>
    </cfRule>
  </conditionalFormatting>
  <conditionalFormatting sqref="E7:AN18">
    <cfRule type="expression" dxfId="26" priority="22">
      <formula>AND(E$6&gt;=$BR7,E$6&lt;=$BT7)</formula>
    </cfRule>
  </conditionalFormatting>
  <printOptions horizontalCentered="1" verticalCentered="1"/>
  <pageMargins left="0.31496062992125984" right="0.31496062992125984" top="0.74803149606299213" bottom="0.74803149606299213" header="0.31496062992125984" footer="0.31496062992125984"/>
  <pageSetup paperSize="8" scale="8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6BA9A59E-45BB-4413-83B3-9AC526838881}">
          <x14:formula1>
            <xm:f>Feuil1!$A$1:$A$3</xm:f>
          </x14:formula1>
          <xm:sqref>BK7:BK18</xm:sqref>
        </x14:dataValidation>
        <x14:dataValidation type="list" allowBlank="1" showInputMessage="1" showErrorMessage="1" xr:uid="{7B9FF011-0879-44A7-8EAA-5A71942368F7}">
          <x14:formula1>
            <xm:f>Feuil1!$D$7:$D$8</xm:f>
          </x14:formula1>
          <xm:sqref>BO7:BP18</xm:sqref>
        </x14:dataValidation>
        <x14:dataValidation type="list" allowBlank="1" showInputMessage="1" showErrorMessage="1" xr:uid="{882466B7-612A-4894-9B63-BBF13FEE0933}">
          <x14:formula1>
            <xm:f>Feuil1!$B$7:$B$9</xm:f>
          </x14:formula1>
          <xm:sqref>BN7:BN18</xm:sqref>
        </x14:dataValidation>
        <x14:dataValidation type="list" allowBlank="1" showInputMessage="1" showErrorMessage="1" xr:uid="{0447FDED-7B8B-46F7-A32A-D9BDD492AE0B}">
          <x14:formula1>
            <xm:f>Feuil1!$A$7:$A$13</xm:f>
          </x14:formula1>
          <xm:sqref>BM7:BM18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477A9-42E3-42CE-9527-93418135888E}">
  <sheetPr codeName="Feuil8">
    <pageSetUpPr fitToPage="1"/>
  </sheetPr>
  <dimension ref="A1:CA56"/>
  <sheetViews>
    <sheetView showGridLines="0" topLeftCell="A2" zoomScale="50" zoomScaleNormal="50" workbookViewId="0">
      <pane xSplit="4" ySplit="5" topLeftCell="E40" activePane="bottomRight" state="frozen"/>
      <selection pane="topRight" activeCell="E2" sqref="E2"/>
      <selection pane="bottomLeft" activeCell="A7" sqref="A7"/>
      <selection pane="bottomRight" activeCell="L43" sqref="L43"/>
    </sheetView>
  </sheetViews>
  <sheetFormatPr baseColWidth="10" defaultColWidth="15.54296875" defaultRowHeight="14.5"/>
  <cols>
    <col min="1" max="1" width="18.453125" style="286" customWidth="1"/>
    <col min="2" max="2" width="30.7265625" style="214" customWidth="1"/>
    <col min="3" max="3" width="64.453125" style="158" customWidth="1"/>
    <col min="4" max="4" width="9.7265625" style="159" customWidth="1"/>
    <col min="5" max="40" width="3.1796875" style="160" customWidth="1"/>
    <col min="41" max="41" width="12.54296875" style="161" customWidth="1"/>
    <col min="42" max="45" width="15.54296875" style="164" customWidth="1"/>
    <col min="46" max="53" width="15.54296875" style="202" customWidth="1"/>
    <col min="54" max="54" width="20.54296875" style="245" hidden="1" customWidth="1"/>
    <col min="55" max="55" width="18.453125" style="286" hidden="1" customWidth="1"/>
    <col min="56" max="56" width="31" style="209" hidden="1" customWidth="1"/>
    <col min="57" max="57" width="26.453125" style="159" hidden="1" customWidth="1"/>
    <col min="58" max="58" width="16.7265625" style="209" hidden="1" customWidth="1"/>
    <col min="59" max="59" width="16.453125" style="163" hidden="1" customWidth="1"/>
    <col min="60" max="60" width="13.1796875" style="163" hidden="1" customWidth="1"/>
    <col min="61" max="61" width="25.81640625" style="163" hidden="1" customWidth="1"/>
    <col min="62" max="62" width="14.453125" style="163" hidden="1" customWidth="1"/>
    <col min="63" max="63" width="23.1796875" style="157" hidden="1" customWidth="1"/>
    <col min="64" max="64" width="76.54296875" style="158" hidden="1" customWidth="1"/>
    <col min="65" max="65" width="27.26953125" style="164" hidden="1" customWidth="1"/>
    <col min="66" max="66" width="19.54296875" style="164" hidden="1" customWidth="1"/>
    <col min="67" max="68" width="14.54296875" style="164" hidden="1" customWidth="1"/>
    <col min="69" max="69" width="14.81640625" style="159" hidden="1" customWidth="1"/>
    <col min="70" max="70" width="14.26953125" style="159" hidden="1" customWidth="1"/>
    <col min="71" max="71" width="12.1796875" style="159" hidden="1" customWidth="1"/>
    <col min="72" max="72" width="14.81640625" style="159" hidden="1" customWidth="1"/>
    <col min="73" max="73" width="15.54296875" style="159" hidden="1" customWidth="1"/>
    <col min="74" max="74" width="11.54296875" style="159" hidden="1" customWidth="1"/>
    <col min="75" max="75" width="12.81640625" style="159" hidden="1" customWidth="1"/>
    <col min="76" max="76" width="11.54296875" style="159" hidden="1" customWidth="1"/>
    <col min="77" max="79" width="15.54296875" style="202"/>
    <col min="80" max="16384" width="15.54296875" style="164"/>
  </cols>
  <sheetData>
    <row r="1" spans="1:76" s="202" customFormat="1" hidden="1">
      <c r="A1" s="281"/>
      <c r="B1" s="200"/>
      <c r="C1" s="158"/>
      <c r="D1" s="159"/>
      <c r="E1" s="201">
        <f t="shared" ref="E1:AN1" si="0">VALUE(YEAR(E6)&amp;TEXT(MONTH(E6),"00"))</f>
        <v>202401</v>
      </c>
      <c r="F1" s="201">
        <f t="shared" si="0"/>
        <v>202402</v>
      </c>
      <c r="G1" s="201">
        <f t="shared" si="0"/>
        <v>202403</v>
      </c>
      <c r="H1" s="201">
        <f t="shared" si="0"/>
        <v>202404</v>
      </c>
      <c r="I1" s="201">
        <f t="shared" si="0"/>
        <v>202405</v>
      </c>
      <c r="J1" s="201">
        <f t="shared" si="0"/>
        <v>202406</v>
      </c>
      <c r="K1" s="201">
        <f t="shared" si="0"/>
        <v>202407</v>
      </c>
      <c r="L1" s="201">
        <f t="shared" si="0"/>
        <v>202408</v>
      </c>
      <c r="M1" s="201">
        <f t="shared" si="0"/>
        <v>202409</v>
      </c>
      <c r="N1" s="201">
        <f t="shared" si="0"/>
        <v>202410</v>
      </c>
      <c r="O1" s="201">
        <f t="shared" si="0"/>
        <v>202411</v>
      </c>
      <c r="P1" s="201">
        <f t="shared" si="0"/>
        <v>202412</v>
      </c>
      <c r="Q1" s="201">
        <f t="shared" si="0"/>
        <v>202501</v>
      </c>
      <c r="R1" s="201">
        <f t="shared" si="0"/>
        <v>202502</v>
      </c>
      <c r="S1" s="201">
        <f t="shared" si="0"/>
        <v>202503</v>
      </c>
      <c r="T1" s="201">
        <f t="shared" si="0"/>
        <v>202504</v>
      </c>
      <c r="U1" s="201">
        <f t="shared" si="0"/>
        <v>202505</v>
      </c>
      <c r="V1" s="201">
        <f t="shared" si="0"/>
        <v>202506</v>
      </c>
      <c r="W1" s="201">
        <f t="shared" si="0"/>
        <v>202507</v>
      </c>
      <c r="X1" s="201">
        <f t="shared" si="0"/>
        <v>202508</v>
      </c>
      <c r="Y1" s="201">
        <f t="shared" si="0"/>
        <v>202509</v>
      </c>
      <c r="Z1" s="201">
        <f t="shared" si="0"/>
        <v>202510</v>
      </c>
      <c r="AA1" s="201">
        <f t="shared" si="0"/>
        <v>202511</v>
      </c>
      <c r="AB1" s="201">
        <f t="shared" si="0"/>
        <v>202512</v>
      </c>
      <c r="AC1" s="201">
        <f t="shared" si="0"/>
        <v>202601</v>
      </c>
      <c r="AD1" s="201">
        <f t="shared" si="0"/>
        <v>202602</v>
      </c>
      <c r="AE1" s="201">
        <f t="shared" si="0"/>
        <v>202603</v>
      </c>
      <c r="AF1" s="201">
        <f t="shared" si="0"/>
        <v>202604</v>
      </c>
      <c r="AG1" s="201">
        <f t="shared" si="0"/>
        <v>202605</v>
      </c>
      <c r="AH1" s="201">
        <f t="shared" si="0"/>
        <v>202606</v>
      </c>
      <c r="AI1" s="201">
        <f t="shared" si="0"/>
        <v>202607</v>
      </c>
      <c r="AJ1" s="201">
        <f t="shared" si="0"/>
        <v>202608</v>
      </c>
      <c r="AK1" s="201">
        <f t="shared" si="0"/>
        <v>202609</v>
      </c>
      <c r="AL1" s="201">
        <f t="shared" si="0"/>
        <v>202610</v>
      </c>
      <c r="AM1" s="201">
        <f t="shared" si="0"/>
        <v>202611</v>
      </c>
      <c r="AN1" s="201">
        <f t="shared" si="0"/>
        <v>202612</v>
      </c>
      <c r="AO1" s="161"/>
      <c r="BB1" s="203"/>
      <c r="BC1" s="281"/>
      <c r="BG1" s="204"/>
      <c r="BH1" s="204"/>
      <c r="BI1" s="204"/>
      <c r="BJ1" s="204"/>
      <c r="BK1" s="157"/>
      <c r="BL1" s="158"/>
      <c r="BM1" s="164"/>
      <c r="BN1" s="164"/>
      <c r="BO1" s="164"/>
      <c r="BP1" s="164"/>
    </row>
    <row r="2" spans="1:76" ht="21.65" customHeight="1">
      <c r="B2" s="290"/>
      <c r="C2" s="248" t="s">
        <v>20</v>
      </c>
      <c r="AT2" s="164"/>
      <c r="AU2" s="164"/>
      <c r="AV2" s="164"/>
      <c r="AW2" s="164"/>
      <c r="AX2" s="164"/>
      <c r="AY2" s="164"/>
      <c r="AZ2" s="164"/>
      <c r="BA2" s="164"/>
      <c r="BB2" s="208"/>
      <c r="BD2" s="291"/>
      <c r="BE2" s="291"/>
    </row>
    <row r="3" spans="1:76" ht="21.65" customHeight="1">
      <c r="A3" s="164"/>
      <c r="B3" s="291"/>
      <c r="C3" s="250" t="s">
        <v>22</v>
      </c>
      <c r="AT3" s="164"/>
      <c r="AU3" s="164"/>
      <c r="AV3" s="164"/>
      <c r="AW3" s="164"/>
      <c r="AX3" s="164"/>
      <c r="AY3" s="164"/>
      <c r="AZ3" s="164"/>
      <c r="BA3" s="164"/>
      <c r="BB3" s="208"/>
      <c r="BC3" s="283"/>
      <c r="BE3" s="292"/>
      <c r="BF3" s="292"/>
      <c r="BG3" s="292"/>
    </row>
    <row r="4" spans="1:76" ht="21.65" customHeight="1">
      <c r="A4" s="392" t="s">
        <v>802</v>
      </c>
      <c r="B4" s="392"/>
      <c r="C4" s="251" t="s">
        <v>24</v>
      </c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T4" s="164"/>
      <c r="AU4" s="164"/>
      <c r="AV4" s="164"/>
      <c r="AW4" s="164"/>
      <c r="AX4" s="164"/>
      <c r="AY4" s="164"/>
      <c r="AZ4" s="164"/>
      <c r="BA4" s="164"/>
      <c r="BB4" s="208"/>
    </row>
    <row r="5" spans="1:76" ht="27" customHeight="1">
      <c r="C5" s="214"/>
      <c r="E5" s="384">
        <v>2024</v>
      </c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>
        <v>2025</v>
      </c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>
        <v>2026</v>
      </c>
      <c r="AD5" s="384"/>
      <c r="AE5" s="384"/>
      <c r="AF5" s="384"/>
      <c r="AG5" s="384"/>
      <c r="AH5" s="384"/>
      <c r="AI5" s="384"/>
      <c r="AJ5" s="384"/>
      <c r="AK5" s="384"/>
      <c r="AL5" s="384"/>
      <c r="AM5" s="384"/>
      <c r="AN5" s="384"/>
      <c r="AT5" s="164"/>
      <c r="AU5" s="164"/>
      <c r="AV5" s="164"/>
      <c r="AW5" s="164"/>
      <c r="AX5" s="164"/>
      <c r="AY5" s="164"/>
      <c r="AZ5" s="164"/>
      <c r="BA5" s="164"/>
      <c r="BB5" s="208"/>
    </row>
    <row r="6" spans="1:76" s="217" customFormat="1" ht="43.5">
      <c r="A6" s="144" t="s">
        <v>26</v>
      </c>
      <c r="B6" s="144" t="s">
        <v>27</v>
      </c>
      <c r="C6" s="144" t="s">
        <v>163</v>
      </c>
      <c r="D6" s="145" t="s">
        <v>29</v>
      </c>
      <c r="E6" s="149">
        <v>45292</v>
      </c>
      <c r="F6" s="150">
        <v>45323</v>
      </c>
      <c r="G6" s="150">
        <v>45352</v>
      </c>
      <c r="H6" s="150">
        <v>45383</v>
      </c>
      <c r="I6" s="150">
        <v>45413</v>
      </c>
      <c r="J6" s="150">
        <v>45444</v>
      </c>
      <c r="K6" s="150">
        <v>45474</v>
      </c>
      <c r="L6" s="150">
        <v>45505</v>
      </c>
      <c r="M6" s="150">
        <v>45536</v>
      </c>
      <c r="N6" s="150">
        <v>45566</v>
      </c>
      <c r="O6" s="150">
        <v>45597</v>
      </c>
      <c r="P6" s="150">
        <v>45627</v>
      </c>
      <c r="Q6" s="151">
        <v>45658</v>
      </c>
      <c r="R6" s="150">
        <v>45689</v>
      </c>
      <c r="S6" s="150">
        <v>45717</v>
      </c>
      <c r="T6" s="150">
        <v>45748</v>
      </c>
      <c r="U6" s="150">
        <v>45778</v>
      </c>
      <c r="V6" s="150">
        <v>45809</v>
      </c>
      <c r="W6" s="150">
        <v>45839</v>
      </c>
      <c r="X6" s="150">
        <v>45870</v>
      </c>
      <c r="Y6" s="150">
        <v>45901</v>
      </c>
      <c r="Z6" s="150">
        <v>45931</v>
      </c>
      <c r="AA6" s="150">
        <v>45962</v>
      </c>
      <c r="AB6" s="150">
        <v>45992</v>
      </c>
      <c r="AC6" s="151">
        <v>46023</v>
      </c>
      <c r="AD6" s="150">
        <v>46054</v>
      </c>
      <c r="AE6" s="150">
        <v>46082</v>
      </c>
      <c r="AF6" s="150">
        <v>46113</v>
      </c>
      <c r="AG6" s="150">
        <v>46143</v>
      </c>
      <c r="AH6" s="150">
        <v>46174</v>
      </c>
      <c r="AI6" s="150">
        <v>46204</v>
      </c>
      <c r="AJ6" s="150">
        <v>46235</v>
      </c>
      <c r="AK6" s="150">
        <v>46266</v>
      </c>
      <c r="AL6" s="150">
        <v>46296</v>
      </c>
      <c r="AM6" s="150">
        <v>46327</v>
      </c>
      <c r="AN6" s="150">
        <v>46357</v>
      </c>
      <c r="AO6" s="152" t="s">
        <v>30</v>
      </c>
      <c r="BB6" s="218" t="s">
        <v>31</v>
      </c>
      <c r="BC6" s="256" t="s">
        <v>32</v>
      </c>
      <c r="BD6" s="221" t="s">
        <v>33</v>
      </c>
      <c r="BE6" s="276" t="s">
        <v>34</v>
      </c>
      <c r="BF6" s="339" t="s">
        <v>35</v>
      </c>
      <c r="BG6" s="176" t="s">
        <v>36</v>
      </c>
      <c r="BH6" s="176" t="s">
        <v>30</v>
      </c>
      <c r="BI6" s="178" t="s">
        <v>37</v>
      </c>
      <c r="BJ6" s="177" t="s">
        <v>38</v>
      </c>
      <c r="BK6" s="223" t="s">
        <v>39</v>
      </c>
      <c r="BL6" s="257" t="s">
        <v>40</v>
      </c>
      <c r="BM6" s="336" t="s">
        <v>6</v>
      </c>
      <c r="BN6" s="360" t="s">
        <v>7</v>
      </c>
      <c r="BO6" s="360" t="s">
        <v>8</v>
      </c>
      <c r="BP6" s="360" t="s">
        <v>41</v>
      </c>
      <c r="BQ6" s="180" t="s">
        <v>42</v>
      </c>
      <c r="BR6" s="181" t="s">
        <v>43</v>
      </c>
      <c r="BS6" s="182" t="s">
        <v>44</v>
      </c>
      <c r="BT6" s="181" t="s">
        <v>43</v>
      </c>
      <c r="BU6" s="183" t="s">
        <v>45</v>
      </c>
      <c r="BV6" s="181" t="s">
        <v>43</v>
      </c>
      <c r="BW6" s="183" t="s">
        <v>46</v>
      </c>
      <c r="BX6" s="181" t="s">
        <v>43</v>
      </c>
    </row>
    <row r="7" spans="1:76" ht="30" customHeight="1">
      <c r="A7" s="338" t="s">
        <v>803</v>
      </c>
      <c r="B7" s="146" t="s">
        <v>804</v>
      </c>
      <c r="C7" s="147" t="s">
        <v>805</v>
      </c>
      <c r="D7" s="148" t="str">
        <f t="shared" ref="D7:D49" ca="1" si="1">IF(BH7&lt;TODAY(),"Terminé",(IF(BG7&gt;=TODAY(),"À venir","En cours")))</f>
        <v>En cours</v>
      </c>
      <c r="E7" s="265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333">
        <f t="shared" ref="AO7:AO36" si="2">BH7</f>
        <v>46122</v>
      </c>
      <c r="AT7" s="164"/>
      <c r="AU7" s="164"/>
      <c r="AV7" s="164"/>
      <c r="AW7" s="164"/>
      <c r="AX7" s="164"/>
      <c r="AY7" s="164"/>
      <c r="AZ7" s="164"/>
      <c r="BA7" s="164"/>
      <c r="BB7" s="233" t="s">
        <v>806</v>
      </c>
      <c r="BC7" s="239" t="s">
        <v>803</v>
      </c>
      <c r="BD7" s="197" t="s">
        <v>807</v>
      </c>
      <c r="BE7" s="228" t="s">
        <v>807</v>
      </c>
      <c r="BF7" s="188" t="s">
        <v>179</v>
      </c>
      <c r="BG7" s="189">
        <v>44662</v>
      </c>
      <c r="BH7" s="189">
        <v>46122</v>
      </c>
      <c r="BI7" s="231">
        <f t="shared" ref="BI7:BI36" si="3">IF(DAY(BG7)&lt;=15,DATE(YEAR(BG7),MONTH(BG7),1),EOMONTH(BG7,0))</f>
        <v>44652</v>
      </c>
      <c r="BJ7" s="231">
        <f t="shared" ref="BJ7:BJ36" si="4">IF(DAY(BH7)&lt;=15,DATE(YEAR(BH7),MONTH(BH7),1),EOMONTH(BH7,0))</f>
        <v>46113</v>
      </c>
      <c r="BK7" s="185" t="s">
        <v>582</v>
      </c>
      <c r="BL7" s="361" t="s">
        <v>808</v>
      </c>
      <c r="BM7" s="186"/>
      <c r="BN7" s="186" t="s">
        <v>10</v>
      </c>
      <c r="BO7" s="190"/>
      <c r="BP7" s="190"/>
      <c r="BQ7" s="241"/>
      <c r="BR7" s="241">
        <f t="shared" ref="BR7:BR18" si="5">IF(DAY(BQ7)&lt;=15,DATE(YEAR(BQ7),MONTH(BQ7),1),EOMONTH(BQ7,0))</f>
        <v>1</v>
      </c>
      <c r="BS7" s="241"/>
      <c r="BT7" s="241">
        <f t="shared" ref="BT7:BT18" si="6">IF(DAY(BS7)&lt;=15,DATE(YEAR(BS7),MONTH(BS7),1),EOMONTH(BS7,0))</f>
        <v>1</v>
      </c>
      <c r="BU7" s="241">
        <f>BW7-240</f>
        <v>44422</v>
      </c>
      <c r="BV7" s="241">
        <f t="shared" ref="BV7:BV18" si="7">IF(DAY(BU7)&lt;=15,DATE(YEAR(BU7),MONTH(BU7),1),EOMONTH(BU7,0))</f>
        <v>44409</v>
      </c>
      <c r="BW7" s="241">
        <f t="shared" ref="BW7:BW36" si="8">BG7</f>
        <v>44662</v>
      </c>
      <c r="BX7" s="241">
        <f t="shared" ref="BX7:BX36" si="9">IF(DAY(BW7)&lt;=15,DATE(YEAR(BW7),MONTH(BW7),1),EOMONTH(BW7,0))</f>
        <v>44652</v>
      </c>
    </row>
    <row r="8" spans="1:76" ht="30" customHeight="1" thickBot="1">
      <c r="A8" s="338" t="s">
        <v>74</v>
      </c>
      <c r="B8" s="146" t="s">
        <v>804</v>
      </c>
      <c r="C8" s="147" t="s">
        <v>805</v>
      </c>
      <c r="D8" s="148" t="str">
        <f ca="1">IF(BH8&lt;TODAY(),"Terminé",(IF(BG8&gt;=TODAY(),"À venir","En cours")))</f>
        <v>À venir</v>
      </c>
      <c r="E8" s="265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333">
        <f>BH8</f>
        <v>47583</v>
      </c>
      <c r="AT8" s="164"/>
      <c r="AU8" s="164"/>
      <c r="AV8" s="164"/>
      <c r="AW8" s="164"/>
      <c r="AX8" s="164"/>
      <c r="AY8" s="164"/>
      <c r="AZ8" s="164"/>
      <c r="BA8" s="164"/>
      <c r="BB8" s="297" t="s">
        <v>803</v>
      </c>
      <c r="BC8" s="239" t="s">
        <v>66</v>
      </c>
      <c r="BD8" s="197" t="s">
        <v>807</v>
      </c>
      <c r="BE8" s="228" t="s">
        <v>807</v>
      </c>
      <c r="BF8" s="197" t="s">
        <v>179</v>
      </c>
      <c r="BG8" s="234">
        <v>46123</v>
      </c>
      <c r="BH8" s="234">
        <v>47583</v>
      </c>
      <c r="BI8" s="231">
        <f>IF(DAY(BG8)&lt;=15,DATE(YEAR(BG8),MONTH(BG8),1),EOMONTH(BG8,0))</f>
        <v>46113</v>
      </c>
      <c r="BJ8" s="231">
        <f>IF(DAY(BH8)&lt;=15,DATE(YEAR(BH8),MONTH(BH8),1),EOMONTH(BH8,0))</f>
        <v>47574</v>
      </c>
      <c r="BK8" s="185" t="s">
        <v>582</v>
      </c>
      <c r="BL8" s="361" t="s">
        <v>808</v>
      </c>
      <c r="BM8" s="186"/>
      <c r="BN8" s="186" t="s">
        <v>10</v>
      </c>
      <c r="BO8" s="190" t="s">
        <v>11</v>
      </c>
      <c r="BP8" s="190"/>
      <c r="BQ8" s="298">
        <f>BS8-152</f>
        <v>45809</v>
      </c>
      <c r="BR8" s="299">
        <f>IF(DAY(BQ8)&lt;=15,DATE(YEAR(BQ8),MONTH(BQ8),1),EOMONTH(BQ8,0))</f>
        <v>45809</v>
      </c>
      <c r="BS8" s="299">
        <v>45961</v>
      </c>
      <c r="BT8" s="299">
        <f>IF(DAY(BS8)&lt;=15,DATE(YEAR(BS8),MONTH(BS8),1),EOMONTH(BS8,0))</f>
        <v>45961</v>
      </c>
      <c r="BU8" s="300">
        <f>BW8-270</f>
        <v>45853</v>
      </c>
      <c r="BV8" s="299">
        <v>45962</v>
      </c>
      <c r="BW8" s="300">
        <f>BG8</f>
        <v>46123</v>
      </c>
      <c r="BX8" s="299">
        <f>IF(DAY(BW8)&lt;=15,DATE(YEAR(BW8),MONTH(BW8),1),EOMONTH(BW8,0))</f>
        <v>46113</v>
      </c>
    </row>
    <row r="9" spans="1:76" ht="30" customHeight="1">
      <c r="A9" s="338" t="s">
        <v>809</v>
      </c>
      <c r="B9" s="146" t="s">
        <v>804</v>
      </c>
      <c r="C9" s="147" t="s">
        <v>810</v>
      </c>
      <c r="D9" s="148" t="str">
        <f t="shared" ca="1" si="1"/>
        <v>En cours</v>
      </c>
      <c r="E9" s="265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333">
        <f t="shared" si="2"/>
        <v>46280</v>
      </c>
      <c r="AT9" s="164"/>
      <c r="AU9" s="164"/>
      <c r="AV9" s="164"/>
      <c r="AW9" s="164"/>
      <c r="AX9" s="164"/>
      <c r="AY9" s="164"/>
      <c r="AZ9" s="164"/>
      <c r="BA9" s="164"/>
      <c r="BB9" s="233" t="s">
        <v>811</v>
      </c>
      <c r="BC9" s="239" t="s">
        <v>809</v>
      </c>
      <c r="BD9" s="197" t="s">
        <v>807</v>
      </c>
      <c r="BE9" s="228" t="s">
        <v>807</v>
      </c>
      <c r="BF9" s="188" t="s">
        <v>211</v>
      </c>
      <c r="BG9" s="189">
        <v>44837</v>
      </c>
      <c r="BH9" s="189">
        <v>46280</v>
      </c>
      <c r="BI9" s="231">
        <f t="shared" si="3"/>
        <v>44835</v>
      </c>
      <c r="BJ9" s="231">
        <f t="shared" si="4"/>
        <v>46266</v>
      </c>
      <c r="BK9" s="185" t="s">
        <v>582</v>
      </c>
      <c r="BL9" s="361" t="s">
        <v>812</v>
      </c>
      <c r="BM9" s="186"/>
      <c r="BN9" s="186" t="s">
        <v>10</v>
      </c>
      <c r="BO9" s="190"/>
      <c r="BP9" s="190"/>
      <c r="BQ9" s="241"/>
      <c r="BR9" s="241">
        <f t="shared" si="5"/>
        <v>1</v>
      </c>
      <c r="BS9" s="241"/>
      <c r="BT9" s="241">
        <f t="shared" si="6"/>
        <v>1</v>
      </c>
      <c r="BU9" s="241">
        <f>BW9-180</f>
        <v>44657</v>
      </c>
      <c r="BV9" s="241">
        <f t="shared" si="7"/>
        <v>44652</v>
      </c>
      <c r="BW9" s="241">
        <f t="shared" si="8"/>
        <v>44837</v>
      </c>
      <c r="BX9" s="241">
        <f t="shared" si="9"/>
        <v>44835</v>
      </c>
    </row>
    <row r="10" spans="1:76" ht="30" customHeight="1">
      <c r="A10" s="338" t="s">
        <v>813</v>
      </c>
      <c r="B10" s="146" t="s">
        <v>804</v>
      </c>
      <c r="C10" s="147" t="s">
        <v>810</v>
      </c>
      <c r="D10" s="148" t="str">
        <f t="shared" ca="1" si="1"/>
        <v>En cours</v>
      </c>
      <c r="E10" s="265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333">
        <f t="shared" si="2"/>
        <v>46633</v>
      </c>
      <c r="AT10" s="164"/>
      <c r="AU10" s="164"/>
      <c r="AV10" s="164"/>
      <c r="AW10" s="164"/>
      <c r="AX10" s="164"/>
      <c r="AY10" s="164"/>
      <c r="AZ10" s="164"/>
      <c r="BA10" s="164"/>
      <c r="BB10" s="233" t="s">
        <v>811</v>
      </c>
      <c r="BC10" s="239" t="s">
        <v>813</v>
      </c>
      <c r="BD10" s="197" t="s">
        <v>807</v>
      </c>
      <c r="BE10" s="228" t="s">
        <v>807</v>
      </c>
      <c r="BF10" s="188" t="s">
        <v>53</v>
      </c>
      <c r="BG10" s="189">
        <v>45173</v>
      </c>
      <c r="BH10" s="189">
        <f>BG10+1460</f>
        <v>46633</v>
      </c>
      <c r="BI10" s="231">
        <f t="shared" si="3"/>
        <v>45170</v>
      </c>
      <c r="BJ10" s="231">
        <f t="shared" si="4"/>
        <v>46631</v>
      </c>
      <c r="BK10" s="185" t="s">
        <v>582</v>
      </c>
      <c r="BL10" s="361" t="s">
        <v>812</v>
      </c>
      <c r="BM10" s="186"/>
      <c r="BN10" s="186" t="s">
        <v>10</v>
      </c>
      <c r="BO10" s="190"/>
      <c r="BP10" s="190"/>
      <c r="BQ10" s="241">
        <f>BS10-120</f>
        <v>44903</v>
      </c>
      <c r="BR10" s="241">
        <f t="shared" si="5"/>
        <v>44896</v>
      </c>
      <c r="BS10" s="241">
        <f>BU10</f>
        <v>45023</v>
      </c>
      <c r="BT10" s="241">
        <f t="shared" si="6"/>
        <v>45017</v>
      </c>
      <c r="BU10" s="241">
        <f>BW10-150</f>
        <v>45023</v>
      </c>
      <c r="BV10" s="241">
        <f t="shared" si="7"/>
        <v>45017</v>
      </c>
      <c r="BW10" s="241">
        <f t="shared" si="8"/>
        <v>45173</v>
      </c>
      <c r="BX10" s="241">
        <f t="shared" si="9"/>
        <v>45170</v>
      </c>
    </row>
    <row r="11" spans="1:76" ht="30" customHeight="1">
      <c r="A11" s="338" t="s">
        <v>814</v>
      </c>
      <c r="B11" s="146" t="s">
        <v>804</v>
      </c>
      <c r="C11" s="147" t="s">
        <v>815</v>
      </c>
      <c r="D11" s="148" t="str">
        <f t="shared" ca="1" si="1"/>
        <v>En cours</v>
      </c>
      <c r="E11" s="265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333">
        <f t="shared" si="2"/>
        <v>46085</v>
      </c>
      <c r="AT11" s="164"/>
      <c r="AU11" s="164"/>
      <c r="AV11" s="164"/>
      <c r="AW11" s="164"/>
      <c r="AX11" s="164"/>
      <c r="AY11" s="164"/>
      <c r="AZ11" s="164"/>
      <c r="BA11" s="164"/>
      <c r="BB11" s="233" t="s">
        <v>816</v>
      </c>
      <c r="BC11" s="239" t="s">
        <v>814</v>
      </c>
      <c r="BD11" s="293" t="s">
        <v>807</v>
      </c>
      <c r="BE11" s="294"/>
      <c r="BF11" s="188" t="s">
        <v>53</v>
      </c>
      <c r="BG11" s="189">
        <v>44625</v>
      </c>
      <c r="BH11" s="189">
        <v>46085</v>
      </c>
      <c r="BI11" s="231">
        <f t="shared" si="3"/>
        <v>44621</v>
      </c>
      <c r="BJ11" s="231">
        <f t="shared" si="4"/>
        <v>46082</v>
      </c>
      <c r="BK11" s="185" t="s">
        <v>4</v>
      </c>
      <c r="BL11" s="361" t="s">
        <v>817</v>
      </c>
      <c r="BM11" s="186" t="s">
        <v>17</v>
      </c>
      <c r="BN11" s="186" t="s">
        <v>10</v>
      </c>
      <c r="BO11" s="190"/>
      <c r="BP11" s="190"/>
      <c r="BQ11" s="241">
        <f>BS11-320</f>
        <v>44035</v>
      </c>
      <c r="BR11" s="241">
        <f t="shared" si="5"/>
        <v>44043</v>
      </c>
      <c r="BS11" s="241">
        <f>BU11</f>
        <v>44355</v>
      </c>
      <c r="BT11" s="241">
        <f t="shared" si="6"/>
        <v>44348</v>
      </c>
      <c r="BU11" s="241">
        <f>BW11-270</f>
        <v>44355</v>
      </c>
      <c r="BV11" s="241">
        <f t="shared" si="7"/>
        <v>44348</v>
      </c>
      <c r="BW11" s="241">
        <f t="shared" si="8"/>
        <v>44625</v>
      </c>
      <c r="BX11" s="241">
        <f t="shared" si="9"/>
        <v>44621</v>
      </c>
    </row>
    <row r="12" spans="1:76" ht="30" customHeight="1">
      <c r="A12" s="338" t="s">
        <v>74</v>
      </c>
      <c r="B12" s="146" t="s">
        <v>804</v>
      </c>
      <c r="C12" s="147" t="s">
        <v>815</v>
      </c>
      <c r="D12" s="148" t="str">
        <f t="shared" ca="1" si="1"/>
        <v>À venir</v>
      </c>
      <c r="E12" s="265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333">
        <f t="shared" si="2"/>
        <v>47546</v>
      </c>
      <c r="AT12" s="164"/>
      <c r="AU12" s="164"/>
      <c r="AV12" s="164"/>
      <c r="AW12" s="164"/>
      <c r="AX12" s="164"/>
      <c r="AY12" s="164"/>
      <c r="AZ12" s="164"/>
      <c r="BA12" s="164"/>
      <c r="BB12" s="233" t="s">
        <v>816</v>
      </c>
      <c r="BC12" s="239" t="s">
        <v>66</v>
      </c>
      <c r="BD12" s="197" t="s">
        <v>807</v>
      </c>
      <c r="BE12" s="228"/>
      <c r="BF12" s="188" t="s">
        <v>53</v>
      </c>
      <c r="BG12" s="189">
        <f>BH11+1</f>
        <v>46086</v>
      </c>
      <c r="BH12" s="189">
        <f>BG12+1460</f>
        <v>47546</v>
      </c>
      <c r="BI12" s="231">
        <f t="shared" si="3"/>
        <v>46082</v>
      </c>
      <c r="BJ12" s="231">
        <f t="shared" si="4"/>
        <v>47543</v>
      </c>
      <c r="BK12" s="185" t="s">
        <v>4</v>
      </c>
      <c r="BL12" s="361" t="s">
        <v>817</v>
      </c>
      <c r="BM12" s="186" t="s">
        <v>17</v>
      </c>
      <c r="BN12" s="186" t="s">
        <v>10</v>
      </c>
      <c r="BO12" s="190"/>
      <c r="BP12" s="190"/>
      <c r="BQ12" s="241">
        <f>BS12-320</f>
        <v>45496</v>
      </c>
      <c r="BR12" s="241">
        <f t="shared" si="5"/>
        <v>45504</v>
      </c>
      <c r="BS12" s="241">
        <f>BU12</f>
        <v>45816</v>
      </c>
      <c r="BT12" s="241">
        <f t="shared" si="6"/>
        <v>45809</v>
      </c>
      <c r="BU12" s="241">
        <f>BW12-270</f>
        <v>45816</v>
      </c>
      <c r="BV12" s="241">
        <f t="shared" si="7"/>
        <v>45809</v>
      </c>
      <c r="BW12" s="241">
        <f t="shared" si="8"/>
        <v>46086</v>
      </c>
      <c r="BX12" s="241">
        <f t="shared" si="9"/>
        <v>46082</v>
      </c>
    </row>
    <row r="13" spans="1:76" ht="30" customHeight="1">
      <c r="A13" s="338" t="s">
        <v>818</v>
      </c>
      <c r="B13" s="146" t="s">
        <v>804</v>
      </c>
      <c r="C13" s="147" t="s">
        <v>819</v>
      </c>
      <c r="D13" s="148" t="str">
        <f t="shared" ca="1" si="1"/>
        <v>En cours</v>
      </c>
      <c r="E13" s="265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333">
        <f t="shared" si="2"/>
        <v>46651</v>
      </c>
      <c r="AT13" s="164"/>
      <c r="AU13" s="164"/>
      <c r="AV13" s="164"/>
      <c r="AW13" s="164"/>
      <c r="AX13" s="164"/>
      <c r="AY13" s="164"/>
      <c r="AZ13" s="164"/>
      <c r="BA13" s="164"/>
      <c r="BB13" s="233" t="s">
        <v>820</v>
      </c>
      <c r="BC13" s="239" t="s">
        <v>818</v>
      </c>
      <c r="BD13" s="197" t="s">
        <v>807</v>
      </c>
      <c r="BE13" s="188" t="s">
        <v>821</v>
      </c>
      <c r="BF13" s="188" t="s">
        <v>53</v>
      </c>
      <c r="BG13" s="189">
        <v>45190</v>
      </c>
      <c r="BH13" s="189">
        <v>46651</v>
      </c>
      <c r="BI13" s="231">
        <f t="shared" si="3"/>
        <v>45199</v>
      </c>
      <c r="BJ13" s="231">
        <f t="shared" si="4"/>
        <v>46660</v>
      </c>
      <c r="BK13" s="185" t="s">
        <v>4</v>
      </c>
      <c r="BL13" s="362" t="s">
        <v>822</v>
      </c>
      <c r="BM13" s="186"/>
      <c r="BN13" s="186" t="s">
        <v>10</v>
      </c>
      <c r="BO13" s="190"/>
      <c r="BP13" s="190"/>
      <c r="BQ13" s="241">
        <f>BS13-60</f>
        <v>44920</v>
      </c>
      <c r="BR13" s="241">
        <f t="shared" si="5"/>
        <v>44926</v>
      </c>
      <c r="BS13" s="241">
        <f>BU13</f>
        <v>44980</v>
      </c>
      <c r="BT13" s="241">
        <f t="shared" si="6"/>
        <v>44985</v>
      </c>
      <c r="BU13" s="241">
        <f>BW13-210</f>
        <v>44980</v>
      </c>
      <c r="BV13" s="241">
        <f t="shared" si="7"/>
        <v>44985</v>
      </c>
      <c r="BW13" s="241">
        <f t="shared" si="8"/>
        <v>45190</v>
      </c>
      <c r="BX13" s="241">
        <f t="shared" si="9"/>
        <v>45199</v>
      </c>
    </row>
    <row r="14" spans="1:76" ht="30" customHeight="1">
      <c r="A14" s="338" t="s">
        <v>823</v>
      </c>
      <c r="B14" s="146" t="s">
        <v>804</v>
      </c>
      <c r="C14" s="147" t="s">
        <v>824</v>
      </c>
      <c r="D14" s="148" t="str">
        <f t="shared" ca="1" si="1"/>
        <v>Terminé</v>
      </c>
      <c r="E14" s="265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333">
        <f t="shared" si="2"/>
        <v>45404</v>
      </c>
      <c r="AT14" s="164"/>
      <c r="AU14" s="164"/>
      <c r="AV14" s="164"/>
      <c r="AW14" s="164"/>
      <c r="AX14" s="164"/>
      <c r="AY14" s="164"/>
      <c r="AZ14" s="164"/>
      <c r="BA14" s="164"/>
      <c r="BB14" s="233" t="s">
        <v>823</v>
      </c>
      <c r="BC14" s="239" t="s">
        <v>823</v>
      </c>
      <c r="BD14" s="197" t="s">
        <v>807</v>
      </c>
      <c r="BE14" s="228" t="s">
        <v>807</v>
      </c>
      <c r="BF14" s="197" t="s">
        <v>53</v>
      </c>
      <c r="BG14" s="234">
        <v>43787</v>
      </c>
      <c r="BH14" s="234">
        <v>45404</v>
      </c>
      <c r="BI14" s="231">
        <f t="shared" si="3"/>
        <v>43799</v>
      </c>
      <c r="BJ14" s="231">
        <f t="shared" si="4"/>
        <v>45412</v>
      </c>
      <c r="BK14" s="185" t="s">
        <v>582</v>
      </c>
      <c r="BL14" s="363" t="s">
        <v>825</v>
      </c>
      <c r="BM14" s="186"/>
      <c r="BN14" s="186" t="s">
        <v>10</v>
      </c>
      <c r="BO14" s="190"/>
      <c r="BP14" s="190"/>
      <c r="BQ14" s="295"/>
      <c r="BR14" s="295">
        <f t="shared" si="5"/>
        <v>1</v>
      </c>
      <c r="BS14" s="295"/>
      <c r="BT14" s="295">
        <f t="shared" si="6"/>
        <v>1</v>
      </c>
      <c r="BU14" s="296">
        <f>BW14-240</f>
        <v>43547</v>
      </c>
      <c r="BV14" s="295">
        <f t="shared" si="7"/>
        <v>43555</v>
      </c>
      <c r="BW14" s="296">
        <f t="shared" si="8"/>
        <v>43787</v>
      </c>
      <c r="BX14" s="295">
        <f t="shared" si="9"/>
        <v>43799</v>
      </c>
    </row>
    <row r="15" spans="1:76" ht="30" customHeight="1">
      <c r="A15" s="338" t="s">
        <v>826</v>
      </c>
      <c r="B15" s="146" t="s">
        <v>804</v>
      </c>
      <c r="C15" s="147" t="s">
        <v>824</v>
      </c>
      <c r="D15" s="148" t="str">
        <f t="shared" ca="1" si="1"/>
        <v>En cours</v>
      </c>
      <c r="E15" s="265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333">
        <f t="shared" si="2"/>
        <v>46874</v>
      </c>
      <c r="AT15" s="164"/>
      <c r="AU15" s="164"/>
      <c r="AV15" s="164"/>
      <c r="AW15" s="164"/>
      <c r="AX15" s="164"/>
      <c r="AY15" s="164"/>
      <c r="AZ15" s="164"/>
      <c r="BA15" s="164"/>
      <c r="BB15" s="233" t="s">
        <v>823</v>
      </c>
      <c r="BC15" s="239" t="s">
        <v>826</v>
      </c>
      <c r="BD15" s="197" t="s">
        <v>807</v>
      </c>
      <c r="BE15" s="228" t="s">
        <v>807</v>
      </c>
      <c r="BF15" s="197" t="s">
        <v>53</v>
      </c>
      <c r="BG15" s="234">
        <v>45414</v>
      </c>
      <c r="BH15" s="234">
        <v>46874</v>
      </c>
      <c r="BI15" s="231">
        <f t="shared" si="3"/>
        <v>45413</v>
      </c>
      <c r="BJ15" s="231">
        <f t="shared" si="4"/>
        <v>46874</v>
      </c>
      <c r="BK15" s="185" t="s">
        <v>582</v>
      </c>
      <c r="BL15" s="361" t="s">
        <v>825</v>
      </c>
      <c r="BM15" s="186" t="s">
        <v>19</v>
      </c>
      <c r="BN15" s="186" t="s">
        <v>10</v>
      </c>
      <c r="BO15" s="190"/>
      <c r="BP15" s="190" t="s">
        <v>10</v>
      </c>
      <c r="BQ15" s="241">
        <f>BS15-60</f>
        <v>45114</v>
      </c>
      <c r="BR15" s="241">
        <f t="shared" si="5"/>
        <v>45108</v>
      </c>
      <c r="BS15" s="241">
        <f>BU15</f>
        <v>45174</v>
      </c>
      <c r="BT15" s="241">
        <f t="shared" si="6"/>
        <v>45170</v>
      </c>
      <c r="BU15" s="241">
        <f>BW15-240</f>
        <v>45174</v>
      </c>
      <c r="BV15" s="241">
        <f t="shared" si="7"/>
        <v>45170</v>
      </c>
      <c r="BW15" s="241">
        <f t="shared" si="8"/>
        <v>45414</v>
      </c>
      <c r="BX15" s="241">
        <f t="shared" si="9"/>
        <v>45413</v>
      </c>
    </row>
    <row r="16" spans="1:76" ht="30" customHeight="1">
      <c r="A16" s="338" t="s">
        <v>827</v>
      </c>
      <c r="B16" s="146" t="s">
        <v>804</v>
      </c>
      <c r="C16" s="147" t="s">
        <v>828</v>
      </c>
      <c r="D16" s="148" t="str">
        <f t="shared" ca="1" si="1"/>
        <v>En cours</v>
      </c>
      <c r="E16" s="265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333">
        <f t="shared" si="2"/>
        <v>46843</v>
      </c>
      <c r="AT16" s="164"/>
      <c r="AU16" s="164"/>
      <c r="AV16" s="164"/>
      <c r="AW16" s="164"/>
      <c r="AX16" s="164"/>
      <c r="AY16" s="164"/>
      <c r="AZ16" s="164"/>
      <c r="BA16" s="164"/>
      <c r="BB16" s="233" t="s">
        <v>829</v>
      </c>
      <c r="BC16" s="239" t="s">
        <v>827</v>
      </c>
      <c r="BD16" s="197" t="s">
        <v>807</v>
      </c>
      <c r="BE16" s="228" t="s">
        <v>807</v>
      </c>
      <c r="BF16" s="197" t="s">
        <v>179</v>
      </c>
      <c r="BG16" s="234">
        <v>45383</v>
      </c>
      <c r="BH16" s="234">
        <f>BG16+1460</f>
        <v>46843</v>
      </c>
      <c r="BI16" s="231">
        <f t="shared" si="3"/>
        <v>45383</v>
      </c>
      <c r="BJ16" s="231">
        <f t="shared" si="4"/>
        <v>46843</v>
      </c>
      <c r="BK16" s="185" t="s">
        <v>582</v>
      </c>
      <c r="BL16" s="361" t="s">
        <v>830</v>
      </c>
      <c r="BM16" s="186"/>
      <c r="BN16" s="186" t="s">
        <v>10</v>
      </c>
      <c r="BO16" s="190"/>
      <c r="BP16" s="190" t="s">
        <v>10</v>
      </c>
      <c r="BQ16" s="241"/>
      <c r="BR16" s="241">
        <f t="shared" si="5"/>
        <v>1</v>
      </c>
      <c r="BS16" s="241"/>
      <c r="BT16" s="241">
        <f t="shared" si="6"/>
        <v>1</v>
      </c>
      <c r="BU16" s="241">
        <f>BW16-240</f>
        <v>45143</v>
      </c>
      <c r="BV16" s="241">
        <f t="shared" si="7"/>
        <v>45139</v>
      </c>
      <c r="BW16" s="241">
        <f t="shared" si="8"/>
        <v>45383</v>
      </c>
      <c r="BX16" s="241">
        <f t="shared" si="9"/>
        <v>45383</v>
      </c>
    </row>
    <row r="17" spans="1:76" ht="30" customHeight="1">
      <c r="A17" s="338" t="s">
        <v>831</v>
      </c>
      <c r="B17" s="146" t="s">
        <v>804</v>
      </c>
      <c r="C17" s="147" t="s">
        <v>832</v>
      </c>
      <c r="D17" s="148" t="str">
        <f t="shared" ca="1" si="1"/>
        <v>En cours</v>
      </c>
      <c r="E17" s="265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333">
        <f t="shared" si="2"/>
        <v>45521</v>
      </c>
      <c r="AT17" s="164"/>
      <c r="AU17" s="164"/>
      <c r="AV17" s="164"/>
      <c r="AW17" s="164"/>
      <c r="AX17" s="164"/>
      <c r="AY17" s="164"/>
      <c r="AZ17" s="164"/>
      <c r="BA17" s="164"/>
      <c r="BB17" s="233" t="s">
        <v>831</v>
      </c>
      <c r="BC17" s="239" t="s">
        <v>831</v>
      </c>
      <c r="BD17" s="197" t="s">
        <v>807</v>
      </c>
      <c r="BE17" s="228" t="s">
        <v>807</v>
      </c>
      <c r="BF17" s="197" t="s">
        <v>179</v>
      </c>
      <c r="BG17" s="234">
        <v>44061</v>
      </c>
      <c r="BH17" s="234">
        <v>45521</v>
      </c>
      <c r="BI17" s="231">
        <f t="shared" si="3"/>
        <v>44074</v>
      </c>
      <c r="BJ17" s="231">
        <f t="shared" si="4"/>
        <v>45535</v>
      </c>
      <c r="BK17" s="185" t="s">
        <v>4</v>
      </c>
      <c r="BL17" s="361" t="s">
        <v>833</v>
      </c>
      <c r="BM17" s="186"/>
      <c r="BN17" s="186" t="s">
        <v>10</v>
      </c>
      <c r="BO17" s="190"/>
      <c r="BP17" s="190"/>
      <c r="BQ17" s="241">
        <f>BS17-60</f>
        <v>43791</v>
      </c>
      <c r="BR17" s="241">
        <f t="shared" si="5"/>
        <v>43799</v>
      </c>
      <c r="BS17" s="241">
        <f>BU17</f>
        <v>43851</v>
      </c>
      <c r="BT17" s="241">
        <f t="shared" si="6"/>
        <v>43861</v>
      </c>
      <c r="BU17" s="241">
        <f>BW17-210</f>
        <v>43851</v>
      </c>
      <c r="BV17" s="241">
        <f t="shared" si="7"/>
        <v>43861</v>
      </c>
      <c r="BW17" s="241">
        <f t="shared" si="8"/>
        <v>44061</v>
      </c>
      <c r="BX17" s="241">
        <f t="shared" si="9"/>
        <v>44074</v>
      </c>
    </row>
    <row r="18" spans="1:76" ht="30" customHeight="1">
      <c r="A18" s="338" t="s">
        <v>74</v>
      </c>
      <c r="B18" s="146" t="s">
        <v>804</v>
      </c>
      <c r="C18" s="147" t="s">
        <v>834</v>
      </c>
      <c r="D18" s="148" t="str">
        <f t="shared" ca="1" si="1"/>
        <v>À venir</v>
      </c>
      <c r="E18" s="265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333">
        <f t="shared" si="2"/>
        <v>46982</v>
      </c>
      <c r="AT18" s="164"/>
      <c r="AU18" s="164"/>
      <c r="AV18" s="164"/>
      <c r="AW18" s="164"/>
      <c r="AX18" s="164"/>
      <c r="AY18" s="164"/>
      <c r="AZ18" s="164"/>
      <c r="BA18" s="164"/>
      <c r="BB18" s="233" t="s">
        <v>831</v>
      </c>
      <c r="BC18" s="239" t="s">
        <v>835</v>
      </c>
      <c r="BD18" s="197" t="s">
        <v>807</v>
      </c>
      <c r="BE18" s="228" t="s">
        <v>807</v>
      </c>
      <c r="BF18" s="278" t="s">
        <v>53</v>
      </c>
      <c r="BG18" s="234">
        <f>BH17</f>
        <v>45521</v>
      </c>
      <c r="BH18" s="234">
        <v>46982</v>
      </c>
      <c r="BI18" s="231">
        <f t="shared" si="3"/>
        <v>45535</v>
      </c>
      <c r="BJ18" s="231">
        <f t="shared" si="4"/>
        <v>46996</v>
      </c>
      <c r="BK18" s="185" t="s">
        <v>4</v>
      </c>
      <c r="BL18" s="361" t="s">
        <v>833</v>
      </c>
      <c r="BM18" s="186"/>
      <c r="BN18" s="186" t="s">
        <v>10</v>
      </c>
      <c r="BO18" s="190"/>
      <c r="BP18" s="190" t="s">
        <v>10</v>
      </c>
      <c r="BQ18" s="241">
        <f>BS18-320</f>
        <v>44931</v>
      </c>
      <c r="BR18" s="241">
        <f t="shared" si="5"/>
        <v>44927</v>
      </c>
      <c r="BS18" s="241">
        <f>BU18</f>
        <v>45251</v>
      </c>
      <c r="BT18" s="241">
        <f t="shared" si="6"/>
        <v>45260</v>
      </c>
      <c r="BU18" s="241">
        <f>BW18-270</f>
        <v>45251</v>
      </c>
      <c r="BV18" s="241">
        <f t="shared" si="7"/>
        <v>45260</v>
      </c>
      <c r="BW18" s="241">
        <f t="shared" si="8"/>
        <v>45521</v>
      </c>
      <c r="BX18" s="241">
        <f t="shared" si="9"/>
        <v>45535</v>
      </c>
    </row>
    <row r="19" spans="1:76" ht="30" hidden="1" customHeight="1">
      <c r="A19" s="338" t="s">
        <v>836</v>
      </c>
      <c r="B19" s="146" t="s">
        <v>837</v>
      </c>
      <c r="C19" s="147" t="s">
        <v>838</v>
      </c>
      <c r="D19" s="148" t="str">
        <f t="shared" ca="1" si="1"/>
        <v>En cours</v>
      </c>
      <c r="E19" s="265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333">
        <f t="shared" si="2"/>
        <v>46022</v>
      </c>
      <c r="AP19" s="164" t="s">
        <v>839</v>
      </c>
      <c r="AT19" s="164"/>
      <c r="AU19" s="164"/>
      <c r="AV19" s="164"/>
      <c r="AW19" s="164"/>
      <c r="AX19" s="164"/>
      <c r="AY19" s="164"/>
      <c r="AZ19" s="164"/>
      <c r="BA19" s="164"/>
      <c r="BB19" s="233" t="s">
        <v>836</v>
      </c>
      <c r="BC19" s="370" t="s">
        <v>836</v>
      </c>
      <c r="BD19" s="197" t="s">
        <v>807</v>
      </c>
      <c r="BE19" s="228" t="s">
        <v>807</v>
      </c>
      <c r="BF19" s="197"/>
      <c r="BG19" s="234">
        <v>44634</v>
      </c>
      <c r="BH19" s="234">
        <v>46022</v>
      </c>
      <c r="BI19" s="231">
        <f t="shared" si="3"/>
        <v>44621</v>
      </c>
      <c r="BJ19" s="231">
        <f t="shared" si="4"/>
        <v>46022</v>
      </c>
      <c r="BK19" s="185"/>
      <c r="BL19" s="361" t="s">
        <v>840</v>
      </c>
      <c r="BM19" s="186" t="s">
        <v>12</v>
      </c>
      <c r="BN19" s="186"/>
      <c r="BO19" s="190"/>
      <c r="BP19" s="190"/>
      <c r="BQ19" s="241"/>
      <c r="BR19" s="241"/>
      <c r="BS19" s="241"/>
      <c r="BT19" s="241"/>
      <c r="BU19" s="241"/>
      <c r="BV19" s="241"/>
      <c r="BW19" s="241">
        <f t="shared" si="8"/>
        <v>44634</v>
      </c>
      <c r="BX19" s="241">
        <f t="shared" si="9"/>
        <v>44621</v>
      </c>
    </row>
    <row r="20" spans="1:76" ht="30" hidden="1" customHeight="1">
      <c r="A20" s="338" t="s">
        <v>841</v>
      </c>
      <c r="B20" s="146" t="s">
        <v>837</v>
      </c>
      <c r="C20" s="147" t="s">
        <v>842</v>
      </c>
      <c r="D20" s="148" t="str">
        <f t="shared" ca="1" si="1"/>
        <v>En cours</v>
      </c>
      <c r="E20" s="265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333">
        <f t="shared" si="2"/>
        <v>46614</v>
      </c>
      <c r="AT20" s="164"/>
      <c r="AU20" s="164"/>
      <c r="AV20" s="164"/>
      <c r="AW20" s="164"/>
      <c r="AX20" s="164"/>
      <c r="AY20" s="164"/>
      <c r="AZ20" s="164"/>
      <c r="BA20" s="164"/>
      <c r="BB20" s="233" t="s">
        <v>841</v>
      </c>
      <c r="BC20" s="370" t="s">
        <v>841</v>
      </c>
      <c r="BD20" s="197" t="s">
        <v>807</v>
      </c>
      <c r="BE20" s="228" t="s">
        <v>807</v>
      </c>
      <c r="BF20" s="197"/>
      <c r="BG20" s="234">
        <v>45154</v>
      </c>
      <c r="BH20" s="234">
        <v>46614</v>
      </c>
      <c r="BI20" s="231">
        <f t="shared" si="3"/>
        <v>45169</v>
      </c>
      <c r="BJ20" s="231">
        <f t="shared" si="4"/>
        <v>46600</v>
      </c>
      <c r="BK20" s="185"/>
      <c r="BL20" s="361" t="s">
        <v>843</v>
      </c>
      <c r="BM20" s="186" t="s">
        <v>12</v>
      </c>
      <c r="BN20" s="190"/>
      <c r="BO20" s="190"/>
      <c r="BP20" s="190"/>
      <c r="BQ20" s="241"/>
      <c r="BR20" s="241"/>
      <c r="BS20" s="241"/>
      <c r="BT20" s="241"/>
      <c r="BU20" s="241"/>
      <c r="BV20" s="241"/>
      <c r="BW20" s="241">
        <f t="shared" si="8"/>
        <v>45154</v>
      </c>
      <c r="BX20" s="241">
        <f t="shared" si="9"/>
        <v>45169</v>
      </c>
    </row>
    <row r="21" spans="1:76" ht="30" customHeight="1" thickBot="1">
      <c r="A21" s="338" t="s">
        <v>844</v>
      </c>
      <c r="B21" s="146" t="s">
        <v>845</v>
      </c>
      <c r="C21" s="147" t="s">
        <v>846</v>
      </c>
      <c r="D21" s="148" t="str">
        <f t="shared" ca="1" si="1"/>
        <v>En cours</v>
      </c>
      <c r="E21" s="265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333">
        <f t="shared" si="2"/>
        <v>46056</v>
      </c>
      <c r="AT21" s="164"/>
      <c r="AU21" s="164"/>
      <c r="AV21" s="164"/>
      <c r="AW21" s="164"/>
      <c r="AX21" s="164"/>
      <c r="AY21" s="164"/>
      <c r="AZ21" s="164"/>
      <c r="BA21" s="164"/>
      <c r="BB21" s="233" t="s">
        <v>847</v>
      </c>
      <c r="BC21" s="239" t="s">
        <v>844</v>
      </c>
      <c r="BD21" s="197" t="s">
        <v>807</v>
      </c>
      <c r="BE21" s="228" t="s">
        <v>807</v>
      </c>
      <c r="BF21" s="188" t="s">
        <v>211</v>
      </c>
      <c r="BG21" s="189">
        <v>44600</v>
      </c>
      <c r="BH21" s="189">
        <v>46056</v>
      </c>
      <c r="BI21" s="231">
        <f t="shared" si="3"/>
        <v>44593</v>
      </c>
      <c r="BJ21" s="231">
        <f t="shared" si="4"/>
        <v>46054</v>
      </c>
      <c r="BK21" s="185" t="s">
        <v>4</v>
      </c>
      <c r="BL21" s="361" t="s">
        <v>848</v>
      </c>
      <c r="BM21" s="186"/>
      <c r="BN21" s="186" t="s">
        <v>15</v>
      </c>
      <c r="BO21" s="190"/>
      <c r="BP21" s="190"/>
      <c r="BQ21" s="298">
        <f>BS21-60</f>
        <v>44330</v>
      </c>
      <c r="BR21" s="299">
        <f t="shared" ref="BR21:BR49" si="10">IF(DAY(BQ21)&lt;=15,DATE(YEAR(BQ21),MONTH(BQ21),1),EOMONTH(BQ21,0))</f>
        <v>44317</v>
      </c>
      <c r="BS21" s="299">
        <f>BU21</f>
        <v>44390</v>
      </c>
      <c r="BT21" s="299">
        <f t="shared" ref="BT21:BT49" si="11">IF(DAY(BS21)&lt;=15,DATE(YEAR(BS21),MONTH(BS21),1),EOMONTH(BS21,0))</f>
        <v>44378</v>
      </c>
      <c r="BU21" s="299">
        <f>BW21-210</f>
        <v>44390</v>
      </c>
      <c r="BV21" s="299">
        <f t="shared" ref="BV21:BV49" si="12">IF(DAY(BU21)&lt;=15,DATE(YEAR(BU21),MONTH(BU21),1),EOMONTH(BU21,0))</f>
        <v>44378</v>
      </c>
      <c r="BW21" s="299">
        <f t="shared" si="8"/>
        <v>44600</v>
      </c>
      <c r="BX21" s="299">
        <f t="shared" si="9"/>
        <v>44593</v>
      </c>
    </row>
    <row r="22" spans="1:76" ht="30" customHeight="1">
      <c r="A22" s="338" t="s">
        <v>74</v>
      </c>
      <c r="B22" s="146" t="s">
        <v>845</v>
      </c>
      <c r="C22" s="147" t="s">
        <v>846</v>
      </c>
      <c r="D22" s="148" t="str">
        <f t="shared" ca="1" si="1"/>
        <v>À venir</v>
      </c>
      <c r="E22" s="265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333">
        <f t="shared" si="2"/>
        <v>47517</v>
      </c>
      <c r="AT22" s="164"/>
      <c r="AU22" s="164"/>
      <c r="AV22" s="164"/>
      <c r="AW22" s="164"/>
      <c r="AX22" s="164"/>
      <c r="AY22" s="164"/>
      <c r="AZ22" s="164"/>
      <c r="BA22" s="164"/>
      <c r="BB22" s="233" t="s">
        <v>847</v>
      </c>
      <c r="BC22" s="239" t="s">
        <v>66</v>
      </c>
      <c r="BD22" s="197" t="s">
        <v>807</v>
      </c>
      <c r="BE22" s="228" t="s">
        <v>262</v>
      </c>
      <c r="BF22" s="188" t="s">
        <v>211</v>
      </c>
      <c r="BG22" s="189">
        <v>46057</v>
      </c>
      <c r="BH22" s="189">
        <v>47517</v>
      </c>
      <c r="BI22" s="231">
        <f t="shared" si="3"/>
        <v>46054</v>
      </c>
      <c r="BJ22" s="231">
        <f t="shared" si="4"/>
        <v>47515</v>
      </c>
      <c r="BK22" s="185" t="s">
        <v>4</v>
      </c>
      <c r="BL22" s="361" t="s">
        <v>848</v>
      </c>
      <c r="BM22" s="186"/>
      <c r="BN22" s="186" t="s">
        <v>15</v>
      </c>
      <c r="BO22" s="190"/>
      <c r="BP22" s="190"/>
      <c r="BQ22" s="241">
        <f>BS22-320</f>
        <v>45467</v>
      </c>
      <c r="BR22" s="241">
        <f t="shared" si="10"/>
        <v>45473</v>
      </c>
      <c r="BS22" s="241">
        <f>BU22</f>
        <v>45787</v>
      </c>
      <c r="BT22" s="241">
        <f t="shared" si="11"/>
        <v>45778</v>
      </c>
      <c r="BU22" s="241">
        <f>BW22-270</f>
        <v>45787</v>
      </c>
      <c r="BV22" s="241">
        <f t="shared" si="12"/>
        <v>45778</v>
      </c>
      <c r="BW22" s="241">
        <f t="shared" si="8"/>
        <v>46057</v>
      </c>
      <c r="BX22" s="241">
        <f t="shared" si="9"/>
        <v>46054</v>
      </c>
    </row>
    <row r="23" spans="1:76" ht="30" customHeight="1">
      <c r="A23" s="338" t="s">
        <v>849</v>
      </c>
      <c r="B23" s="146" t="s">
        <v>845</v>
      </c>
      <c r="C23" s="147" t="s">
        <v>850</v>
      </c>
      <c r="D23" s="148" t="str">
        <f t="shared" ca="1" si="1"/>
        <v>En cours</v>
      </c>
      <c r="E23" s="265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333">
        <f t="shared" si="2"/>
        <v>46374</v>
      </c>
      <c r="AT23" s="164"/>
      <c r="AU23" s="164"/>
      <c r="AV23" s="164"/>
      <c r="AW23" s="164"/>
      <c r="AX23" s="164"/>
      <c r="AY23" s="164"/>
      <c r="AZ23" s="164"/>
      <c r="BA23" s="164"/>
      <c r="BB23" s="233" t="s">
        <v>851</v>
      </c>
      <c r="BC23" s="239" t="s">
        <v>849</v>
      </c>
      <c r="BD23" s="197" t="s">
        <v>807</v>
      </c>
      <c r="BE23" s="228" t="s">
        <v>807</v>
      </c>
      <c r="BF23" s="188" t="s">
        <v>179</v>
      </c>
      <c r="BG23" s="189">
        <v>44914</v>
      </c>
      <c r="BH23" s="189">
        <v>46374</v>
      </c>
      <c r="BI23" s="231">
        <f t="shared" si="3"/>
        <v>44926</v>
      </c>
      <c r="BJ23" s="231">
        <f t="shared" si="4"/>
        <v>46387</v>
      </c>
      <c r="BK23" s="185" t="s">
        <v>4</v>
      </c>
      <c r="BL23" s="361" t="s">
        <v>852</v>
      </c>
      <c r="BM23" s="186"/>
      <c r="BN23" s="186" t="s">
        <v>15</v>
      </c>
      <c r="BO23" s="190" t="s">
        <v>11</v>
      </c>
      <c r="BP23" s="190"/>
      <c r="BQ23" s="241"/>
      <c r="BR23" s="241">
        <f t="shared" si="10"/>
        <v>1</v>
      </c>
      <c r="BS23" s="241"/>
      <c r="BT23" s="241">
        <f t="shared" si="11"/>
        <v>1</v>
      </c>
      <c r="BU23" s="241">
        <f>BW23-180</f>
        <v>44734</v>
      </c>
      <c r="BV23" s="241">
        <f t="shared" si="12"/>
        <v>44742</v>
      </c>
      <c r="BW23" s="241">
        <f t="shared" si="8"/>
        <v>44914</v>
      </c>
      <c r="BX23" s="241">
        <f t="shared" si="9"/>
        <v>44926</v>
      </c>
    </row>
    <row r="24" spans="1:76" ht="30" customHeight="1" thickBot="1">
      <c r="A24" s="338" t="s">
        <v>853</v>
      </c>
      <c r="B24" s="146" t="s">
        <v>845</v>
      </c>
      <c r="C24" s="147" t="s">
        <v>854</v>
      </c>
      <c r="D24" s="148" t="str">
        <f t="shared" ca="1" si="1"/>
        <v>En cours</v>
      </c>
      <c r="E24" s="265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333">
        <f t="shared" si="2"/>
        <v>46360</v>
      </c>
      <c r="AT24" s="164"/>
      <c r="AU24" s="164"/>
      <c r="AV24" s="164"/>
      <c r="AW24" s="164"/>
      <c r="AX24" s="164"/>
      <c r="AY24" s="164"/>
      <c r="AZ24" s="164"/>
      <c r="BA24" s="164"/>
      <c r="BB24" s="233" t="s">
        <v>855</v>
      </c>
      <c r="BC24" s="239" t="s">
        <v>853</v>
      </c>
      <c r="BD24" s="197" t="s">
        <v>807</v>
      </c>
      <c r="BE24" s="228" t="s">
        <v>807</v>
      </c>
      <c r="BF24" s="188" t="s">
        <v>179</v>
      </c>
      <c r="BG24" s="189">
        <v>44955</v>
      </c>
      <c r="BH24" s="189">
        <v>46360</v>
      </c>
      <c r="BI24" s="231">
        <f t="shared" si="3"/>
        <v>44957</v>
      </c>
      <c r="BJ24" s="231">
        <f t="shared" si="4"/>
        <v>46357</v>
      </c>
      <c r="BK24" s="185" t="s">
        <v>4</v>
      </c>
      <c r="BL24" s="361" t="s">
        <v>856</v>
      </c>
      <c r="BM24" s="186" t="s">
        <v>19</v>
      </c>
      <c r="BN24" s="186" t="s">
        <v>15</v>
      </c>
      <c r="BO24" s="190"/>
      <c r="BP24" s="190"/>
      <c r="BQ24" s="298">
        <f>BS24-60</f>
        <v>44685</v>
      </c>
      <c r="BR24" s="299">
        <f t="shared" si="10"/>
        <v>44682</v>
      </c>
      <c r="BS24" s="299">
        <f>BU24</f>
        <v>44745</v>
      </c>
      <c r="BT24" s="299">
        <f t="shared" si="11"/>
        <v>44743</v>
      </c>
      <c r="BU24" s="299">
        <f>BW24-210</f>
        <v>44745</v>
      </c>
      <c r="BV24" s="299">
        <f t="shared" si="12"/>
        <v>44743</v>
      </c>
      <c r="BW24" s="299">
        <f t="shared" si="8"/>
        <v>44955</v>
      </c>
      <c r="BX24" s="299">
        <f t="shared" si="9"/>
        <v>44957</v>
      </c>
    </row>
    <row r="25" spans="1:76" ht="30" customHeight="1">
      <c r="A25" s="338" t="s">
        <v>74</v>
      </c>
      <c r="B25" s="146" t="s">
        <v>845</v>
      </c>
      <c r="C25" s="147" t="s">
        <v>854</v>
      </c>
      <c r="D25" s="148" t="str">
        <f t="shared" ca="1" si="1"/>
        <v>À venir</v>
      </c>
      <c r="E25" s="265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333">
        <f t="shared" si="2"/>
        <v>47821</v>
      </c>
      <c r="AT25" s="164"/>
      <c r="AU25" s="164"/>
      <c r="AV25" s="164"/>
      <c r="AW25" s="164"/>
      <c r="AX25" s="164"/>
      <c r="AY25" s="164"/>
      <c r="AZ25" s="164"/>
      <c r="BA25" s="164"/>
      <c r="BB25" s="233" t="s">
        <v>855</v>
      </c>
      <c r="BC25" s="239" t="s">
        <v>66</v>
      </c>
      <c r="BD25" s="197" t="s">
        <v>807</v>
      </c>
      <c r="BE25" s="228" t="s">
        <v>807</v>
      </c>
      <c r="BF25" s="188" t="s">
        <v>179</v>
      </c>
      <c r="BG25" s="189">
        <v>46361</v>
      </c>
      <c r="BH25" s="189">
        <v>47821</v>
      </c>
      <c r="BI25" s="231">
        <f t="shared" si="3"/>
        <v>46357</v>
      </c>
      <c r="BJ25" s="231">
        <f t="shared" si="4"/>
        <v>47818</v>
      </c>
      <c r="BK25" s="185" t="s">
        <v>4</v>
      </c>
      <c r="BL25" s="361" t="s">
        <v>856</v>
      </c>
      <c r="BM25" s="186" t="s">
        <v>19</v>
      </c>
      <c r="BN25" s="186" t="s">
        <v>15</v>
      </c>
      <c r="BO25" s="190"/>
      <c r="BP25" s="190"/>
      <c r="BQ25" s="241">
        <f>BS25-320</f>
        <v>45771</v>
      </c>
      <c r="BR25" s="241">
        <f t="shared" si="10"/>
        <v>45777</v>
      </c>
      <c r="BS25" s="241">
        <f>BU25</f>
        <v>46091</v>
      </c>
      <c r="BT25" s="241">
        <f t="shared" si="11"/>
        <v>46082</v>
      </c>
      <c r="BU25" s="241">
        <f>BW25-270</f>
        <v>46091</v>
      </c>
      <c r="BV25" s="241">
        <f t="shared" si="12"/>
        <v>46082</v>
      </c>
      <c r="BW25" s="241">
        <f t="shared" si="8"/>
        <v>46361</v>
      </c>
      <c r="BX25" s="241">
        <f t="shared" si="9"/>
        <v>46357</v>
      </c>
    </row>
    <row r="26" spans="1:76" ht="30" customHeight="1">
      <c r="A26" s="338" t="s">
        <v>857</v>
      </c>
      <c r="B26" s="146" t="s">
        <v>845</v>
      </c>
      <c r="C26" s="147" t="s">
        <v>858</v>
      </c>
      <c r="D26" s="148" t="str">
        <f t="shared" ca="1" si="1"/>
        <v>En cours</v>
      </c>
      <c r="E26" s="265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333">
        <f t="shared" si="2"/>
        <v>45642</v>
      </c>
      <c r="AT26" s="164"/>
      <c r="AU26" s="164"/>
      <c r="AV26" s="164"/>
      <c r="AW26" s="164"/>
      <c r="AX26" s="164"/>
      <c r="AY26" s="164"/>
      <c r="AZ26" s="164"/>
      <c r="BA26" s="164"/>
      <c r="BB26" s="233" t="s">
        <v>857</v>
      </c>
      <c r="BC26" s="239" t="s">
        <v>857</v>
      </c>
      <c r="BD26" s="197" t="s">
        <v>807</v>
      </c>
      <c r="BE26" s="228" t="s">
        <v>807</v>
      </c>
      <c r="BF26" s="197" t="s">
        <v>179</v>
      </c>
      <c r="BG26" s="234">
        <v>44182</v>
      </c>
      <c r="BH26" s="234">
        <v>45642</v>
      </c>
      <c r="BI26" s="231">
        <f t="shared" si="3"/>
        <v>44196</v>
      </c>
      <c r="BJ26" s="231">
        <f t="shared" si="4"/>
        <v>45657</v>
      </c>
      <c r="BK26" s="185" t="s">
        <v>2</v>
      </c>
      <c r="BL26" s="361" t="s">
        <v>859</v>
      </c>
      <c r="BM26" s="186"/>
      <c r="BN26" s="190" t="s">
        <v>10</v>
      </c>
      <c r="BO26" s="190"/>
      <c r="BP26" s="190"/>
      <c r="BQ26" s="241">
        <f>BS26-60</f>
        <v>43912</v>
      </c>
      <c r="BR26" s="241">
        <f t="shared" si="10"/>
        <v>43921</v>
      </c>
      <c r="BS26" s="241">
        <f>BU26</f>
        <v>43972</v>
      </c>
      <c r="BT26" s="241">
        <f t="shared" si="11"/>
        <v>43982</v>
      </c>
      <c r="BU26" s="241">
        <f>BW26-210</f>
        <v>43972</v>
      </c>
      <c r="BV26" s="241">
        <f t="shared" si="12"/>
        <v>43982</v>
      </c>
      <c r="BW26" s="241">
        <f t="shared" si="8"/>
        <v>44182</v>
      </c>
      <c r="BX26" s="241">
        <f t="shared" si="9"/>
        <v>44196</v>
      </c>
    </row>
    <row r="27" spans="1:76" ht="30" customHeight="1" thickBot="1">
      <c r="A27" s="338" t="s">
        <v>74</v>
      </c>
      <c r="B27" s="146" t="s">
        <v>845</v>
      </c>
      <c r="C27" s="147" t="s">
        <v>858</v>
      </c>
      <c r="D27" s="148" t="str">
        <f t="shared" ca="1" si="1"/>
        <v>À venir</v>
      </c>
      <c r="E27" s="265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333">
        <f t="shared" si="2"/>
        <v>47103</v>
      </c>
      <c r="AT27" s="164"/>
      <c r="AU27" s="164"/>
      <c r="AV27" s="164"/>
      <c r="AW27" s="164"/>
      <c r="AX27" s="164"/>
      <c r="AY27" s="164"/>
      <c r="AZ27" s="164"/>
      <c r="BA27" s="164"/>
      <c r="BB27" s="233" t="s">
        <v>857</v>
      </c>
      <c r="BC27" s="239" t="s">
        <v>66</v>
      </c>
      <c r="BD27" s="197" t="s">
        <v>807</v>
      </c>
      <c r="BE27" s="228"/>
      <c r="BF27" s="197" t="s">
        <v>179</v>
      </c>
      <c r="BG27" s="234">
        <v>45643</v>
      </c>
      <c r="BH27" s="234">
        <v>47103</v>
      </c>
      <c r="BI27" s="231">
        <f t="shared" si="3"/>
        <v>45657</v>
      </c>
      <c r="BJ27" s="231">
        <f t="shared" si="4"/>
        <v>47118</v>
      </c>
      <c r="BK27" s="185" t="s">
        <v>2</v>
      </c>
      <c r="BL27" s="363"/>
      <c r="BM27" s="186"/>
      <c r="BN27" s="190" t="s">
        <v>10</v>
      </c>
      <c r="BO27" s="190"/>
      <c r="BP27" s="190"/>
      <c r="BQ27" s="241">
        <f>BS27-320</f>
        <v>45053</v>
      </c>
      <c r="BR27" s="241">
        <f t="shared" si="10"/>
        <v>45047</v>
      </c>
      <c r="BS27" s="241">
        <f>BU27</f>
        <v>45373</v>
      </c>
      <c r="BT27" s="241">
        <f t="shared" si="11"/>
        <v>45382</v>
      </c>
      <c r="BU27" s="241">
        <f>BW27-270</f>
        <v>45373</v>
      </c>
      <c r="BV27" s="241">
        <f t="shared" si="12"/>
        <v>45382</v>
      </c>
      <c r="BW27" s="241">
        <f t="shared" si="8"/>
        <v>45643</v>
      </c>
      <c r="BX27" s="241">
        <f t="shared" si="9"/>
        <v>45657</v>
      </c>
    </row>
    <row r="28" spans="1:76" ht="30" customHeight="1">
      <c r="A28" s="338" t="s">
        <v>860</v>
      </c>
      <c r="B28" s="146" t="s">
        <v>845</v>
      </c>
      <c r="C28" s="147" t="s">
        <v>861</v>
      </c>
      <c r="D28" s="148" t="str">
        <f t="shared" ca="1" si="1"/>
        <v>En cours</v>
      </c>
      <c r="E28" s="265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333">
        <f t="shared" si="2"/>
        <v>45636</v>
      </c>
      <c r="AT28" s="164"/>
      <c r="AU28" s="164"/>
      <c r="AV28" s="164"/>
      <c r="AW28" s="164"/>
      <c r="AX28" s="164"/>
      <c r="AY28" s="164"/>
      <c r="AZ28" s="164"/>
      <c r="BA28" s="164"/>
      <c r="BB28" s="233" t="s">
        <v>860</v>
      </c>
      <c r="BC28" s="239" t="s">
        <v>860</v>
      </c>
      <c r="BD28" s="197" t="s">
        <v>807</v>
      </c>
      <c r="BE28" s="228" t="s">
        <v>807</v>
      </c>
      <c r="BF28" s="197" t="s">
        <v>179</v>
      </c>
      <c r="BG28" s="234">
        <v>44175</v>
      </c>
      <c r="BH28" s="234">
        <v>45636</v>
      </c>
      <c r="BI28" s="231">
        <f t="shared" si="3"/>
        <v>44166</v>
      </c>
      <c r="BJ28" s="231">
        <f t="shared" si="4"/>
        <v>45627</v>
      </c>
      <c r="BK28" s="185" t="s">
        <v>4</v>
      </c>
      <c r="BL28" s="361" t="s">
        <v>862</v>
      </c>
      <c r="BM28" s="186"/>
      <c r="BN28" s="190" t="s">
        <v>15</v>
      </c>
      <c r="BO28" s="190" t="s">
        <v>11</v>
      </c>
      <c r="BP28" s="190" t="s">
        <v>11</v>
      </c>
      <c r="BQ28" s="301"/>
      <c r="BR28" s="302">
        <f t="shared" si="10"/>
        <v>1</v>
      </c>
      <c r="BS28" s="302"/>
      <c r="BT28" s="302">
        <f t="shared" si="11"/>
        <v>1</v>
      </c>
      <c r="BU28" s="303">
        <f>BW28-240</f>
        <v>43935</v>
      </c>
      <c r="BV28" s="302">
        <f t="shared" si="12"/>
        <v>43922</v>
      </c>
      <c r="BW28" s="303">
        <f t="shared" si="8"/>
        <v>44175</v>
      </c>
      <c r="BX28" s="302">
        <f t="shared" si="9"/>
        <v>44166</v>
      </c>
    </row>
    <row r="29" spans="1:76" ht="30" customHeight="1" thickBot="1">
      <c r="A29" s="338" t="s">
        <v>74</v>
      </c>
      <c r="B29" s="146" t="s">
        <v>845</v>
      </c>
      <c r="C29" s="147" t="s">
        <v>861</v>
      </c>
      <c r="D29" s="148" t="str">
        <f t="shared" ca="1" si="1"/>
        <v>À venir</v>
      </c>
      <c r="E29" s="265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333">
        <f t="shared" si="2"/>
        <v>47097</v>
      </c>
      <c r="AT29" s="164"/>
      <c r="AU29" s="164"/>
      <c r="AV29" s="164"/>
      <c r="AW29" s="164"/>
      <c r="AX29" s="164"/>
      <c r="AY29" s="164"/>
      <c r="AZ29" s="164"/>
      <c r="BA29" s="164"/>
      <c r="BB29" s="233" t="s">
        <v>860</v>
      </c>
      <c r="BC29" s="239" t="s">
        <v>66</v>
      </c>
      <c r="BD29" s="197" t="s">
        <v>807</v>
      </c>
      <c r="BE29" s="228"/>
      <c r="BF29" s="197"/>
      <c r="BG29" s="234">
        <f>BH28+1</f>
        <v>45637</v>
      </c>
      <c r="BH29" s="234">
        <f>BG29+1460</f>
        <v>47097</v>
      </c>
      <c r="BI29" s="231">
        <f t="shared" si="3"/>
        <v>45627</v>
      </c>
      <c r="BJ29" s="231">
        <f t="shared" si="4"/>
        <v>47088</v>
      </c>
      <c r="BK29" s="185" t="s">
        <v>4</v>
      </c>
      <c r="BL29" s="361" t="s">
        <v>862</v>
      </c>
      <c r="BM29" s="186"/>
      <c r="BN29" s="190" t="s">
        <v>15</v>
      </c>
      <c r="BO29" s="190" t="s">
        <v>11</v>
      </c>
      <c r="BP29" s="190" t="s">
        <v>11</v>
      </c>
      <c r="BQ29" s="241">
        <f>BS29-120</f>
        <v>45413</v>
      </c>
      <c r="BR29" s="241">
        <f t="shared" si="10"/>
        <v>45413</v>
      </c>
      <c r="BS29" s="241">
        <v>45533</v>
      </c>
      <c r="BT29" s="241">
        <f t="shared" si="11"/>
        <v>45535</v>
      </c>
      <c r="BU29" s="304">
        <f>BW29-150</f>
        <v>45487</v>
      </c>
      <c r="BV29" s="241">
        <f t="shared" si="12"/>
        <v>45474</v>
      </c>
      <c r="BW29" s="304">
        <f t="shared" si="8"/>
        <v>45637</v>
      </c>
      <c r="BX29" s="241">
        <f t="shared" si="9"/>
        <v>45627</v>
      </c>
    </row>
    <row r="30" spans="1:76" ht="30" customHeight="1">
      <c r="A30" s="338" t="s">
        <v>863</v>
      </c>
      <c r="B30" s="146" t="s">
        <v>845</v>
      </c>
      <c r="C30" s="147" t="s">
        <v>864</v>
      </c>
      <c r="D30" s="148" t="str">
        <f t="shared" ca="1" si="1"/>
        <v>En cours</v>
      </c>
      <c r="E30" s="265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333">
        <f t="shared" si="2"/>
        <v>45584</v>
      </c>
      <c r="AT30" s="164"/>
      <c r="AU30" s="164"/>
      <c r="AV30" s="164"/>
      <c r="AW30" s="164"/>
      <c r="AX30" s="164"/>
      <c r="AY30" s="164"/>
      <c r="AZ30" s="164"/>
      <c r="BA30" s="164"/>
      <c r="BB30" s="233" t="s">
        <v>863</v>
      </c>
      <c r="BC30" s="239" t="s">
        <v>863</v>
      </c>
      <c r="BD30" s="197" t="s">
        <v>807</v>
      </c>
      <c r="BE30" s="228" t="s">
        <v>807</v>
      </c>
      <c r="BF30" s="197" t="s">
        <v>53</v>
      </c>
      <c r="BG30" s="234">
        <v>44124</v>
      </c>
      <c r="BH30" s="234">
        <v>45584</v>
      </c>
      <c r="BI30" s="231">
        <f>IF(DAY(BG30)&lt;=15,DATE(YEAR(BG30),MONTH(BG30),1),EOMONTH(BG30,0))</f>
        <v>44135</v>
      </c>
      <c r="BJ30" s="231">
        <f t="shared" si="4"/>
        <v>45596</v>
      </c>
      <c r="BK30" s="185" t="s">
        <v>4</v>
      </c>
      <c r="BL30" s="361" t="s">
        <v>865</v>
      </c>
      <c r="BM30" s="186"/>
      <c r="BN30" s="190" t="s">
        <v>15</v>
      </c>
      <c r="BO30" s="190" t="s">
        <v>11</v>
      </c>
      <c r="BP30" s="190"/>
      <c r="BQ30" s="301"/>
      <c r="BR30" s="302">
        <f t="shared" si="10"/>
        <v>1</v>
      </c>
      <c r="BS30" s="302"/>
      <c r="BT30" s="302">
        <f t="shared" si="11"/>
        <v>1</v>
      </c>
      <c r="BU30" s="303">
        <f>BW30-240</f>
        <v>43884</v>
      </c>
      <c r="BV30" s="302">
        <f t="shared" si="12"/>
        <v>43890</v>
      </c>
      <c r="BW30" s="303">
        <f t="shared" si="8"/>
        <v>44124</v>
      </c>
      <c r="BX30" s="302">
        <f t="shared" si="9"/>
        <v>44135</v>
      </c>
    </row>
    <row r="31" spans="1:76" ht="30" customHeight="1">
      <c r="A31" s="338" t="s">
        <v>74</v>
      </c>
      <c r="B31" s="146" t="s">
        <v>845</v>
      </c>
      <c r="C31" s="147" t="s">
        <v>866</v>
      </c>
      <c r="D31" s="148" t="str">
        <f t="shared" ca="1" si="1"/>
        <v>À venir</v>
      </c>
      <c r="E31" s="265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333">
        <f t="shared" si="2"/>
        <v>47045</v>
      </c>
      <c r="AT31" s="164"/>
      <c r="AU31" s="164"/>
      <c r="AV31" s="164"/>
      <c r="AW31" s="164"/>
      <c r="AX31" s="164"/>
      <c r="AY31" s="164"/>
      <c r="AZ31" s="164"/>
      <c r="BA31" s="164"/>
      <c r="BB31" s="233" t="s">
        <v>863</v>
      </c>
      <c r="BC31" s="239" t="s">
        <v>867</v>
      </c>
      <c r="BD31" s="197" t="s">
        <v>807</v>
      </c>
      <c r="BE31" s="228" t="s">
        <v>807</v>
      </c>
      <c r="BF31" s="197" t="s">
        <v>53</v>
      </c>
      <c r="BG31" s="234">
        <v>45585</v>
      </c>
      <c r="BH31" s="234">
        <v>47045</v>
      </c>
      <c r="BI31" s="231">
        <f t="shared" si="3"/>
        <v>45596</v>
      </c>
      <c r="BJ31" s="231">
        <f t="shared" si="4"/>
        <v>47057</v>
      </c>
      <c r="BK31" s="185" t="s">
        <v>4</v>
      </c>
      <c r="BL31" s="361" t="s">
        <v>868</v>
      </c>
      <c r="BM31" s="186"/>
      <c r="BN31" s="190"/>
      <c r="BO31" s="190"/>
      <c r="BP31" s="190"/>
      <c r="BQ31" s="241">
        <f t="shared" ref="BQ31" si="13">BS31-120</f>
        <v>45315</v>
      </c>
      <c r="BR31" s="241">
        <f t="shared" si="10"/>
        <v>45322</v>
      </c>
      <c r="BS31" s="241">
        <f t="shared" ref="BS31" si="14">BU31</f>
        <v>45435</v>
      </c>
      <c r="BT31" s="241">
        <f t="shared" si="11"/>
        <v>45443</v>
      </c>
      <c r="BU31" s="304">
        <f t="shared" ref="BU31" si="15">BW31-150</f>
        <v>45435</v>
      </c>
      <c r="BV31" s="241">
        <f t="shared" si="12"/>
        <v>45443</v>
      </c>
      <c r="BW31" s="368">
        <f t="shared" si="8"/>
        <v>45585</v>
      </c>
      <c r="BX31" s="238">
        <f t="shared" si="9"/>
        <v>45596</v>
      </c>
    </row>
    <row r="32" spans="1:76" ht="30" hidden="1" customHeight="1">
      <c r="A32" s="338" t="s">
        <v>869</v>
      </c>
      <c r="B32" s="146" t="s">
        <v>845</v>
      </c>
      <c r="C32" s="147" t="s">
        <v>864</v>
      </c>
      <c r="D32" s="148" t="str">
        <f t="shared" ca="1" si="1"/>
        <v>À venir</v>
      </c>
      <c r="E32" s="265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333">
        <f t="shared" si="2"/>
        <v>47015</v>
      </c>
      <c r="AT32" s="164"/>
      <c r="AU32" s="164"/>
      <c r="AV32" s="164"/>
      <c r="AW32" s="164"/>
      <c r="AX32" s="164"/>
      <c r="AY32" s="164"/>
      <c r="AZ32" s="164"/>
      <c r="BA32" s="164"/>
      <c r="BB32" s="233" t="s">
        <v>863</v>
      </c>
      <c r="BC32" s="370" t="s">
        <v>869</v>
      </c>
      <c r="BD32" s="197" t="s">
        <v>807</v>
      </c>
      <c r="BE32" s="228"/>
      <c r="BF32" s="197" t="s">
        <v>53</v>
      </c>
      <c r="BG32" s="234">
        <v>45555</v>
      </c>
      <c r="BH32" s="234">
        <f>BG32+1460</f>
        <v>47015</v>
      </c>
      <c r="BI32" s="231">
        <f t="shared" si="3"/>
        <v>45565</v>
      </c>
      <c r="BJ32" s="231">
        <f t="shared" si="4"/>
        <v>47026</v>
      </c>
      <c r="BK32" s="185" t="s">
        <v>4</v>
      </c>
      <c r="BL32" s="361" t="s">
        <v>865</v>
      </c>
      <c r="BM32" s="186" t="s">
        <v>12</v>
      </c>
      <c r="BN32" s="190" t="s">
        <v>15</v>
      </c>
      <c r="BO32" s="190" t="s">
        <v>11</v>
      </c>
      <c r="BP32" s="190" t="s">
        <v>10</v>
      </c>
      <c r="BQ32" s="241">
        <f>BS32-120</f>
        <v>45285</v>
      </c>
      <c r="BR32" s="241">
        <f t="shared" si="10"/>
        <v>45291</v>
      </c>
      <c r="BS32" s="241">
        <f>BU32</f>
        <v>45405</v>
      </c>
      <c r="BT32" s="241">
        <f t="shared" si="11"/>
        <v>45412</v>
      </c>
      <c r="BU32" s="304">
        <f>BW32-150</f>
        <v>45405</v>
      </c>
      <c r="BV32" s="241">
        <f t="shared" si="12"/>
        <v>45412</v>
      </c>
      <c r="BW32" s="304">
        <f t="shared" si="8"/>
        <v>45555</v>
      </c>
      <c r="BX32" s="241">
        <f t="shared" si="9"/>
        <v>45565</v>
      </c>
    </row>
    <row r="33" spans="1:76" ht="30" customHeight="1">
      <c r="A33" s="338" t="s">
        <v>870</v>
      </c>
      <c r="B33" s="146" t="s">
        <v>845</v>
      </c>
      <c r="C33" s="147" t="s">
        <v>871</v>
      </c>
      <c r="D33" s="148" t="str">
        <f t="shared" ca="1" si="1"/>
        <v>En cours</v>
      </c>
      <c r="E33" s="265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333">
        <f t="shared" si="2"/>
        <v>45655</v>
      </c>
      <c r="AT33" s="164"/>
      <c r="AU33" s="164"/>
      <c r="AV33" s="164"/>
      <c r="AW33" s="164"/>
      <c r="AX33" s="164"/>
      <c r="AY33" s="164"/>
      <c r="AZ33" s="164"/>
      <c r="BA33" s="164"/>
      <c r="BB33" s="233" t="s">
        <v>870</v>
      </c>
      <c r="BC33" s="239" t="s">
        <v>870</v>
      </c>
      <c r="BD33" s="197" t="s">
        <v>807</v>
      </c>
      <c r="BE33" s="228" t="s">
        <v>807</v>
      </c>
      <c r="BF33" s="197" t="s">
        <v>179</v>
      </c>
      <c r="BG33" s="234">
        <v>44195</v>
      </c>
      <c r="BH33" s="234">
        <v>45655</v>
      </c>
      <c r="BI33" s="231">
        <f t="shared" si="3"/>
        <v>44196</v>
      </c>
      <c r="BJ33" s="231">
        <f t="shared" si="4"/>
        <v>45657</v>
      </c>
      <c r="BK33" s="185" t="s">
        <v>4</v>
      </c>
      <c r="BL33" s="364" t="s">
        <v>872</v>
      </c>
      <c r="BM33" s="186"/>
      <c r="BN33" s="190" t="s">
        <v>10</v>
      </c>
      <c r="BO33" s="190"/>
      <c r="BP33" s="190"/>
      <c r="BQ33" s="241">
        <f t="shared" ref="BQ33:BQ34" si="16">BS33-120</f>
        <v>43925</v>
      </c>
      <c r="BR33" s="241">
        <f t="shared" ref="BR33:BR34" si="17">IF(DAY(BQ33)&lt;=15,DATE(YEAR(BQ33),MONTH(BQ33),1),EOMONTH(BQ33,0))</f>
        <v>43922</v>
      </c>
      <c r="BS33" s="241">
        <f t="shared" ref="BS33:BS34" si="18">BU33</f>
        <v>44045</v>
      </c>
      <c r="BT33" s="241">
        <f t="shared" ref="BT33:BT34" si="19">IF(DAY(BS33)&lt;=15,DATE(YEAR(BS33),MONTH(BS33),1),EOMONTH(BS33,0))</f>
        <v>44044</v>
      </c>
      <c r="BU33" s="304">
        <f t="shared" ref="BU33:BU34" si="20">BW33-150</f>
        <v>44045</v>
      </c>
      <c r="BV33" s="241">
        <f t="shared" ref="BV33:BV34" si="21">IF(DAY(BU33)&lt;=15,DATE(YEAR(BU33),MONTH(BU33),1),EOMONTH(BU33,0))</f>
        <v>44044</v>
      </c>
      <c r="BW33" s="241">
        <f t="shared" si="8"/>
        <v>44195</v>
      </c>
      <c r="BX33" s="241">
        <f t="shared" si="9"/>
        <v>44196</v>
      </c>
    </row>
    <row r="34" spans="1:76" ht="30" customHeight="1">
      <c r="A34" s="338" t="s">
        <v>873</v>
      </c>
      <c r="B34" s="146" t="s">
        <v>845</v>
      </c>
      <c r="C34" s="147" t="s">
        <v>874</v>
      </c>
      <c r="D34" s="148" t="str">
        <f ca="1">IF(BH34&lt;TODAY(),"Terminé",(IF(BG34&gt;=TODAY(),"À venir","En cours")))</f>
        <v>En cours</v>
      </c>
      <c r="E34" s="265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333">
        <f>BH34</f>
        <v>46290</v>
      </c>
      <c r="AT34" s="164"/>
      <c r="AU34" s="164"/>
      <c r="AV34" s="164"/>
      <c r="AW34" s="164"/>
      <c r="AX34" s="164"/>
      <c r="AY34" s="164"/>
      <c r="AZ34" s="164"/>
      <c r="BA34" s="164"/>
      <c r="BB34" s="233" t="s">
        <v>875</v>
      </c>
      <c r="BC34" s="239" t="s">
        <v>873</v>
      </c>
      <c r="BD34" s="197" t="s">
        <v>807</v>
      </c>
      <c r="BE34" s="228" t="s">
        <v>807</v>
      </c>
      <c r="BF34" s="188" t="s">
        <v>179</v>
      </c>
      <c r="BG34" s="189">
        <v>44830</v>
      </c>
      <c r="BH34" s="189">
        <v>46290</v>
      </c>
      <c r="BI34" s="231">
        <f>IF(DAY(BG34)&lt;=15,DATE(YEAR(BG34),MONTH(BG34),1),EOMONTH(BG34,0))</f>
        <v>44834</v>
      </c>
      <c r="BJ34" s="231">
        <f>IF(DAY(BH34)&lt;=15,DATE(YEAR(BH34),MONTH(BH34),1),EOMONTH(BH34,0))</f>
        <v>46295</v>
      </c>
      <c r="BK34" s="185" t="s">
        <v>4</v>
      </c>
      <c r="BL34" s="361" t="s">
        <v>876</v>
      </c>
      <c r="BM34" s="186"/>
      <c r="BN34" s="186" t="s">
        <v>15</v>
      </c>
      <c r="BO34" s="190" t="s">
        <v>11</v>
      </c>
      <c r="BP34" s="190"/>
      <c r="BQ34" s="241">
        <f t="shared" si="16"/>
        <v>44560</v>
      </c>
      <c r="BR34" s="241">
        <f t="shared" si="17"/>
        <v>44561</v>
      </c>
      <c r="BS34" s="241">
        <f t="shared" si="18"/>
        <v>44680</v>
      </c>
      <c r="BT34" s="241">
        <f t="shared" si="19"/>
        <v>44681</v>
      </c>
      <c r="BU34" s="304">
        <f t="shared" si="20"/>
        <v>44680</v>
      </c>
      <c r="BV34" s="241">
        <f t="shared" si="21"/>
        <v>44681</v>
      </c>
      <c r="BW34" s="241">
        <f>BG34</f>
        <v>44830</v>
      </c>
      <c r="BX34" s="241">
        <f>IF(DAY(BW34)&lt;=15,DATE(YEAR(BW34),MONTH(BW34),1),EOMONTH(BW34,0))</f>
        <v>44834</v>
      </c>
    </row>
    <row r="35" spans="1:76" ht="30" customHeight="1">
      <c r="A35" s="338" t="s">
        <v>74</v>
      </c>
      <c r="B35" s="146" t="s">
        <v>845</v>
      </c>
      <c r="C35" s="147" t="s">
        <v>874</v>
      </c>
      <c r="D35" s="148" t="str">
        <f t="shared" ca="1" si="1"/>
        <v>À venir</v>
      </c>
      <c r="E35" s="265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333">
        <f t="shared" si="2"/>
        <v>47116</v>
      </c>
      <c r="AP35" s="202"/>
      <c r="AT35" s="164"/>
      <c r="AU35" s="164"/>
      <c r="AV35" s="164"/>
      <c r="AW35" s="164"/>
      <c r="AX35" s="164"/>
      <c r="AY35" s="164"/>
      <c r="AZ35" s="164"/>
      <c r="BA35" s="164"/>
      <c r="BB35" s="305" t="s">
        <v>873</v>
      </c>
      <c r="BC35" s="239" t="s">
        <v>66</v>
      </c>
      <c r="BD35" s="306" t="s">
        <v>807</v>
      </c>
      <c r="BE35" s="228" t="s">
        <v>821</v>
      </c>
      <c r="BF35" s="197" t="s">
        <v>179</v>
      </c>
      <c r="BG35" s="234">
        <f>BH33+1</f>
        <v>45656</v>
      </c>
      <c r="BH35" s="234">
        <f>BG35+1460</f>
        <v>47116</v>
      </c>
      <c r="BI35" s="231">
        <f t="shared" si="3"/>
        <v>45657</v>
      </c>
      <c r="BJ35" s="231">
        <f t="shared" si="4"/>
        <v>47118</v>
      </c>
      <c r="BK35" s="185" t="s">
        <v>4</v>
      </c>
      <c r="BL35" s="365" t="s">
        <v>876</v>
      </c>
      <c r="BM35" s="186"/>
      <c r="BN35" s="190" t="s">
        <v>15</v>
      </c>
      <c r="BO35" s="190"/>
      <c r="BP35" s="190"/>
      <c r="BQ35" s="241">
        <f>BS35-120</f>
        <v>45326</v>
      </c>
      <c r="BR35" s="241">
        <f t="shared" si="10"/>
        <v>45323</v>
      </c>
      <c r="BS35" s="241">
        <f t="shared" ref="BS35:BS41" si="22">BU35</f>
        <v>45446</v>
      </c>
      <c r="BT35" s="241">
        <f t="shared" si="11"/>
        <v>45444</v>
      </c>
      <c r="BU35" s="241">
        <f>BW35-210</f>
        <v>45446</v>
      </c>
      <c r="BV35" s="241">
        <f t="shared" si="12"/>
        <v>45444</v>
      </c>
      <c r="BW35" s="241">
        <f t="shared" si="8"/>
        <v>45656</v>
      </c>
      <c r="BX35" s="241">
        <f t="shared" si="9"/>
        <v>45657</v>
      </c>
    </row>
    <row r="36" spans="1:76" ht="30" customHeight="1">
      <c r="A36" s="338" t="s">
        <v>877</v>
      </c>
      <c r="B36" s="146" t="s">
        <v>556</v>
      </c>
      <c r="C36" s="147" t="s">
        <v>878</v>
      </c>
      <c r="D36" s="148" t="str">
        <f t="shared" ca="1" si="1"/>
        <v>En cours</v>
      </c>
      <c r="E36" s="265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333">
        <f t="shared" si="2"/>
        <v>45531</v>
      </c>
      <c r="AT36" s="164"/>
      <c r="AU36" s="164"/>
      <c r="AV36" s="164"/>
      <c r="AW36" s="164"/>
      <c r="AX36" s="164"/>
      <c r="AY36" s="164"/>
      <c r="AZ36" s="164"/>
      <c r="BA36" s="164"/>
      <c r="BB36" s="233" t="s">
        <v>879</v>
      </c>
      <c r="BC36" s="239" t="s">
        <v>877</v>
      </c>
      <c r="BD36" s="197" t="s">
        <v>807</v>
      </c>
      <c r="BE36" s="228" t="s">
        <v>807</v>
      </c>
      <c r="BF36" s="188" t="s">
        <v>53</v>
      </c>
      <c r="BG36" s="189">
        <v>44105</v>
      </c>
      <c r="BH36" s="189">
        <v>45531</v>
      </c>
      <c r="BI36" s="231">
        <f t="shared" si="3"/>
        <v>44105</v>
      </c>
      <c r="BJ36" s="231">
        <f t="shared" si="4"/>
        <v>45535</v>
      </c>
      <c r="BK36" s="185" t="s">
        <v>4</v>
      </c>
      <c r="BL36" s="361" t="s">
        <v>880</v>
      </c>
      <c r="BM36" s="186" t="s">
        <v>17</v>
      </c>
      <c r="BN36" s="190" t="s">
        <v>13</v>
      </c>
      <c r="BO36" s="190"/>
      <c r="BP36" s="190"/>
      <c r="BQ36" s="241">
        <f>BS36-60</f>
        <v>43835</v>
      </c>
      <c r="BR36" s="241">
        <f t="shared" si="10"/>
        <v>43831</v>
      </c>
      <c r="BS36" s="241">
        <f t="shared" si="22"/>
        <v>43895</v>
      </c>
      <c r="BT36" s="241">
        <f t="shared" si="11"/>
        <v>43891</v>
      </c>
      <c r="BU36" s="241">
        <f>BW36-210</f>
        <v>43895</v>
      </c>
      <c r="BV36" s="241">
        <f t="shared" si="12"/>
        <v>43891</v>
      </c>
      <c r="BW36" s="241">
        <f t="shared" si="8"/>
        <v>44105</v>
      </c>
      <c r="BX36" s="241">
        <f t="shared" si="9"/>
        <v>44105</v>
      </c>
    </row>
    <row r="37" spans="1:76" ht="30" customHeight="1">
      <c r="A37" s="338" t="s">
        <v>881</v>
      </c>
      <c r="B37" s="146" t="s">
        <v>882</v>
      </c>
      <c r="C37" s="147" t="s">
        <v>883</v>
      </c>
      <c r="D37" s="148" t="str">
        <f t="shared" ca="1" si="1"/>
        <v>À venir</v>
      </c>
      <c r="E37" s="265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333">
        <f>BH37</f>
        <v>46992</v>
      </c>
      <c r="AT37" s="164"/>
      <c r="AU37" s="164"/>
      <c r="AV37" s="164"/>
      <c r="AW37" s="164"/>
      <c r="AX37" s="164"/>
      <c r="AY37" s="164"/>
      <c r="AZ37" s="164"/>
      <c r="BA37" s="164"/>
      <c r="BB37" s="233" t="s">
        <v>877</v>
      </c>
      <c r="BC37" s="239" t="s">
        <v>881</v>
      </c>
      <c r="BD37" s="197" t="s">
        <v>807</v>
      </c>
      <c r="BE37" s="228" t="s">
        <v>807</v>
      </c>
      <c r="BF37" s="308" t="s">
        <v>53</v>
      </c>
      <c r="BG37" s="234">
        <v>45532.000243055554</v>
      </c>
      <c r="BH37" s="234">
        <v>46992</v>
      </c>
      <c r="BI37" s="231">
        <f>IF(DAY(BG37)&lt;=15,DATE(YEAR(BG37),MONTH(BG37),1),EOMONTH(BG37,0))</f>
        <v>45535</v>
      </c>
      <c r="BJ37" s="231">
        <f>IF(DAY(BH37)&lt;=15,DATE(YEAR(BH37),MONTH(BH37),1),EOMONTH(BH37,0))</f>
        <v>46996</v>
      </c>
      <c r="BK37" s="185" t="s">
        <v>4</v>
      </c>
      <c r="BL37" s="185" t="s">
        <v>880</v>
      </c>
      <c r="BM37" s="186" t="s">
        <v>17</v>
      </c>
      <c r="BN37" s="190" t="s">
        <v>15</v>
      </c>
      <c r="BO37" s="190" t="s">
        <v>11</v>
      </c>
      <c r="BP37" s="190" t="s">
        <v>10</v>
      </c>
      <c r="BQ37" s="241">
        <f>BS37-320</f>
        <v>44942.000243055554</v>
      </c>
      <c r="BR37" s="241">
        <f>IF(DAY(BQ37)&lt;=15,DATE(YEAR(BQ37),MONTH(BQ37),1),EOMONTH(BQ37,0))</f>
        <v>44957</v>
      </c>
      <c r="BS37" s="241">
        <f>BU37</f>
        <v>45262.000243055554</v>
      </c>
      <c r="BT37" s="241">
        <f>IF(DAY(BS37)&lt;=15,DATE(YEAR(BS37),MONTH(BS37),1),EOMONTH(BS37,0))</f>
        <v>45261</v>
      </c>
      <c r="BU37" s="241">
        <f>BW37-270</f>
        <v>45262.000243055554</v>
      </c>
      <c r="BV37" s="241">
        <f>IF(DAY(BU37)&lt;=15,DATE(YEAR(BU37),MONTH(BU37),1),EOMONTH(BU37,0))</f>
        <v>45261</v>
      </c>
      <c r="BW37" s="241">
        <f>BG37</f>
        <v>45532.000243055554</v>
      </c>
      <c r="BX37" s="241">
        <f>IF(DAY(BW37)&lt;=15,DATE(YEAR(BW37),MONTH(BW37),1),EOMONTH(BW37,0))</f>
        <v>45535</v>
      </c>
    </row>
    <row r="38" spans="1:76" ht="30" customHeight="1">
      <c r="A38" s="338" t="s">
        <v>884</v>
      </c>
      <c r="B38" s="146" t="s">
        <v>882</v>
      </c>
      <c r="C38" s="147" t="s">
        <v>885</v>
      </c>
      <c r="D38" s="148" t="str">
        <f t="shared" ca="1" si="1"/>
        <v>À venir</v>
      </c>
      <c r="E38" s="265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333">
        <f>BH38</f>
        <v>46992</v>
      </c>
      <c r="AT38" s="164"/>
      <c r="AU38" s="164"/>
      <c r="AV38" s="164"/>
      <c r="AW38" s="164"/>
      <c r="AX38" s="164"/>
      <c r="AY38" s="164"/>
      <c r="AZ38" s="164"/>
      <c r="BA38" s="164"/>
      <c r="BB38" s="233" t="s">
        <v>877</v>
      </c>
      <c r="BC38" s="239" t="s">
        <v>884</v>
      </c>
      <c r="BD38" s="197" t="s">
        <v>807</v>
      </c>
      <c r="BE38" s="228" t="s">
        <v>807</v>
      </c>
      <c r="BF38" s="308" t="s">
        <v>53</v>
      </c>
      <c r="BG38" s="234">
        <v>45532.000243055554</v>
      </c>
      <c r="BH38" s="234">
        <v>46992</v>
      </c>
      <c r="BI38" s="231">
        <f>IF(DAY(BG38)&lt;=15,DATE(YEAR(BG38),MONTH(BG38),1),EOMONTH(BG38,0))</f>
        <v>45535</v>
      </c>
      <c r="BJ38" s="231">
        <f>IF(DAY(BH38)&lt;=15,DATE(YEAR(BH38),MONTH(BH38),1),EOMONTH(BH38,0))</f>
        <v>46996</v>
      </c>
      <c r="BK38" s="185" t="s">
        <v>4</v>
      </c>
      <c r="BL38" s="185" t="s">
        <v>880</v>
      </c>
      <c r="BM38" s="186" t="s">
        <v>17</v>
      </c>
      <c r="BN38" s="190" t="s">
        <v>15</v>
      </c>
      <c r="BO38" s="190" t="s">
        <v>11</v>
      </c>
      <c r="BP38" s="190" t="s">
        <v>10</v>
      </c>
      <c r="BQ38" s="241">
        <f>BS38-320</f>
        <v>44942.000243055554</v>
      </c>
      <c r="BR38" s="241">
        <f>IF(DAY(BQ38)&lt;=15,DATE(YEAR(BQ38),MONTH(BQ38),1),EOMONTH(BQ38,0))</f>
        <v>44957</v>
      </c>
      <c r="BS38" s="241">
        <f>BU38</f>
        <v>45262.000243055554</v>
      </c>
      <c r="BT38" s="241">
        <f>IF(DAY(BS38)&lt;=15,DATE(YEAR(BS38),MONTH(BS38),1),EOMONTH(BS38,0))</f>
        <v>45261</v>
      </c>
      <c r="BU38" s="241">
        <f>BW38-270</f>
        <v>45262.000243055554</v>
      </c>
      <c r="BV38" s="241">
        <f>IF(DAY(BU38)&lt;=15,DATE(YEAR(BU38),MONTH(BU38),1),EOMONTH(BU38,0))</f>
        <v>45261</v>
      </c>
      <c r="BW38" s="241">
        <f>BG38</f>
        <v>45532.000243055554</v>
      </c>
      <c r="BX38" s="241">
        <f>IF(DAY(BW38)&lt;=15,DATE(YEAR(BW38),MONTH(BW38),1),EOMONTH(BW38,0))</f>
        <v>45535</v>
      </c>
    </row>
    <row r="39" spans="1:76" ht="30" customHeight="1">
      <c r="A39" s="338" t="s">
        <v>886</v>
      </c>
      <c r="B39" s="146" t="s">
        <v>556</v>
      </c>
      <c r="C39" s="147" t="s">
        <v>887</v>
      </c>
      <c r="D39" s="148" t="str">
        <f t="shared" ca="1" si="1"/>
        <v>En cours</v>
      </c>
      <c r="E39" s="265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266"/>
      <c r="AO39" s="333">
        <f t="shared" ref="AO39:AO56" si="23">BH39</f>
        <v>46301</v>
      </c>
      <c r="AT39" s="164"/>
      <c r="AU39" s="164"/>
      <c r="AV39" s="164"/>
      <c r="AW39" s="164"/>
      <c r="AX39" s="164"/>
      <c r="AY39" s="164"/>
      <c r="AZ39" s="164"/>
      <c r="BA39" s="164"/>
      <c r="BB39" s="233" t="s">
        <v>888</v>
      </c>
      <c r="BC39" s="239" t="s">
        <v>886</v>
      </c>
      <c r="BD39" s="197" t="s">
        <v>807</v>
      </c>
      <c r="BE39" s="228" t="s">
        <v>639</v>
      </c>
      <c r="BF39" s="228" t="s">
        <v>179</v>
      </c>
      <c r="BG39" s="189">
        <v>44841</v>
      </c>
      <c r="BH39" s="189">
        <v>46301</v>
      </c>
      <c r="BI39" s="231">
        <f t="shared" ref="BI39:BI56" si="24">IF(DAY(BG39)&lt;=15,DATE(YEAR(BG39),MONTH(BG39),1),EOMONTH(BG39,0))</f>
        <v>44835</v>
      </c>
      <c r="BJ39" s="231">
        <f t="shared" ref="BJ39:BJ56" si="25">IF(DAY(BH39)&lt;=15,DATE(YEAR(BH39),MONTH(BH39),1),EOMONTH(BH39,0))</f>
        <v>46296</v>
      </c>
      <c r="BK39" s="307" t="s">
        <v>2</v>
      </c>
      <c r="BL39" s="185" t="s">
        <v>889</v>
      </c>
      <c r="BM39" s="186"/>
      <c r="BN39" s="190" t="s">
        <v>13</v>
      </c>
      <c r="BO39" s="190" t="s">
        <v>11</v>
      </c>
      <c r="BP39" s="190"/>
      <c r="BQ39" s="241">
        <f>BS39-90</f>
        <v>44601</v>
      </c>
      <c r="BR39" s="241">
        <f t="shared" si="10"/>
        <v>44593</v>
      </c>
      <c r="BS39" s="241">
        <f t="shared" si="22"/>
        <v>44691</v>
      </c>
      <c r="BT39" s="241">
        <f t="shared" si="11"/>
        <v>44682</v>
      </c>
      <c r="BU39" s="241">
        <f>BW39-150</f>
        <v>44691</v>
      </c>
      <c r="BV39" s="241">
        <f t="shared" si="12"/>
        <v>44682</v>
      </c>
      <c r="BW39" s="241">
        <f t="shared" ref="BW39:BW49" si="26">BG39</f>
        <v>44841</v>
      </c>
      <c r="BX39" s="241">
        <f t="shared" ref="BX39:BX49" si="27">IF(DAY(BW39)&lt;=15,DATE(YEAR(BW39),MONTH(BW39),1),EOMONTH(BW39,0))</f>
        <v>44835</v>
      </c>
    </row>
    <row r="40" spans="1:76" ht="30" customHeight="1">
      <c r="A40" s="338" t="s">
        <v>74</v>
      </c>
      <c r="B40" s="146" t="s">
        <v>556</v>
      </c>
      <c r="C40" s="147" t="s">
        <v>887</v>
      </c>
      <c r="D40" s="148" t="str">
        <f t="shared" ca="1" si="1"/>
        <v>À venir</v>
      </c>
      <c r="E40" s="265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333">
        <f>BH40</f>
        <v>47762</v>
      </c>
      <c r="AT40" s="164"/>
      <c r="AU40" s="164"/>
      <c r="AV40" s="164"/>
      <c r="AW40" s="164"/>
      <c r="AX40" s="164"/>
      <c r="AY40" s="164"/>
      <c r="AZ40" s="164"/>
      <c r="BA40" s="164"/>
      <c r="BB40" s="233" t="s">
        <v>888</v>
      </c>
      <c r="BC40" s="239" t="s">
        <v>66</v>
      </c>
      <c r="BD40" s="197" t="s">
        <v>807</v>
      </c>
      <c r="BE40" s="228" t="s">
        <v>639</v>
      </c>
      <c r="BF40" s="228"/>
      <c r="BG40" s="189">
        <v>46302</v>
      </c>
      <c r="BH40" s="189">
        <v>47762</v>
      </c>
      <c r="BI40" s="231">
        <f t="shared" si="24"/>
        <v>46296</v>
      </c>
      <c r="BJ40" s="231">
        <f t="shared" si="25"/>
        <v>47757</v>
      </c>
      <c r="BK40" s="307" t="s">
        <v>2</v>
      </c>
      <c r="BL40" s="185" t="s">
        <v>889</v>
      </c>
      <c r="BM40" s="186"/>
      <c r="BN40" s="190"/>
      <c r="BO40" s="190"/>
      <c r="BP40" s="190"/>
      <c r="BQ40" s="241">
        <f>BS40-90</f>
        <v>46062</v>
      </c>
      <c r="BR40" s="241">
        <f t="shared" ref="BR40" si="28">IF(DAY(BQ40)&lt;=15,DATE(YEAR(BQ40),MONTH(BQ40),1),EOMONTH(BQ40,0))</f>
        <v>46054</v>
      </c>
      <c r="BS40" s="241">
        <f t="shared" si="22"/>
        <v>46152</v>
      </c>
      <c r="BT40" s="241">
        <f t="shared" si="11"/>
        <v>46143</v>
      </c>
      <c r="BU40" s="241">
        <f>BW40-150</f>
        <v>46152</v>
      </c>
      <c r="BV40" s="241">
        <f t="shared" si="12"/>
        <v>46143</v>
      </c>
      <c r="BW40" s="238">
        <f t="shared" si="26"/>
        <v>46302</v>
      </c>
      <c r="BX40" s="238">
        <f t="shared" si="27"/>
        <v>46296</v>
      </c>
    </row>
    <row r="41" spans="1:76" ht="30" customHeight="1" thickBot="1">
      <c r="A41" s="338" t="s">
        <v>890</v>
      </c>
      <c r="B41" s="146" t="s">
        <v>556</v>
      </c>
      <c r="C41" s="147" t="s">
        <v>891</v>
      </c>
      <c r="D41" s="148" t="str">
        <f t="shared" ca="1" si="1"/>
        <v>En cours</v>
      </c>
      <c r="E41" s="265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333">
        <f t="shared" si="23"/>
        <v>45502</v>
      </c>
      <c r="AT41" s="164"/>
      <c r="AU41" s="164"/>
      <c r="AV41" s="164"/>
      <c r="AW41" s="164"/>
      <c r="AX41" s="164"/>
      <c r="AY41" s="164"/>
      <c r="AZ41" s="164"/>
      <c r="BA41" s="164"/>
      <c r="BB41" s="233" t="s">
        <v>890</v>
      </c>
      <c r="BC41" s="239" t="s">
        <v>890</v>
      </c>
      <c r="BD41" s="197" t="s">
        <v>807</v>
      </c>
      <c r="BE41" s="228"/>
      <c r="BF41" s="197" t="s">
        <v>53</v>
      </c>
      <c r="BG41" s="234">
        <v>44042</v>
      </c>
      <c r="BH41" s="234">
        <v>45502</v>
      </c>
      <c r="BI41" s="231">
        <f t="shared" si="24"/>
        <v>44043</v>
      </c>
      <c r="BJ41" s="231">
        <f t="shared" si="25"/>
        <v>45504</v>
      </c>
      <c r="BK41" s="185" t="s">
        <v>4</v>
      </c>
      <c r="BL41" s="361" t="s">
        <v>892</v>
      </c>
      <c r="BM41" s="186"/>
      <c r="BN41" s="190" t="s">
        <v>15</v>
      </c>
      <c r="BO41" s="190"/>
      <c r="BP41" s="190"/>
      <c r="BQ41" s="238">
        <f>BS41-320</f>
        <v>43452</v>
      </c>
      <c r="BR41" s="241">
        <f t="shared" si="10"/>
        <v>43465</v>
      </c>
      <c r="BS41" s="241">
        <f t="shared" si="22"/>
        <v>43772</v>
      </c>
      <c r="BT41" s="241">
        <f t="shared" si="11"/>
        <v>43770</v>
      </c>
      <c r="BU41" s="241">
        <f>BW41-270</f>
        <v>43772</v>
      </c>
      <c r="BV41" s="241">
        <f t="shared" si="12"/>
        <v>43770</v>
      </c>
      <c r="BW41" s="238">
        <f t="shared" si="26"/>
        <v>44042</v>
      </c>
      <c r="BX41" s="238">
        <f t="shared" si="27"/>
        <v>44043</v>
      </c>
    </row>
    <row r="42" spans="1:76" ht="30" customHeight="1">
      <c r="A42" s="338" t="s">
        <v>893</v>
      </c>
      <c r="B42" s="146" t="s">
        <v>556</v>
      </c>
      <c r="C42" s="147" t="s">
        <v>894</v>
      </c>
      <c r="D42" s="148" t="str">
        <f t="shared" ca="1" si="1"/>
        <v>En cours</v>
      </c>
      <c r="E42" s="265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333">
        <f t="shared" si="23"/>
        <v>45880</v>
      </c>
      <c r="AT42" s="164"/>
      <c r="AU42" s="164"/>
      <c r="AV42" s="164"/>
      <c r="AW42" s="164"/>
      <c r="AX42" s="164"/>
      <c r="AY42" s="164"/>
      <c r="AZ42" s="164"/>
      <c r="BA42" s="164"/>
      <c r="BB42" s="233" t="s">
        <v>893</v>
      </c>
      <c r="BC42" s="239" t="s">
        <v>893</v>
      </c>
      <c r="BD42" s="197" t="s">
        <v>807</v>
      </c>
      <c r="BE42" s="228" t="s">
        <v>807</v>
      </c>
      <c r="BF42" s="197" t="s">
        <v>53</v>
      </c>
      <c r="BG42" s="234">
        <v>44420</v>
      </c>
      <c r="BH42" s="234">
        <v>45880</v>
      </c>
      <c r="BI42" s="231">
        <f t="shared" si="24"/>
        <v>44409</v>
      </c>
      <c r="BJ42" s="231">
        <f t="shared" si="25"/>
        <v>45870</v>
      </c>
      <c r="BK42" s="185" t="s">
        <v>2</v>
      </c>
      <c r="BL42" s="361" t="s">
        <v>895</v>
      </c>
      <c r="BM42" s="186"/>
      <c r="BN42" s="190" t="s">
        <v>13</v>
      </c>
      <c r="BO42" s="190"/>
      <c r="BP42" s="190"/>
      <c r="BQ42" s="301"/>
      <c r="BR42" s="302">
        <f t="shared" si="10"/>
        <v>1</v>
      </c>
      <c r="BS42" s="302"/>
      <c r="BT42" s="302">
        <f t="shared" si="11"/>
        <v>1</v>
      </c>
      <c r="BU42" s="302">
        <f>BW42-240</f>
        <v>44180</v>
      </c>
      <c r="BV42" s="302">
        <f t="shared" si="12"/>
        <v>44166</v>
      </c>
      <c r="BW42" s="302">
        <f t="shared" si="26"/>
        <v>44420</v>
      </c>
      <c r="BX42" s="302">
        <f t="shared" si="27"/>
        <v>44409</v>
      </c>
    </row>
    <row r="43" spans="1:76" ht="30" customHeight="1">
      <c r="A43" s="338" t="s">
        <v>74</v>
      </c>
      <c r="B43" s="146" t="s">
        <v>556</v>
      </c>
      <c r="C43" s="147" t="s">
        <v>896</v>
      </c>
      <c r="D43" s="148" t="str">
        <f t="shared" ca="1" si="1"/>
        <v>À venir</v>
      </c>
      <c r="E43" s="265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333">
        <f t="shared" si="23"/>
        <v>47341</v>
      </c>
      <c r="AT43" s="164"/>
      <c r="AU43" s="164"/>
      <c r="AV43" s="164"/>
      <c r="AW43" s="164"/>
      <c r="AX43" s="164"/>
      <c r="AY43" s="164"/>
      <c r="AZ43" s="164"/>
      <c r="BA43" s="164"/>
      <c r="BB43" s="233" t="s">
        <v>893</v>
      </c>
      <c r="BC43" s="239" t="s">
        <v>66</v>
      </c>
      <c r="BD43" s="197" t="s">
        <v>807</v>
      </c>
      <c r="BE43" s="228"/>
      <c r="BF43" s="197" t="s">
        <v>53</v>
      </c>
      <c r="BG43" s="234">
        <v>45881</v>
      </c>
      <c r="BH43" s="234">
        <v>47341</v>
      </c>
      <c r="BI43" s="231">
        <f t="shared" si="24"/>
        <v>45870</v>
      </c>
      <c r="BJ43" s="231">
        <f t="shared" si="25"/>
        <v>47331</v>
      </c>
      <c r="BK43" s="185" t="s">
        <v>2</v>
      </c>
      <c r="BL43" s="361" t="s">
        <v>895</v>
      </c>
      <c r="BM43" s="186"/>
      <c r="BN43" s="190" t="s">
        <v>13</v>
      </c>
      <c r="BO43" s="190"/>
      <c r="BP43" s="190"/>
      <c r="BQ43" s="241">
        <f>BS43-120</f>
        <v>45610</v>
      </c>
      <c r="BR43" s="241">
        <f t="shared" si="10"/>
        <v>45597</v>
      </c>
      <c r="BS43" s="241">
        <v>45730</v>
      </c>
      <c r="BT43" s="241">
        <f t="shared" si="11"/>
        <v>45717</v>
      </c>
      <c r="BU43" s="304">
        <f>BW43-150</f>
        <v>45731</v>
      </c>
      <c r="BV43" s="241">
        <f t="shared" si="12"/>
        <v>45717</v>
      </c>
      <c r="BW43" s="304">
        <f t="shared" si="26"/>
        <v>45881</v>
      </c>
      <c r="BX43" s="241">
        <f t="shared" si="27"/>
        <v>45870</v>
      </c>
    </row>
    <row r="44" spans="1:76" ht="30" customHeight="1" thickBot="1">
      <c r="A44" s="338" t="s">
        <v>897</v>
      </c>
      <c r="B44" s="146" t="s">
        <v>556</v>
      </c>
      <c r="C44" s="147" t="s">
        <v>898</v>
      </c>
      <c r="D44" s="148" t="str">
        <f t="shared" ca="1" si="1"/>
        <v>En cours</v>
      </c>
      <c r="E44" s="265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333">
        <f t="shared" si="23"/>
        <v>46480</v>
      </c>
      <c r="AT44" s="164"/>
      <c r="AU44" s="164"/>
      <c r="AV44" s="164"/>
      <c r="AW44" s="164"/>
      <c r="AX44" s="164"/>
      <c r="AY44" s="164"/>
      <c r="AZ44" s="164"/>
      <c r="BA44" s="164"/>
      <c r="BB44" s="233" t="s">
        <v>897</v>
      </c>
      <c r="BC44" s="239" t="s">
        <v>897</v>
      </c>
      <c r="BD44" s="197" t="s">
        <v>807</v>
      </c>
      <c r="BE44" s="228" t="s">
        <v>807</v>
      </c>
      <c r="BF44" s="197" t="s">
        <v>179</v>
      </c>
      <c r="BG44" s="234">
        <v>45020</v>
      </c>
      <c r="BH44" s="234">
        <v>46480</v>
      </c>
      <c r="BI44" s="231">
        <f t="shared" si="24"/>
        <v>45017</v>
      </c>
      <c r="BJ44" s="231">
        <f t="shared" si="25"/>
        <v>46478</v>
      </c>
      <c r="BK44" s="185" t="s">
        <v>2</v>
      </c>
      <c r="BL44" s="364" t="s">
        <v>899</v>
      </c>
      <c r="BM44" s="186"/>
      <c r="BN44" s="190" t="s">
        <v>13</v>
      </c>
      <c r="BO44" s="190"/>
      <c r="BP44" s="190"/>
      <c r="BQ44" s="298">
        <f>BS44-60</f>
        <v>44750</v>
      </c>
      <c r="BR44" s="299">
        <f t="shared" si="10"/>
        <v>44743</v>
      </c>
      <c r="BS44" s="299">
        <f>BU44</f>
        <v>44810</v>
      </c>
      <c r="BT44" s="299">
        <f t="shared" si="11"/>
        <v>44805</v>
      </c>
      <c r="BU44" s="299">
        <f>BW44-210</f>
        <v>44810</v>
      </c>
      <c r="BV44" s="299">
        <f t="shared" si="12"/>
        <v>44805</v>
      </c>
      <c r="BW44" s="299">
        <f t="shared" si="26"/>
        <v>45020</v>
      </c>
      <c r="BX44" s="299">
        <f t="shared" si="27"/>
        <v>45017</v>
      </c>
    </row>
    <row r="45" spans="1:76" ht="30" hidden="1" customHeight="1">
      <c r="A45" s="338" t="s">
        <v>900</v>
      </c>
      <c r="B45" s="146" t="s">
        <v>556</v>
      </c>
      <c r="C45" s="147" t="s">
        <v>901</v>
      </c>
      <c r="D45" s="148" t="str">
        <f t="shared" ca="1" si="1"/>
        <v>En cours</v>
      </c>
      <c r="E45" s="265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333">
        <f t="shared" si="23"/>
        <v>46469</v>
      </c>
      <c r="AT45" s="164"/>
      <c r="AU45" s="164"/>
      <c r="AV45" s="164"/>
      <c r="AW45" s="164"/>
      <c r="AX45" s="164"/>
      <c r="AY45" s="164"/>
      <c r="AZ45" s="164"/>
      <c r="BA45" s="164"/>
      <c r="BB45" s="233" t="s">
        <v>900</v>
      </c>
      <c r="BC45" s="370" t="s">
        <v>900</v>
      </c>
      <c r="BD45" s="197" t="s">
        <v>807</v>
      </c>
      <c r="BE45" s="228" t="s">
        <v>639</v>
      </c>
      <c r="BF45" s="228" t="s">
        <v>179</v>
      </c>
      <c r="BG45" s="234">
        <v>45009</v>
      </c>
      <c r="BH45" s="234">
        <v>46469</v>
      </c>
      <c r="BI45" s="231">
        <f t="shared" si="24"/>
        <v>45016</v>
      </c>
      <c r="BJ45" s="231">
        <f t="shared" si="25"/>
        <v>46477</v>
      </c>
      <c r="BK45" s="185" t="s">
        <v>2</v>
      </c>
      <c r="BL45" s="190" t="s">
        <v>902</v>
      </c>
      <c r="BM45" s="186" t="s">
        <v>12</v>
      </c>
      <c r="BN45" s="190" t="s">
        <v>13</v>
      </c>
      <c r="BO45" s="190"/>
      <c r="BP45" s="190"/>
      <c r="BQ45" s="241">
        <f>BS45-90</f>
        <v>44769</v>
      </c>
      <c r="BR45" s="241">
        <f t="shared" si="10"/>
        <v>44773</v>
      </c>
      <c r="BS45" s="241">
        <f>BU45</f>
        <v>44859</v>
      </c>
      <c r="BT45" s="241">
        <f t="shared" si="11"/>
        <v>44865</v>
      </c>
      <c r="BU45" s="241">
        <f>BW45-150</f>
        <v>44859</v>
      </c>
      <c r="BV45" s="241">
        <f t="shared" si="12"/>
        <v>44865</v>
      </c>
      <c r="BW45" s="241">
        <f t="shared" si="26"/>
        <v>45009</v>
      </c>
      <c r="BX45" s="241">
        <f t="shared" si="27"/>
        <v>45016</v>
      </c>
    </row>
    <row r="46" spans="1:76" ht="30" customHeight="1">
      <c r="A46" s="338" t="s">
        <v>903</v>
      </c>
      <c r="B46" s="146" t="s">
        <v>556</v>
      </c>
      <c r="C46" s="147" t="s">
        <v>904</v>
      </c>
      <c r="D46" s="148" t="str">
        <f t="shared" ca="1" si="1"/>
        <v>En cours</v>
      </c>
      <c r="E46" s="265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333">
        <f t="shared" si="23"/>
        <v>46669</v>
      </c>
      <c r="AT46" s="164"/>
      <c r="AU46" s="164"/>
      <c r="AV46" s="164"/>
      <c r="AW46" s="164"/>
      <c r="AX46" s="164"/>
      <c r="AY46" s="164"/>
      <c r="AZ46" s="164"/>
      <c r="BA46" s="164"/>
      <c r="BB46" s="233" t="s">
        <v>903</v>
      </c>
      <c r="BC46" s="239" t="s">
        <v>903</v>
      </c>
      <c r="BD46" s="197" t="s">
        <v>807</v>
      </c>
      <c r="BE46" s="228" t="s">
        <v>807</v>
      </c>
      <c r="BF46" s="197" t="s">
        <v>53</v>
      </c>
      <c r="BG46" s="234">
        <v>45209</v>
      </c>
      <c r="BH46" s="234">
        <v>46669</v>
      </c>
      <c r="BI46" s="231">
        <f t="shared" si="24"/>
        <v>45200</v>
      </c>
      <c r="BJ46" s="231">
        <f t="shared" si="25"/>
        <v>46661</v>
      </c>
      <c r="BK46" s="185" t="s">
        <v>2</v>
      </c>
      <c r="BL46" s="366" t="s">
        <v>904</v>
      </c>
      <c r="BM46" s="186"/>
      <c r="BN46" s="190" t="s">
        <v>15</v>
      </c>
      <c r="BO46" s="190"/>
      <c r="BP46" s="190" t="s">
        <v>11</v>
      </c>
      <c r="BQ46" s="295"/>
      <c r="BR46" s="295">
        <f t="shared" si="10"/>
        <v>1</v>
      </c>
      <c r="BS46" s="295"/>
      <c r="BT46" s="295">
        <f t="shared" si="11"/>
        <v>1</v>
      </c>
      <c r="BU46" s="295">
        <f>BW46-240</f>
        <v>44969</v>
      </c>
      <c r="BV46" s="295">
        <f t="shared" si="12"/>
        <v>44958</v>
      </c>
      <c r="BW46" s="295">
        <f t="shared" si="26"/>
        <v>45209</v>
      </c>
      <c r="BX46" s="295">
        <f t="shared" si="27"/>
        <v>45200</v>
      </c>
    </row>
    <row r="47" spans="1:76" ht="30" customHeight="1">
      <c r="A47" s="338" t="s">
        <v>905</v>
      </c>
      <c r="B47" s="146" t="s">
        <v>556</v>
      </c>
      <c r="C47" s="147" t="s">
        <v>906</v>
      </c>
      <c r="D47" s="148" t="str">
        <f t="shared" ca="1" si="1"/>
        <v>En cours</v>
      </c>
      <c r="E47" s="265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6"/>
      <c r="AK47" s="266"/>
      <c r="AL47" s="266"/>
      <c r="AM47" s="266"/>
      <c r="AN47" s="266"/>
      <c r="AO47" s="333">
        <f t="shared" si="23"/>
        <v>46650</v>
      </c>
      <c r="AT47" s="164"/>
      <c r="AU47" s="164"/>
      <c r="AV47" s="164"/>
      <c r="AW47" s="164"/>
      <c r="AX47" s="164"/>
      <c r="AY47" s="164"/>
      <c r="AZ47" s="164"/>
      <c r="BA47" s="164"/>
      <c r="BB47" s="233" t="s">
        <v>905</v>
      </c>
      <c r="BC47" s="239" t="s">
        <v>905</v>
      </c>
      <c r="BD47" s="197" t="s">
        <v>807</v>
      </c>
      <c r="BE47" s="228" t="s">
        <v>807</v>
      </c>
      <c r="BF47" s="197" t="s">
        <v>53</v>
      </c>
      <c r="BG47" s="234">
        <v>45190</v>
      </c>
      <c r="BH47" s="234">
        <v>46650</v>
      </c>
      <c r="BI47" s="231">
        <f t="shared" si="24"/>
        <v>45199</v>
      </c>
      <c r="BJ47" s="231">
        <f t="shared" si="25"/>
        <v>46660</v>
      </c>
      <c r="BK47" s="185" t="s">
        <v>4</v>
      </c>
      <c r="BL47" s="358" t="s">
        <v>907</v>
      </c>
      <c r="BM47" s="186"/>
      <c r="BN47" s="190" t="s">
        <v>15</v>
      </c>
      <c r="BO47" s="190" t="s">
        <v>11</v>
      </c>
      <c r="BP47" s="190"/>
      <c r="BQ47" s="241"/>
      <c r="BR47" s="241">
        <f t="shared" si="10"/>
        <v>1</v>
      </c>
      <c r="BS47" s="241"/>
      <c r="BT47" s="241">
        <f t="shared" si="11"/>
        <v>1</v>
      </c>
      <c r="BU47" s="241">
        <f>BW47-240</f>
        <v>44950</v>
      </c>
      <c r="BV47" s="241">
        <f t="shared" si="12"/>
        <v>44957</v>
      </c>
      <c r="BW47" s="241">
        <f t="shared" si="26"/>
        <v>45190</v>
      </c>
      <c r="BX47" s="241">
        <f t="shared" si="27"/>
        <v>45199</v>
      </c>
    </row>
    <row r="48" spans="1:76" ht="30" customHeight="1">
      <c r="A48" s="338" t="s">
        <v>908</v>
      </c>
      <c r="B48" s="146" t="s">
        <v>882</v>
      </c>
      <c r="C48" s="147" t="s">
        <v>909</v>
      </c>
      <c r="D48" s="148" t="str">
        <f t="shared" ca="1" si="1"/>
        <v>En cours</v>
      </c>
      <c r="E48" s="265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266"/>
      <c r="AN48" s="266"/>
      <c r="AO48" s="333">
        <f t="shared" si="23"/>
        <v>46453</v>
      </c>
      <c r="AT48" s="164"/>
      <c r="AU48" s="164"/>
      <c r="AV48" s="164"/>
      <c r="AW48" s="164"/>
      <c r="AX48" s="164"/>
      <c r="AY48" s="164"/>
      <c r="AZ48" s="164"/>
      <c r="BA48" s="164"/>
      <c r="BB48" s="233" t="s">
        <v>888</v>
      </c>
      <c r="BC48" s="239" t="s">
        <v>908</v>
      </c>
      <c r="BD48" s="197" t="s">
        <v>807</v>
      </c>
      <c r="BE48" s="228" t="s">
        <v>639</v>
      </c>
      <c r="BF48" s="228" t="s">
        <v>179</v>
      </c>
      <c r="BG48" s="189">
        <v>44993</v>
      </c>
      <c r="BH48" s="189">
        <v>46453</v>
      </c>
      <c r="BI48" s="231">
        <f t="shared" si="24"/>
        <v>44986</v>
      </c>
      <c r="BJ48" s="231">
        <f t="shared" si="25"/>
        <v>46447</v>
      </c>
      <c r="BK48" s="185" t="s">
        <v>2</v>
      </c>
      <c r="BL48" s="358" t="s">
        <v>910</v>
      </c>
      <c r="BM48" s="186"/>
      <c r="BN48" s="190" t="s">
        <v>13</v>
      </c>
      <c r="BO48" s="190"/>
      <c r="BP48" s="190"/>
      <c r="BQ48" s="241">
        <f>BS48-90</f>
        <v>44753</v>
      </c>
      <c r="BR48" s="241">
        <f t="shared" si="10"/>
        <v>44743</v>
      </c>
      <c r="BS48" s="241">
        <f t="shared" ref="BS48:BS49" si="29">BU48</f>
        <v>44843</v>
      </c>
      <c r="BT48" s="241">
        <f t="shared" si="11"/>
        <v>44835</v>
      </c>
      <c r="BU48" s="241">
        <f>BW48-150</f>
        <v>44843</v>
      </c>
      <c r="BV48" s="241">
        <f t="shared" si="12"/>
        <v>44835</v>
      </c>
      <c r="BW48" s="241">
        <f t="shared" si="26"/>
        <v>44993</v>
      </c>
      <c r="BX48" s="241">
        <f t="shared" si="27"/>
        <v>44986</v>
      </c>
    </row>
    <row r="49" spans="1:76" ht="31" customHeight="1">
      <c r="A49" s="338" t="s">
        <v>911</v>
      </c>
      <c r="B49" s="146" t="s">
        <v>882</v>
      </c>
      <c r="C49" s="147" t="s">
        <v>912</v>
      </c>
      <c r="D49" s="148" t="str">
        <f t="shared" ca="1" si="1"/>
        <v>En cours</v>
      </c>
      <c r="E49" s="265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333">
        <f t="shared" si="23"/>
        <v>46859.000243055554</v>
      </c>
      <c r="AT49" s="164"/>
      <c r="AU49" s="164"/>
      <c r="AV49" s="164"/>
      <c r="AW49" s="164"/>
      <c r="AX49" s="164"/>
      <c r="AY49" s="164"/>
      <c r="AZ49" s="164"/>
      <c r="BA49" s="164"/>
      <c r="BB49" s="233" t="s">
        <v>913</v>
      </c>
      <c r="BC49" s="239" t="s">
        <v>911</v>
      </c>
      <c r="BD49" s="197" t="s">
        <v>807</v>
      </c>
      <c r="BE49" s="228" t="s">
        <v>639</v>
      </c>
      <c r="BF49" s="308" t="s">
        <v>179</v>
      </c>
      <c r="BG49" s="234">
        <v>45397</v>
      </c>
      <c r="BH49" s="234">
        <v>46859.000243055554</v>
      </c>
      <c r="BI49" s="231">
        <f t="shared" si="24"/>
        <v>45383</v>
      </c>
      <c r="BJ49" s="231">
        <f t="shared" si="25"/>
        <v>46873</v>
      </c>
      <c r="BK49" s="185" t="s">
        <v>2</v>
      </c>
      <c r="BL49" s="185" t="s">
        <v>914</v>
      </c>
      <c r="BM49" s="186"/>
      <c r="BN49" s="190" t="s">
        <v>13</v>
      </c>
      <c r="BO49" s="190"/>
      <c r="BP49" s="190" t="s">
        <v>10</v>
      </c>
      <c r="BQ49" s="241">
        <f>BS49-90</f>
        <v>45217</v>
      </c>
      <c r="BR49" s="241">
        <f t="shared" si="10"/>
        <v>45230</v>
      </c>
      <c r="BS49" s="241">
        <f t="shared" si="29"/>
        <v>45307</v>
      </c>
      <c r="BT49" s="241">
        <f t="shared" si="11"/>
        <v>45322</v>
      </c>
      <c r="BU49" s="241">
        <f>BW49-90</f>
        <v>45307</v>
      </c>
      <c r="BV49" s="241">
        <f t="shared" si="12"/>
        <v>45322</v>
      </c>
      <c r="BW49" s="241">
        <f t="shared" si="26"/>
        <v>45397</v>
      </c>
      <c r="BX49" s="241">
        <f t="shared" si="27"/>
        <v>45383</v>
      </c>
    </row>
    <row r="50" spans="1:76" ht="30" hidden="1" customHeight="1">
      <c r="A50" s="338" t="s">
        <v>915</v>
      </c>
      <c r="B50" s="146" t="s">
        <v>882</v>
      </c>
      <c r="C50" s="147" t="s">
        <v>916</v>
      </c>
      <c r="D50" s="148" t="str">
        <f ca="1">IF(BH50&lt;TODAY(),"Terminé",(IF(BG50&gt;=TODAY(),"À venir","En cours")))</f>
        <v>À venir</v>
      </c>
      <c r="E50" s="265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J50" s="266"/>
      <c r="AK50" s="266"/>
      <c r="AL50" s="266"/>
      <c r="AM50" s="266"/>
      <c r="AN50" s="266"/>
      <c r="AO50" s="153">
        <f t="shared" si="23"/>
        <v>46906</v>
      </c>
      <c r="AT50" s="164"/>
      <c r="AU50" s="164"/>
      <c r="AV50" s="164"/>
      <c r="AW50" s="164"/>
      <c r="AX50" s="164"/>
      <c r="AY50" s="164"/>
      <c r="AZ50" s="164"/>
      <c r="BA50" s="164"/>
      <c r="BB50" s="233" t="s">
        <v>917</v>
      </c>
      <c r="BC50" s="370" t="s">
        <v>915</v>
      </c>
      <c r="BD50" s="197" t="s">
        <v>807</v>
      </c>
      <c r="BE50" s="228"/>
      <c r="BF50" s="228"/>
      <c r="BG50" s="234">
        <v>45446</v>
      </c>
      <c r="BH50" s="234">
        <v>46906</v>
      </c>
      <c r="BI50" s="231">
        <f t="shared" si="24"/>
        <v>45444</v>
      </c>
      <c r="BJ50" s="231">
        <f t="shared" si="25"/>
        <v>46905</v>
      </c>
      <c r="BK50" s="185"/>
      <c r="BL50" s="185" t="s">
        <v>918</v>
      </c>
      <c r="BM50" s="186" t="s">
        <v>12</v>
      </c>
      <c r="BN50" s="190"/>
      <c r="BO50" s="190"/>
      <c r="BP50" s="190"/>
      <c r="BQ50" s="241">
        <f t="shared" ref="BQ50:BQ54" si="30">BS50-90</f>
        <v>45266</v>
      </c>
      <c r="BR50" s="241">
        <f t="shared" ref="BR50:BR54" si="31">IF(DAY(BQ50)&lt;=15,DATE(YEAR(BQ50),MONTH(BQ50),1),EOMONTH(BQ50,0))</f>
        <v>45261</v>
      </c>
      <c r="BS50" s="241">
        <f t="shared" ref="BS50:BS54" si="32">BU50</f>
        <v>45356</v>
      </c>
      <c r="BT50" s="241">
        <f t="shared" ref="BT50:BT54" si="33">IF(DAY(BS50)&lt;=15,DATE(YEAR(BS50),MONTH(BS50),1),EOMONTH(BS50,0))</f>
        <v>45352</v>
      </c>
      <c r="BU50" s="241">
        <f t="shared" ref="BU50:BU54" si="34">BW50-90</f>
        <v>45356</v>
      </c>
      <c r="BV50" s="241">
        <f t="shared" ref="BV50:BV54" si="35">IF(DAY(BU50)&lt;=15,DATE(YEAR(BU50),MONTH(BU50),1),EOMONTH(BU50,0))</f>
        <v>45352</v>
      </c>
      <c r="BW50" s="241">
        <f t="shared" ref="BW50:BW54" si="36">BG50</f>
        <v>45446</v>
      </c>
      <c r="BX50" s="241">
        <f t="shared" ref="BX50:BX54" si="37">IF(DAY(BW50)&lt;=15,DATE(YEAR(BW50),MONTH(BW50),1),EOMONTH(BW50,0))</f>
        <v>45444</v>
      </c>
    </row>
    <row r="51" spans="1:76" ht="30" hidden="1" customHeight="1">
      <c r="A51" s="338" t="s">
        <v>919</v>
      </c>
      <c r="B51" s="146" t="s">
        <v>882</v>
      </c>
      <c r="C51" s="147" t="s">
        <v>920</v>
      </c>
      <c r="D51" s="148" t="str">
        <f ca="1">IF(BH51&lt;TODAY(),"Terminé",(IF(BG51&gt;=TODAY(),"À venir","En cours")))</f>
        <v>En cours</v>
      </c>
      <c r="E51" s="265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266"/>
      <c r="AK51" s="266"/>
      <c r="AL51" s="266"/>
      <c r="AM51" s="266"/>
      <c r="AN51" s="266"/>
      <c r="AO51" s="153">
        <f t="shared" si="23"/>
        <v>46133</v>
      </c>
      <c r="AT51" s="164"/>
      <c r="AU51" s="164"/>
      <c r="AV51" s="164"/>
      <c r="AW51" s="164"/>
      <c r="AX51" s="164"/>
      <c r="AY51" s="164"/>
      <c r="AZ51" s="164"/>
      <c r="BA51" s="164"/>
      <c r="BB51" s="233" t="s">
        <v>919</v>
      </c>
      <c r="BC51" s="370" t="s">
        <v>919</v>
      </c>
      <c r="BD51" s="197" t="s">
        <v>807</v>
      </c>
      <c r="BE51" s="228"/>
      <c r="BF51" s="228"/>
      <c r="BG51" s="234">
        <v>44673</v>
      </c>
      <c r="BH51" s="234">
        <v>46133</v>
      </c>
      <c r="BI51" s="231">
        <f t="shared" si="24"/>
        <v>44681</v>
      </c>
      <c r="BJ51" s="231">
        <f t="shared" si="25"/>
        <v>46142</v>
      </c>
      <c r="BK51" s="185"/>
      <c r="BL51" s="185"/>
      <c r="BM51" s="186" t="s">
        <v>12</v>
      </c>
      <c r="BN51" s="190"/>
      <c r="BO51" s="190"/>
      <c r="BP51" s="190"/>
      <c r="BQ51" s="241">
        <f t="shared" si="30"/>
        <v>44493</v>
      </c>
      <c r="BR51" s="241">
        <f t="shared" si="31"/>
        <v>44500</v>
      </c>
      <c r="BS51" s="241">
        <f t="shared" si="32"/>
        <v>44583</v>
      </c>
      <c r="BT51" s="241">
        <f t="shared" si="33"/>
        <v>44592</v>
      </c>
      <c r="BU51" s="241">
        <f t="shared" si="34"/>
        <v>44583</v>
      </c>
      <c r="BV51" s="241">
        <f t="shared" si="35"/>
        <v>44592</v>
      </c>
      <c r="BW51" s="241">
        <f t="shared" si="36"/>
        <v>44673</v>
      </c>
      <c r="BX51" s="241">
        <f t="shared" si="37"/>
        <v>44681</v>
      </c>
    </row>
    <row r="52" spans="1:76" ht="30" hidden="1" customHeight="1">
      <c r="A52" s="338" t="s">
        <v>921</v>
      </c>
      <c r="B52" s="146" t="s">
        <v>882</v>
      </c>
      <c r="C52" s="147" t="s">
        <v>920</v>
      </c>
      <c r="D52" s="148" t="str">
        <f ca="1">IF(BH52&lt;TODAY(),"Terminé",(IF(BG52&gt;=TODAY(),"À venir","En cours")))</f>
        <v>À venir</v>
      </c>
      <c r="E52" s="265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  <c r="AO52" s="153">
        <f>BH52</f>
        <v>46992</v>
      </c>
      <c r="AT52" s="164"/>
      <c r="AU52" s="164"/>
      <c r="AV52" s="164"/>
      <c r="AW52" s="164"/>
      <c r="AX52" s="164"/>
      <c r="AY52" s="164"/>
      <c r="AZ52" s="164"/>
      <c r="BA52" s="164"/>
      <c r="BB52" s="233" t="s">
        <v>919</v>
      </c>
      <c r="BC52" s="370" t="s">
        <v>921</v>
      </c>
      <c r="BD52" s="197" t="s">
        <v>807</v>
      </c>
      <c r="BE52" s="228"/>
      <c r="BF52" s="228"/>
      <c r="BG52" s="234">
        <v>45532</v>
      </c>
      <c r="BH52" s="234">
        <v>46992</v>
      </c>
      <c r="BI52" s="231">
        <f>IF(DAY(BG52)&lt;=15,DATE(YEAR(BG52),MONTH(BG52),1),EOMONTH(BG52,0))</f>
        <v>45535</v>
      </c>
      <c r="BJ52" s="231">
        <f>IF(DAY(BH52)&lt;=15,DATE(YEAR(BH52),MONTH(BH52),1),EOMONTH(BH52,0))</f>
        <v>46996</v>
      </c>
      <c r="BK52" s="185"/>
      <c r="BL52" s="185"/>
      <c r="BM52" s="186" t="s">
        <v>12</v>
      </c>
      <c r="BN52" s="190"/>
      <c r="BO52" s="190"/>
      <c r="BP52" s="190"/>
      <c r="BQ52" s="241">
        <f>BS52-90</f>
        <v>45352</v>
      </c>
      <c r="BR52" s="241">
        <f>IF(DAY(BQ52)&lt;=15,DATE(YEAR(BQ52),MONTH(BQ52),1),EOMONTH(BQ52,0))</f>
        <v>45352</v>
      </c>
      <c r="BS52" s="241">
        <f>BU52</f>
        <v>45442</v>
      </c>
      <c r="BT52" s="241">
        <f>IF(DAY(BS52)&lt;=15,DATE(YEAR(BS52),MONTH(BS52),1),EOMONTH(BS52,0))</f>
        <v>45443</v>
      </c>
      <c r="BU52" s="241">
        <f>BW52-90</f>
        <v>45442</v>
      </c>
      <c r="BV52" s="241">
        <f>IF(DAY(BU52)&lt;=15,DATE(YEAR(BU52),MONTH(BU52),1),EOMONTH(BU52,0))</f>
        <v>45443</v>
      </c>
      <c r="BW52" s="241">
        <f>BG52</f>
        <v>45532</v>
      </c>
      <c r="BX52" s="241">
        <f>IF(DAY(BW52)&lt;=15,DATE(YEAR(BW52),MONTH(BW52),1),EOMONTH(BW52,0))</f>
        <v>45535</v>
      </c>
    </row>
    <row r="53" spans="1:76" ht="30" hidden="1" customHeight="1">
      <c r="A53" s="338" t="s">
        <v>922</v>
      </c>
      <c r="B53" s="146" t="s">
        <v>882</v>
      </c>
      <c r="C53" s="147" t="s">
        <v>923</v>
      </c>
      <c r="D53" s="148" t="str">
        <f ca="1">IF(BH53&lt;TODAY(),"Terminé",(IF(BG53&gt;=TODAY(),"À venir","En cours")))</f>
        <v>En cours</v>
      </c>
      <c r="E53" s="265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6"/>
      <c r="AK53" s="266"/>
      <c r="AL53" s="266"/>
      <c r="AM53" s="266"/>
      <c r="AN53" s="266"/>
      <c r="AO53" s="153">
        <f t="shared" si="23"/>
        <v>45689</v>
      </c>
      <c r="AT53" s="164"/>
      <c r="AU53" s="164"/>
      <c r="AV53" s="164"/>
      <c r="AW53" s="164"/>
      <c r="AX53" s="164"/>
      <c r="AY53" s="164"/>
      <c r="AZ53" s="164"/>
      <c r="BA53" s="164"/>
      <c r="BB53" s="233"/>
      <c r="BC53" s="370" t="s">
        <v>922</v>
      </c>
      <c r="BD53" s="197" t="s">
        <v>807</v>
      </c>
      <c r="BE53" s="228" t="s">
        <v>807</v>
      </c>
      <c r="BF53" s="228"/>
      <c r="BG53" s="234">
        <v>44229</v>
      </c>
      <c r="BH53" s="234">
        <v>45689</v>
      </c>
      <c r="BI53" s="231">
        <f t="shared" si="24"/>
        <v>44228</v>
      </c>
      <c r="BJ53" s="231">
        <f t="shared" si="25"/>
        <v>45689</v>
      </c>
      <c r="BK53" s="185" t="s">
        <v>4</v>
      </c>
      <c r="BL53" s="190"/>
      <c r="BM53" s="186" t="s">
        <v>14</v>
      </c>
      <c r="BN53" s="190"/>
      <c r="BO53" s="190" t="s">
        <v>11</v>
      </c>
      <c r="BP53" s="190"/>
      <c r="BQ53" s="241">
        <f t="shared" si="30"/>
        <v>44049</v>
      </c>
      <c r="BR53" s="241">
        <f t="shared" si="31"/>
        <v>44044</v>
      </c>
      <c r="BS53" s="241">
        <f t="shared" si="32"/>
        <v>44139</v>
      </c>
      <c r="BT53" s="241">
        <f t="shared" si="33"/>
        <v>44136</v>
      </c>
      <c r="BU53" s="241">
        <f t="shared" si="34"/>
        <v>44139</v>
      </c>
      <c r="BV53" s="241">
        <f t="shared" si="35"/>
        <v>44136</v>
      </c>
      <c r="BW53" s="241">
        <f t="shared" si="36"/>
        <v>44229</v>
      </c>
      <c r="BX53" s="241">
        <f t="shared" si="37"/>
        <v>44228</v>
      </c>
    </row>
    <row r="54" spans="1:76" ht="31" customHeight="1">
      <c r="A54" s="338" t="s">
        <v>924</v>
      </c>
      <c r="B54" s="146" t="s">
        <v>882</v>
      </c>
      <c r="C54" s="147" t="s">
        <v>925</v>
      </c>
      <c r="D54" s="148" t="str">
        <f ca="1">IF(BH54&lt;TODAY(),"Terminé",(IF(BG54&gt;=TODAY(),"À venir","En cours")))</f>
        <v>En cours</v>
      </c>
      <c r="E54" s="265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J54" s="266"/>
      <c r="AK54" s="266"/>
      <c r="AL54" s="266"/>
      <c r="AM54" s="266"/>
      <c r="AN54" s="266"/>
      <c r="AO54" s="333">
        <f t="shared" si="23"/>
        <v>45504</v>
      </c>
      <c r="AT54" s="164"/>
      <c r="AU54" s="164"/>
      <c r="AV54" s="164"/>
      <c r="AW54" s="164"/>
      <c r="AX54" s="164"/>
      <c r="AY54" s="164"/>
      <c r="AZ54" s="164"/>
      <c r="BA54" s="164"/>
      <c r="BB54" s="233" t="s">
        <v>879</v>
      </c>
      <c r="BC54" s="239" t="s">
        <v>924</v>
      </c>
      <c r="BD54" s="197" t="s">
        <v>807</v>
      </c>
      <c r="BE54" s="228" t="s">
        <v>807</v>
      </c>
      <c r="BF54" s="308" t="s">
        <v>53</v>
      </c>
      <c r="BG54" s="234">
        <v>44044</v>
      </c>
      <c r="BH54" s="234">
        <v>45504</v>
      </c>
      <c r="BI54" s="231">
        <f t="shared" si="24"/>
        <v>44044</v>
      </c>
      <c r="BJ54" s="231">
        <f t="shared" si="25"/>
        <v>45504</v>
      </c>
      <c r="BK54" s="185" t="s">
        <v>2</v>
      </c>
      <c r="BL54" s="185" t="s">
        <v>926</v>
      </c>
      <c r="BM54" s="186" t="s">
        <v>17</v>
      </c>
      <c r="BN54" s="190"/>
      <c r="BO54" s="190"/>
      <c r="BP54" s="190"/>
      <c r="BQ54" s="241">
        <f t="shared" si="30"/>
        <v>43864</v>
      </c>
      <c r="BR54" s="241">
        <f t="shared" si="31"/>
        <v>43862</v>
      </c>
      <c r="BS54" s="241">
        <f t="shared" si="32"/>
        <v>43954</v>
      </c>
      <c r="BT54" s="241">
        <f t="shared" si="33"/>
        <v>43952</v>
      </c>
      <c r="BU54" s="241">
        <f t="shared" si="34"/>
        <v>43954</v>
      </c>
      <c r="BV54" s="241">
        <f t="shared" si="35"/>
        <v>43952</v>
      </c>
      <c r="BW54" s="241">
        <f t="shared" si="36"/>
        <v>44044</v>
      </c>
      <c r="BX54" s="241">
        <f t="shared" si="37"/>
        <v>44044</v>
      </c>
    </row>
    <row r="55" spans="1:76" ht="31" customHeight="1">
      <c r="A55" s="338" t="s">
        <v>927</v>
      </c>
      <c r="B55" s="146" t="s">
        <v>882</v>
      </c>
      <c r="C55" s="147" t="s">
        <v>925</v>
      </c>
      <c r="D55" s="148" t="str">
        <f t="shared" ref="D55:D56" ca="1" si="38">IF(BH55&lt;TODAY(),"Terminé",(IF(BG55&gt;=TODAY(),"À venir","En cours")))</f>
        <v>À venir</v>
      </c>
      <c r="E55" s="265"/>
      <c r="F55" s="266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266"/>
      <c r="AK55" s="266"/>
      <c r="AL55" s="266"/>
      <c r="AM55" s="266"/>
      <c r="AN55" s="266"/>
      <c r="AO55" s="333">
        <f t="shared" si="23"/>
        <v>46965</v>
      </c>
      <c r="AT55" s="164"/>
      <c r="AU55" s="164"/>
      <c r="AV55" s="164"/>
      <c r="AW55" s="164"/>
      <c r="AX55" s="164"/>
      <c r="AY55" s="164"/>
      <c r="AZ55" s="164"/>
      <c r="BA55" s="164"/>
      <c r="BB55" s="233" t="s">
        <v>879</v>
      </c>
      <c r="BC55" s="239" t="s">
        <v>927</v>
      </c>
      <c r="BD55" s="197" t="s">
        <v>807</v>
      </c>
      <c r="BE55" s="228" t="s">
        <v>807</v>
      </c>
      <c r="BF55" s="308" t="s">
        <v>53</v>
      </c>
      <c r="BG55" s="234">
        <v>45505</v>
      </c>
      <c r="BH55" s="234">
        <v>46965</v>
      </c>
      <c r="BI55" s="231">
        <f t="shared" si="24"/>
        <v>45505</v>
      </c>
      <c r="BJ55" s="231">
        <f t="shared" si="25"/>
        <v>46965</v>
      </c>
      <c r="BK55" s="185" t="s">
        <v>2</v>
      </c>
      <c r="BL55" s="185" t="s">
        <v>926</v>
      </c>
      <c r="BM55" s="186" t="s">
        <v>17</v>
      </c>
      <c r="BN55" s="190"/>
      <c r="BO55" s="190"/>
      <c r="BP55" s="190"/>
      <c r="BQ55" s="241">
        <f t="shared" ref="BQ55" si="39">BS55-90</f>
        <v>45148</v>
      </c>
      <c r="BR55" s="241">
        <f t="shared" ref="BR55" si="40">IF(DAY(BQ55)&lt;=15,DATE(YEAR(BQ55),MONTH(BQ55),1),EOMONTH(BQ55,0))</f>
        <v>45139</v>
      </c>
      <c r="BS55" s="241">
        <f t="shared" ref="BS55" si="41">BU55</f>
        <v>45238</v>
      </c>
      <c r="BT55" s="241">
        <f t="shared" ref="BT55" si="42">IF(DAY(BS55)&lt;=15,DATE(YEAR(BS55),MONTH(BS55),1),EOMONTH(BS55,0))</f>
        <v>45231</v>
      </c>
      <c r="BU55" s="241">
        <v>45238</v>
      </c>
      <c r="BV55" s="241">
        <f t="shared" ref="BV55" si="43">IF(DAY(BU55)&lt;=15,DATE(YEAR(BU55),MONTH(BU55),1),EOMONTH(BU55,0))</f>
        <v>45231</v>
      </c>
      <c r="BW55" s="241">
        <f t="shared" ref="BW55:BW56" si="44">BG55</f>
        <v>45505</v>
      </c>
      <c r="BX55" s="241">
        <f t="shared" ref="BX55:BX56" si="45">IF(DAY(BW55)&lt;=15,DATE(YEAR(BW55),MONTH(BW55),1),EOMONTH(BW55,0))</f>
        <v>45505</v>
      </c>
    </row>
    <row r="56" spans="1:76" ht="31" hidden="1" customHeight="1">
      <c r="A56" s="338" t="s">
        <v>917</v>
      </c>
      <c r="B56" s="146"/>
      <c r="C56" s="147" t="s">
        <v>928</v>
      </c>
      <c r="D56" s="148" t="str">
        <f t="shared" ca="1" si="38"/>
        <v>En cours</v>
      </c>
      <c r="E56" s="265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  <c r="AJ56" s="266"/>
      <c r="AK56" s="266"/>
      <c r="AL56" s="266"/>
      <c r="AM56" s="266"/>
      <c r="AN56" s="266"/>
      <c r="AO56" s="333">
        <f t="shared" si="23"/>
        <v>46136</v>
      </c>
      <c r="AT56" s="164"/>
      <c r="AU56" s="164"/>
      <c r="AV56" s="164"/>
      <c r="AW56" s="164"/>
      <c r="AX56" s="164"/>
      <c r="AY56" s="164"/>
      <c r="AZ56" s="164"/>
      <c r="BA56" s="164"/>
      <c r="BB56" s="233" t="s">
        <v>917</v>
      </c>
      <c r="BC56" s="370" t="s">
        <v>917</v>
      </c>
      <c r="BD56" s="197" t="s">
        <v>807</v>
      </c>
      <c r="BE56" s="228" t="s">
        <v>807</v>
      </c>
      <c r="BF56" s="308" t="s">
        <v>53</v>
      </c>
      <c r="BG56" s="234">
        <v>44676</v>
      </c>
      <c r="BH56" s="234">
        <v>46136</v>
      </c>
      <c r="BI56" s="231">
        <f t="shared" si="24"/>
        <v>44681</v>
      </c>
      <c r="BJ56" s="231">
        <f t="shared" si="25"/>
        <v>46142</v>
      </c>
      <c r="BK56" s="185"/>
      <c r="BL56" s="185" t="s">
        <v>928</v>
      </c>
      <c r="BM56" s="186" t="s">
        <v>12</v>
      </c>
      <c r="BN56" s="190"/>
      <c r="BO56" s="190"/>
      <c r="BP56" s="190"/>
      <c r="BQ56" s="241"/>
      <c r="BR56" s="241"/>
      <c r="BS56" s="241"/>
      <c r="BT56" s="241"/>
      <c r="BU56" s="241"/>
      <c r="BV56" s="241"/>
      <c r="BW56" s="241">
        <f t="shared" si="44"/>
        <v>44676</v>
      </c>
      <c r="BX56" s="241">
        <f t="shared" si="45"/>
        <v>44681</v>
      </c>
    </row>
  </sheetData>
  <sheetProtection algorithmName="SHA-512" hashValue="Wq/SRrSBce0xt15jFWbCPG04BTyzhM3KlpSqnUunkZuhpfzLrnMDUg4mYkkFEWrns1UnkhbMIvzCXT0/GXPE4A==" saltValue="6qxKaERx2D0rt8nBmqCwVA==" spinCount="100000" sheet="1" formatCells="0" autoFilter="0"/>
  <autoFilter ref="A6:D6" xr:uid="{3F1477A9-42E3-42CE-9527-93418135888E}"/>
  <mergeCells count="4">
    <mergeCell ref="E5:P5"/>
    <mergeCell ref="AC5:AN5"/>
    <mergeCell ref="Q5:AB5"/>
    <mergeCell ref="A4:B4"/>
  </mergeCells>
  <phoneticPr fontId="12" type="noConversion"/>
  <conditionalFormatting sqref="C2">
    <cfRule type="expression" dxfId="25" priority="682">
      <formula>AND(BT$6&gt;=#REF!,BT$6&lt;=#REF!)</formula>
    </cfRule>
    <cfRule type="expression" dxfId="24" priority="683">
      <formula>AND(BT$6&gt;=#REF!,BT$6&lt;=#REF!)</formula>
    </cfRule>
    <cfRule type="expression" dxfId="23" priority="684">
      <formula>AND(BT$6&gt;=#REF!,BT$6&lt;=#REF!)</formula>
    </cfRule>
    <cfRule type="expression" dxfId="22" priority="685">
      <formula>AND(BT$6&gt;=#REF!,BT$6&lt;=#REF!)</formula>
    </cfRule>
  </conditionalFormatting>
  <conditionalFormatting sqref="D1:D5 D57:D1048576">
    <cfRule type="containsText" dxfId="21" priority="35" operator="containsText" text="A venir">
      <formula>NOT(ISERROR(SEARCH("A venir",D1)))</formula>
    </cfRule>
  </conditionalFormatting>
  <conditionalFormatting sqref="D1:D1048576">
    <cfRule type="containsText" dxfId="20" priority="7" operator="containsText" text="Term">
      <formula>NOT(ISERROR(SEARCH("Term",D1)))</formula>
    </cfRule>
  </conditionalFormatting>
  <conditionalFormatting sqref="D6:D56">
    <cfRule type="containsText" dxfId="19" priority="8" operator="containsText" text="À venir">
      <formula>NOT(ISERROR(SEARCH("À venir",D6)))</formula>
    </cfRule>
  </conditionalFormatting>
  <conditionalFormatting sqref="D7:D56">
    <cfRule type="containsText" dxfId="18" priority="686" operator="containsText" text="En cours">
      <formula>NOT(ISERROR(SEARCH("En cours",D7)))</formula>
    </cfRule>
    <cfRule type="expression" dxfId="17" priority="687">
      <formula>AND(D$6&gt;=#REF!,D$6&lt;=#REF!)</formula>
    </cfRule>
    <cfRule type="expression" dxfId="16" priority="688">
      <formula>AND(D$6&gt;=$BQ7,D$6&lt;=$BR7)</formula>
    </cfRule>
    <cfRule type="expression" dxfId="15" priority="689">
      <formula>AND(D$6&gt;=#REF!,D$6&lt;=#REF!)</formula>
    </cfRule>
  </conditionalFormatting>
  <conditionalFormatting sqref="E7:AN56">
    <cfRule type="expression" dxfId="14" priority="1">
      <formula>AND(E$6&gt;=$BI7,E$6&lt;=$BJ7)</formula>
    </cfRule>
    <cfRule type="expression" dxfId="13" priority="2">
      <formula>AND(E$6&gt;=$BV7,E$6&lt;=$BX7)</formula>
    </cfRule>
    <cfRule type="expression" dxfId="12" priority="3">
      <formula>AND(E$6&gt;=$BR7,E$6&lt;=$BT7)</formula>
    </cfRule>
  </conditionalFormatting>
  <printOptions horizontalCentered="1" verticalCentered="1"/>
  <pageMargins left="0.31496062992125984" right="0.31496062992125984" top="0.74803149606299213" bottom="0.74803149606299213" header="0.31496062992125984" footer="0.31496062992125984"/>
  <pageSetup paperSize="8" scale="8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2A06AE5-17F7-4A29-8CDE-ACF0EA5CA0F9}">
          <x14:formula1>
            <xm:f>Feuil1!$A$1:$A$3</xm:f>
          </x14:formula1>
          <xm:sqref>BK54:BK55 BK7:BK49</xm:sqref>
        </x14:dataValidation>
        <x14:dataValidation type="list" allowBlank="1" showInputMessage="1" showErrorMessage="1" xr:uid="{D85E9834-B2F1-43FF-B915-B34369F5A6D5}">
          <x14:formula1>
            <xm:f>Feuil1!$A$7:$A$13</xm:f>
          </x14:formula1>
          <xm:sqref>BM56 BM7:BM53</xm:sqref>
        </x14:dataValidation>
        <x14:dataValidation type="list" allowBlank="1" showInputMessage="1" showErrorMessage="1" xr:uid="{EDA394FB-0DE5-4540-AF09-2FD5EF3C754B}">
          <x14:formula1>
            <xm:f>Feuil1!$D$7:$D$8</xm:f>
          </x14:formula1>
          <xm:sqref>BO7:BP49</xm:sqref>
        </x14:dataValidation>
        <x14:dataValidation type="list" allowBlank="1" showInputMessage="1" showErrorMessage="1" xr:uid="{1DAFFCF8-4D0E-4247-B943-DE901FD6E389}">
          <x14:formula1>
            <xm:f>Feuil1!$B$7:$B$9</xm:f>
          </x14:formula1>
          <xm:sqref>BN7:BN49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61631-30CF-4F92-8F58-6EE961E28743}">
  <sheetPr codeName="Feuil11">
    <pageSetUpPr fitToPage="1"/>
  </sheetPr>
  <dimension ref="A1:BX18"/>
  <sheetViews>
    <sheetView showGridLines="0" topLeftCell="A2" zoomScale="60" zoomScaleNormal="60" workbookViewId="0">
      <pane xSplit="4" ySplit="5" topLeftCell="E7" activePane="bottomRight" state="frozen"/>
      <selection pane="topRight"/>
      <selection pane="bottomLeft" activeCell="B2" sqref="B2"/>
      <selection pane="bottomRight" activeCell="J11" sqref="J11"/>
    </sheetView>
  </sheetViews>
  <sheetFormatPr baseColWidth="10" defaultColWidth="15.54296875" defaultRowHeight="14.5"/>
  <cols>
    <col min="1" max="1" width="16.81640625" style="286" customWidth="1"/>
    <col min="2" max="2" width="29.1796875" style="157" customWidth="1"/>
    <col min="3" max="3" width="63.81640625" style="214" customWidth="1"/>
    <col min="4" max="4" width="10.81640625" style="159" customWidth="1"/>
    <col min="5" max="40" width="3.1796875" style="160" customWidth="1"/>
    <col min="41" max="41" width="14.54296875" style="161" customWidth="1"/>
    <col min="42" max="42" width="12.1796875" style="245" customWidth="1"/>
    <col min="43" max="43" width="19.81640625" style="286" customWidth="1"/>
    <col min="44" max="45" width="15.54296875" style="157" customWidth="1"/>
    <col min="46" max="46" width="15.54296875" style="209" customWidth="1"/>
    <col min="47" max="48" width="15.54296875" style="161" customWidth="1"/>
    <col min="49" max="50" width="15.54296875" style="163" customWidth="1"/>
    <col min="51" max="51" width="15.54296875" style="209" customWidth="1"/>
    <col min="52" max="52" width="15.54296875" style="164" customWidth="1"/>
    <col min="53" max="53" width="18" style="164" customWidth="1"/>
    <col min="54" max="54" width="18" style="164" hidden="1" customWidth="1"/>
    <col min="55" max="55" width="22" style="164" hidden="1" customWidth="1"/>
    <col min="56" max="56" width="18" style="164" hidden="1" customWidth="1"/>
    <col min="57" max="57" width="17.7265625" style="159" hidden="1" customWidth="1"/>
    <col min="58" max="63" width="15.54296875" style="159" hidden="1" customWidth="1"/>
    <col min="64" max="64" width="55.26953125" style="157" hidden="1" customWidth="1"/>
    <col min="65" max="65" width="22" style="164" hidden="1" customWidth="1"/>
    <col min="66" max="76" width="15.54296875" style="164" hidden="1" customWidth="1"/>
    <col min="77" max="16384" width="15.54296875" style="164"/>
  </cols>
  <sheetData>
    <row r="1" spans="1:76" s="202" customFormat="1" ht="17.5" hidden="1" customHeight="1">
      <c r="A1" s="281"/>
      <c r="B1" s="200"/>
      <c r="C1" s="214"/>
      <c r="D1" s="159"/>
      <c r="E1" s="201">
        <f t="shared" ref="E1:AN1" si="0">VALUE(YEAR(E6)&amp;TEXT(MONTH(E6),"00"))</f>
        <v>202401</v>
      </c>
      <c r="F1" s="201">
        <f t="shared" si="0"/>
        <v>202402</v>
      </c>
      <c r="G1" s="201">
        <f t="shared" si="0"/>
        <v>202403</v>
      </c>
      <c r="H1" s="201">
        <f t="shared" si="0"/>
        <v>202404</v>
      </c>
      <c r="I1" s="201">
        <f t="shared" si="0"/>
        <v>202405</v>
      </c>
      <c r="J1" s="201">
        <f t="shared" si="0"/>
        <v>202406</v>
      </c>
      <c r="K1" s="201">
        <f t="shared" si="0"/>
        <v>202407</v>
      </c>
      <c r="L1" s="201">
        <f t="shared" si="0"/>
        <v>202408</v>
      </c>
      <c r="M1" s="201">
        <f t="shared" si="0"/>
        <v>202409</v>
      </c>
      <c r="N1" s="201">
        <f t="shared" si="0"/>
        <v>202410</v>
      </c>
      <c r="O1" s="201">
        <f t="shared" si="0"/>
        <v>202411</v>
      </c>
      <c r="P1" s="201">
        <f t="shared" si="0"/>
        <v>202412</v>
      </c>
      <c r="Q1" s="201">
        <f t="shared" si="0"/>
        <v>202501</v>
      </c>
      <c r="R1" s="201">
        <f t="shared" si="0"/>
        <v>202502</v>
      </c>
      <c r="S1" s="201">
        <f t="shared" si="0"/>
        <v>202503</v>
      </c>
      <c r="T1" s="201">
        <f t="shared" si="0"/>
        <v>202504</v>
      </c>
      <c r="U1" s="201">
        <f t="shared" si="0"/>
        <v>202505</v>
      </c>
      <c r="V1" s="201">
        <f t="shared" si="0"/>
        <v>202506</v>
      </c>
      <c r="W1" s="201">
        <f t="shared" si="0"/>
        <v>202507</v>
      </c>
      <c r="X1" s="201">
        <f t="shared" si="0"/>
        <v>202508</v>
      </c>
      <c r="Y1" s="201">
        <f t="shared" si="0"/>
        <v>202509</v>
      </c>
      <c r="Z1" s="201">
        <f t="shared" si="0"/>
        <v>202510</v>
      </c>
      <c r="AA1" s="201">
        <f t="shared" si="0"/>
        <v>202511</v>
      </c>
      <c r="AB1" s="201">
        <f t="shared" si="0"/>
        <v>202512</v>
      </c>
      <c r="AC1" s="201">
        <f t="shared" si="0"/>
        <v>202601</v>
      </c>
      <c r="AD1" s="201">
        <f t="shared" si="0"/>
        <v>202602</v>
      </c>
      <c r="AE1" s="201">
        <f t="shared" si="0"/>
        <v>202603</v>
      </c>
      <c r="AF1" s="201">
        <f t="shared" si="0"/>
        <v>202604</v>
      </c>
      <c r="AG1" s="201">
        <f t="shared" si="0"/>
        <v>202605</v>
      </c>
      <c r="AH1" s="201">
        <f t="shared" si="0"/>
        <v>202606</v>
      </c>
      <c r="AI1" s="201">
        <f t="shared" si="0"/>
        <v>202607</v>
      </c>
      <c r="AJ1" s="201">
        <f t="shared" si="0"/>
        <v>202608</v>
      </c>
      <c r="AK1" s="201">
        <f t="shared" si="0"/>
        <v>202609</v>
      </c>
      <c r="AL1" s="201">
        <f t="shared" si="0"/>
        <v>202610</v>
      </c>
      <c r="AM1" s="201">
        <f t="shared" si="0"/>
        <v>202611</v>
      </c>
      <c r="AN1" s="201">
        <f t="shared" si="0"/>
        <v>202612</v>
      </c>
      <c r="AO1" s="161"/>
      <c r="AP1" s="203"/>
      <c r="AQ1" s="281"/>
      <c r="AU1" s="205"/>
      <c r="AV1" s="205"/>
      <c r="AW1" s="204"/>
      <c r="AX1" s="204"/>
      <c r="AY1" s="209"/>
      <c r="AZ1" s="282"/>
      <c r="BA1" s="282"/>
      <c r="BB1" s="282"/>
      <c r="BC1" s="282"/>
      <c r="BD1" s="282"/>
      <c r="BL1" s="200"/>
    </row>
    <row r="2" spans="1:76" ht="22.5" customHeight="1">
      <c r="A2" s="283"/>
      <c r="B2" s="167"/>
      <c r="C2" s="248" t="s">
        <v>20</v>
      </c>
      <c r="AP2" s="208"/>
      <c r="AQ2" s="283"/>
      <c r="AR2" s="167" t="s">
        <v>21</v>
      </c>
      <c r="BA2" s="284"/>
      <c r="BB2" s="284"/>
      <c r="BC2" s="284"/>
      <c r="BD2" s="284"/>
    </row>
    <row r="3" spans="1:76" ht="22.5" customHeight="1">
      <c r="A3" s="164"/>
      <c r="B3" s="285"/>
      <c r="C3" s="250" t="s">
        <v>22</v>
      </c>
      <c r="AP3" s="208"/>
      <c r="AQ3" s="283"/>
      <c r="AS3" s="285"/>
      <c r="AT3" s="285"/>
      <c r="AU3" s="285"/>
      <c r="BA3" s="284"/>
      <c r="BB3" s="284"/>
      <c r="BC3" s="284"/>
      <c r="BD3" s="284"/>
    </row>
    <row r="4" spans="1:76" ht="36" customHeight="1">
      <c r="A4" s="393" t="s">
        <v>929</v>
      </c>
      <c r="B4" s="393"/>
      <c r="C4" s="251" t="s">
        <v>24</v>
      </c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P4" s="208"/>
      <c r="AQ4" s="283"/>
      <c r="AR4" s="167" t="s">
        <v>25</v>
      </c>
      <c r="BA4" s="284"/>
      <c r="BB4" s="284"/>
      <c r="BC4" s="284"/>
      <c r="BD4" s="284"/>
    </row>
    <row r="5" spans="1:76" ht="37.5" customHeight="1">
      <c r="A5" s="283"/>
      <c r="B5" s="167"/>
      <c r="C5" s="167"/>
      <c r="E5" s="384">
        <v>2024</v>
      </c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>
        <v>2025</v>
      </c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>
        <v>2026</v>
      </c>
      <c r="AD5" s="384"/>
      <c r="AE5" s="384"/>
      <c r="AF5" s="384"/>
      <c r="AG5" s="384"/>
      <c r="AH5" s="384"/>
      <c r="AI5" s="384"/>
      <c r="AJ5" s="384"/>
      <c r="AK5" s="384"/>
      <c r="AL5" s="384"/>
      <c r="AM5" s="384"/>
      <c r="AN5" s="384"/>
      <c r="AP5" s="208"/>
      <c r="AQ5" s="283"/>
      <c r="AR5" s="167"/>
      <c r="BA5" s="284"/>
      <c r="BB5" s="284"/>
      <c r="BC5" s="284"/>
      <c r="BD5" s="284"/>
    </row>
    <row r="6" spans="1:76" s="217" customFormat="1" ht="43.5">
      <c r="A6" s="144" t="s">
        <v>26</v>
      </c>
      <c r="B6" s="144" t="s">
        <v>930</v>
      </c>
      <c r="C6" s="144" t="s">
        <v>163</v>
      </c>
      <c r="D6" s="145" t="s">
        <v>29</v>
      </c>
      <c r="E6" s="149">
        <v>45292</v>
      </c>
      <c r="F6" s="150">
        <v>45323</v>
      </c>
      <c r="G6" s="150">
        <v>45352</v>
      </c>
      <c r="H6" s="150">
        <v>45383</v>
      </c>
      <c r="I6" s="150">
        <v>45413</v>
      </c>
      <c r="J6" s="150">
        <v>45444</v>
      </c>
      <c r="K6" s="150">
        <v>45474</v>
      </c>
      <c r="L6" s="150">
        <v>45505</v>
      </c>
      <c r="M6" s="150">
        <v>45536</v>
      </c>
      <c r="N6" s="150">
        <v>45566</v>
      </c>
      <c r="O6" s="150">
        <v>45597</v>
      </c>
      <c r="P6" s="150">
        <v>45627</v>
      </c>
      <c r="Q6" s="151">
        <v>45658</v>
      </c>
      <c r="R6" s="150">
        <v>45689</v>
      </c>
      <c r="S6" s="150">
        <v>45717</v>
      </c>
      <c r="T6" s="150">
        <v>45748</v>
      </c>
      <c r="U6" s="150">
        <v>45778</v>
      </c>
      <c r="V6" s="150">
        <v>45809</v>
      </c>
      <c r="W6" s="150">
        <v>45839</v>
      </c>
      <c r="X6" s="150">
        <v>45870</v>
      </c>
      <c r="Y6" s="150">
        <v>45901</v>
      </c>
      <c r="Z6" s="150">
        <v>45931</v>
      </c>
      <c r="AA6" s="150">
        <v>45962</v>
      </c>
      <c r="AB6" s="150">
        <v>45992</v>
      </c>
      <c r="AC6" s="151">
        <v>46023</v>
      </c>
      <c r="AD6" s="150">
        <v>46054</v>
      </c>
      <c r="AE6" s="150">
        <v>46082</v>
      </c>
      <c r="AF6" s="150">
        <v>46113</v>
      </c>
      <c r="AG6" s="150">
        <v>46143</v>
      </c>
      <c r="AH6" s="150">
        <v>46174</v>
      </c>
      <c r="AI6" s="150">
        <v>46204</v>
      </c>
      <c r="AJ6" s="150">
        <v>46235</v>
      </c>
      <c r="AK6" s="150">
        <v>46266</v>
      </c>
      <c r="AL6" s="150">
        <v>46296</v>
      </c>
      <c r="AM6" s="150">
        <v>46327</v>
      </c>
      <c r="AN6" s="150">
        <v>46357</v>
      </c>
      <c r="AO6" s="152" t="s">
        <v>30</v>
      </c>
      <c r="BB6" s="218" t="s">
        <v>31</v>
      </c>
      <c r="BC6" s="371" t="s">
        <v>32</v>
      </c>
      <c r="BD6" s="372" t="s">
        <v>257</v>
      </c>
      <c r="BE6" s="373" t="s">
        <v>34</v>
      </c>
      <c r="BF6" s="374" t="s">
        <v>35</v>
      </c>
      <c r="BG6" s="375" t="s">
        <v>36</v>
      </c>
      <c r="BH6" s="375" t="s">
        <v>30</v>
      </c>
      <c r="BI6" s="376" t="s">
        <v>37</v>
      </c>
      <c r="BJ6" s="377" t="s">
        <v>38</v>
      </c>
      <c r="BK6" s="378" t="s">
        <v>39</v>
      </c>
      <c r="BL6" s="372" t="s">
        <v>40</v>
      </c>
      <c r="BM6" s="359" t="s">
        <v>6</v>
      </c>
      <c r="BN6" s="179" t="s">
        <v>7</v>
      </c>
      <c r="BO6" s="179" t="s">
        <v>8</v>
      </c>
      <c r="BP6" s="179" t="s">
        <v>41</v>
      </c>
      <c r="BQ6" s="180" t="s">
        <v>42</v>
      </c>
      <c r="BR6" s="181" t="s">
        <v>43</v>
      </c>
      <c r="BS6" s="182" t="s">
        <v>44</v>
      </c>
      <c r="BT6" s="181" t="s">
        <v>43</v>
      </c>
      <c r="BU6" s="183" t="s">
        <v>45</v>
      </c>
      <c r="BV6" s="181" t="s">
        <v>43</v>
      </c>
      <c r="BW6" s="183" t="s">
        <v>46</v>
      </c>
      <c r="BX6" s="181" t="s">
        <v>43</v>
      </c>
    </row>
    <row r="7" spans="1:76" ht="40.5" customHeight="1">
      <c r="A7" s="146" t="s">
        <v>931</v>
      </c>
      <c r="B7" s="146" t="s">
        <v>624</v>
      </c>
      <c r="C7" s="146" t="s">
        <v>932</v>
      </c>
      <c r="D7" s="148" t="str">
        <f t="shared" ref="D7:D17" ca="1" si="1">IF(BH7&lt;TODAY(),"Terminé",(IF(BG7&gt;=TODAY(),"À venir","En cours")))</f>
        <v>En cours</v>
      </c>
      <c r="E7" s="265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333">
        <f>BH7</f>
        <v>45473</v>
      </c>
      <c r="BB7" s="233" t="s">
        <v>931</v>
      </c>
      <c r="BC7" s="239" t="s">
        <v>931</v>
      </c>
      <c r="BD7" s="185" t="s">
        <v>639</v>
      </c>
      <c r="BE7" s="190" t="s">
        <v>639</v>
      </c>
      <c r="BF7" s="225" t="s">
        <v>53</v>
      </c>
      <c r="BG7" s="269">
        <v>43878</v>
      </c>
      <c r="BH7" s="269">
        <v>45473</v>
      </c>
      <c r="BI7" s="287">
        <f t="shared" ref="BI7:BI18" si="2">IF(DAY(BG7)&lt;=15,DATE(YEAR(BG7),MONTH(BG7),1),EOMONTH(BG7,0))</f>
        <v>43890</v>
      </c>
      <c r="BJ7" s="287">
        <f t="shared" ref="BJ7:BJ18" si="3">IF(DAY(BH7)&lt;=15,DATE(YEAR(BH7),MONTH(BH7),1),EOMONTH(BH7,0))</f>
        <v>45473</v>
      </c>
      <c r="BK7" s="190" t="s">
        <v>2</v>
      </c>
      <c r="BL7" s="186" t="s">
        <v>933</v>
      </c>
      <c r="BM7" s="186" t="s">
        <v>19</v>
      </c>
      <c r="BN7" s="190" t="s">
        <v>13</v>
      </c>
      <c r="BO7" s="190"/>
      <c r="BP7" s="190"/>
      <c r="BQ7" s="241">
        <f>BS7-90</f>
        <v>43638</v>
      </c>
      <c r="BR7" s="241">
        <f>IF(DAY(BQ7)&lt;=15,DATE(YEAR(BQ7),MONTH(BQ7),1),EOMONTH(BQ7,0))</f>
        <v>43646</v>
      </c>
      <c r="BS7" s="241">
        <f>BU7</f>
        <v>43728</v>
      </c>
      <c r="BT7" s="241">
        <f>IF(DAY(BS7)&lt;=15,DATE(YEAR(BS7),MONTH(BS7),1),EOMONTH(BS7,0))</f>
        <v>43738</v>
      </c>
      <c r="BU7" s="241">
        <f>BW7-150</f>
        <v>43728</v>
      </c>
      <c r="BV7" s="241">
        <f>IF(DAY(BU7)&lt;=15,DATE(YEAR(BU7),MONTH(BU7),1),EOMONTH(BU7,0))</f>
        <v>43738</v>
      </c>
      <c r="BW7" s="241">
        <f t="shared" ref="BW7:BW18" si="4">BG7</f>
        <v>43878</v>
      </c>
      <c r="BX7" s="241">
        <f t="shared" ref="BX7:BX18" si="5">IF(DAY(BW7)&lt;=15,DATE(YEAR(BW7),MONTH(BW7),1),EOMONTH(BW7,0))</f>
        <v>43890</v>
      </c>
    </row>
    <row r="8" spans="1:76" ht="36.65" customHeight="1">
      <c r="A8" s="146" t="s">
        <v>74</v>
      </c>
      <c r="B8" s="146" t="s">
        <v>624</v>
      </c>
      <c r="C8" s="146" t="s">
        <v>932</v>
      </c>
      <c r="D8" s="148" t="str">
        <f t="shared" ca="1" si="1"/>
        <v>À venir</v>
      </c>
      <c r="E8" s="265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333">
        <f t="shared" ref="AO8:AO18" si="6">BH8</f>
        <v>46934</v>
      </c>
      <c r="BB8" s="233" t="s">
        <v>931</v>
      </c>
      <c r="BC8" s="239" t="s">
        <v>934</v>
      </c>
      <c r="BD8" s="185" t="s">
        <v>639</v>
      </c>
      <c r="BE8" s="190" t="s">
        <v>639</v>
      </c>
      <c r="BF8" s="288" t="s">
        <v>53</v>
      </c>
      <c r="BG8" s="269">
        <v>45474</v>
      </c>
      <c r="BH8" s="269">
        <f>BG8+1460</f>
        <v>46934</v>
      </c>
      <c r="BI8" s="287">
        <f t="shared" si="2"/>
        <v>45474</v>
      </c>
      <c r="BJ8" s="287">
        <f t="shared" si="3"/>
        <v>46934</v>
      </c>
      <c r="BK8" s="190" t="s">
        <v>2</v>
      </c>
      <c r="BL8" s="186" t="s">
        <v>933</v>
      </c>
      <c r="BM8" s="186" t="s">
        <v>19</v>
      </c>
      <c r="BN8" s="190" t="s">
        <v>13</v>
      </c>
      <c r="BO8" s="190"/>
      <c r="BP8" s="190"/>
      <c r="BQ8" s="241">
        <f>BS8-90</f>
        <v>45264</v>
      </c>
      <c r="BR8" s="241">
        <f>IF(DAY(BQ8)&lt;=15,DATE(YEAR(BQ8),MONTH(BQ8),1),EOMONTH(BQ8,0))</f>
        <v>45261</v>
      </c>
      <c r="BS8" s="241">
        <f>BU8</f>
        <v>45354</v>
      </c>
      <c r="BT8" s="241">
        <f>IF(DAY(BS8)&lt;=15,DATE(YEAR(BS8),MONTH(BS8),1),EOMONTH(BS8,0))</f>
        <v>45352</v>
      </c>
      <c r="BU8" s="241">
        <f>BW8-120</f>
        <v>45354</v>
      </c>
      <c r="BV8" s="241">
        <f>IF(DAY(BU8)&lt;=15,DATE(YEAR(BU8),MONTH(BU8),1),EOMONTH(BU8,0))</f>
        <v>45352</v>
      </c>
      <c r="BW8" s="241">
        <f t="shared" si="4"/>
        <v>45474</v>
      </c>
      <c r="BX8" s="241">
        <f t="shared" si="5"/>
        <v>45474</v>
      </c>
    </row>
    <row r="9" spans="1:76" ht="35.15" customHeight="1">
      <c r="A9" s="146" t="s">
        <v>935</v>
      </c>
      <c r="B9" s="146" t="s">
        <v>639</v>
      </c>
      <c r="C9" s="146" t="s">
        <v>936</v>
      </c>
      <c r="D9" s="148" t="str">
        <f t="shared" ca="1" si="1"/>
        <v>En cours</v>
      </c>
      <c r="E9" s="265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333">
        <f t="shared" si="6"/>
        <v>46270</v>
      </c>
      <c r="BB9" s="233" t="s">
        <v>937</v>
      </c>
      <c r="BC9" s="289" t="s">
        <v>935</v>
      </c>
      <c r="BD9" s="185" t="s">
        <v>639</v>
      </c>
      <c r="BE9" s="190" t="s">
        <v>639</v>
      </c>
      <c r="BF9" s="225" t="s">
        <v>179</v>
      </c>
      <c r="BG9" s="269">
        <v>44810</v>
      </c>
      <c r="BH9" s="269">
        <v>46270</v>
      </c>
      <c r="BI9" s="287">
        <f t="shared" si="2"/>
        <v>44805</v>
      </c>
      <c r="BJ9" s="287">
        <f t="shared" si="3"/>
        <v>46266</v>
      </c>
      <c r="BK9" s="190" t="s">
        <v>2</v>
      </c>
      <c r="BL9" s="186" t="s">
        <v>938</v>
      </c>
      <c r="BM9" s="186" t="s">
        <v>19</v>
      </c>
      <c r="BN9" s="190" t="s">
        <v>13</v>
      </c>
      <c r="BO9" s="190"/>
      <c r="BP9" s="190"/>
      <c r="BQ9" s="241">
        <f>BS9-90</f>
        <v>44570</v>
      </c>
      <c r="BR9" s="241">
        <f>IF(DAY(BQ9)&lt;=15,DATE(YEAR(BQ9),MONTH(BQ9),1),EOMONTH(BQ9,0))</f>
        <v>44562</v>
      </c>
      <c r="BS9" s="241">
        <f>BU9</f>
        <v>44660</v>
      </c>
      <c r="BT9" s="241">
        <f>IF(DAY(BS9)&lt;=15,DATE(YEAR(BS9),MONTH(BS9),1),EOMONTH(BS9,0))</f>
        <v>44652</v>
      </c>
      <c r="BU9" s="241">
        <f>BW9-150</f>
        <v>44660</v>
      </c>
      <c r="BV9" s="241">
        <f>IF(DAY(BU9)&lt;=15,DATE(YEAR(BU9),MONTH(BU9),1),EOMONTH(BU9,0))</f>
        <v>44652</v>
      </c>
      <c r="BW9" s="241">
        <f t="shared" si="4"/>
        <v>44810</v>
      </c>
      <c r="BX9" s="241">
        <f t="shared" si="5"/>
        <v>44805</v>
      </c>
    </row>
    <row r="10" spans="1:76" ht="32.15" customHeight="1">
      <c r="A10" s="146" t="s">
        <v>74</v>
      </c>
      <c r="B10" s="146" t="s">
        <v>639</v>
      </c>
      <c r="C10" s="146" t="s">
        <v>936</v>
      </c>
      <c r="D10" s="148" t="str">
        <f t="shared" ca="1" si="1"/>
        <v>À venir</v>
      </c>
      <c r="E10" s="265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333">
        <f t="shared" si="6"/>
        <v>47731</v>
      </c>
      <c r="BB10" s="233" t="s">
        <v>937</v>
      </c>
      <c r="BC10" s="239" t="s">
        <v>66</v>
      </c>
      <c r="BD10" s="185" t="s">
        <v>639</v>
      </c>
      <c r="BE10" s="190" t="s">
        <v>639</v>
      </c>
      <c r="BF10" s="225" t="s">
        <v>179</v>
      </c>
      <c r="BG10" s="269">
        <v>46271</v>
      </c>
      <c r="BH10" s="269">
        <v>47731</v>
      </c>
      <c r="BI10" s="287">
        <f t="shared" si="2"/>
        <v>46266</v>
      </c>
      <c r="BJ10" s="287">
        <f t="shared" si="3"/>
        <v>47727</v>
      </c>
      <c r="BK10" s="190" t="s">
        <v>2</v>
      </c>
      <c r="BL10" s="186" t="s">
        <v>938</v>
      </c>
      <c r="BM10" s="186" t="s">
        <v>19</v>
      </c>
      <c r="BN10" s="190" t="s">
        <v>13</v>
      </c>
      <c r="BO10" s="190" t="s">
        <v>11</v>
      </c>
      <c r="BP10" s="190"/>
      <c r="BQ10" s="241">
        <f>BS10-120</f>
        <v>46001</v>
      </c>
      <c r="BR10" s="241">
        <f>IF(DAY(BQ10)&lt;=15,DATE(YEAR(BQ10),MONTH(BQ10),1),EOMONTH(BQ10,0))</f>
        <v>45992</v>
      </c>
      <c r="BS10" s="241">
        <f>BU10</f>
        <v>46121</v>
      </c>
      <c r="BT10" s="241">
        <f>IF(DAY(BS10)&lt;=15,DATE(YEAR(BS10),MONTH(BS10),1),EOMONTH(BS10,0))</f>
        <v>46113</v>
      </c>
      <c r="BU10" s="241">
        <f>BW10-150</f>
        <v>46121</v>
      </c>
      <c r="BV10" s="241">
        <f>IF(DAY(BU10)&lt;=15,DATE(YEAR(BU10),MONTH(BU10),1),EOMONTH(BU10,0))</f>
        <v>46113</v>
      </c>
      <c r="BW10" s="241">
        <f t="shared" si="4"/>
        <v>46271</v>
      </c>
      <c r="BX10" s="241">
        <f t="shared" si="5"/>
        <v>46266</v>
      </c>
    </row>
    <row r="11" spans="1:76" ht="45" customHeight="1">
      <c r="A11" s="146" t="s">
        <v>939</v>
      </c>
      <c r="B11" s="146" t="s">
        <v>639</v>
      </c>
      <c r="C11" s="146" t="s">
        <v>940</v>
      </c>
      <c r="D11" s="148" t="str">
        <f t="shared" ca="1" si="1"/>
        <v>En cours</v>
      </c>
      <c r="E11" s="265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333">
        <f t="shared" si="6"/>
        <v>46565</v>
      </c>
      <c r="BB11" s="233" t="s">
        <v>941</v>
      </c>
      <c r="BC11" s="239" t="s">
        <v>939</v>
      </c>
      <c r="BD11" s="185" t="s">
        <v>639</v>
      </c>
      <c r="BE11" s="190" t="s">
        <v>639</v>
      </c>
      <c r="BF11" s="225" t="s">
        <v>179</v>
      </c>
      <c r="BG11" s="269">
        <v>45105</v>
      </c>
      <c r="BH11" s="269">
        <f>BG11+1460</f>
        <v>46565</v>
      </c>
      <c r="BI11" s="287">
        <f t="shared" si="2"/>
        <v>45107</v>
      </c>
      <c r="BJ11" s="287">
        <f t="shared" si="3"/>
        <v>46568</v>
      </c>
      <c r="BK11" s="190" t="s">
        <v>2</v>
      </c>
      <c r="BL11" s="186" t="s">
        <v>942</v>
      </c>
      <c r="BM11" s="186" t="s">
        <v>19</v>
      </c>
      <c r="BN11" s="190" t="s">
        <v>13</v>
      </c>
      <c r="BO11" s="190"/>
      <c r="BP11" s="190"/>
      <c r="BQ11" s="241">
        <f>BS11-90</f>
        <v>44865</v>
      </c>
      <c r="BR11" s="241">
        <f>IF(DAY(BQ11)&lt;=15,DATE(YEAR(BQ11),MONTH(BQ11),1),EOMONTH(BQ11,0))</f>
        <v>44865</v>
      </c>
      <c r="BS11" s="241">
        <f>BU11</f>
        <v>44955</v>
      </c>
      <c r="BT11" s="241">
        <f>IF(DAY(BS11)&lt;=15,DATE(YEAR(BS11),MONTH(BS11),1),EOMONTH(BS11,0))</f>
        <v>44957</v>
      </c>
      <c r="BU11" s="241">
        <f>BW11-150</f>
        <v>44955</v>
      </c>
      <c r="BV11" s="241">
        <f>IF(DAY(BU11)&lt;=15,DATE(YEAR(BU11),MONTH(BU11),1),EOMONTH(BU11,0))</f>
        <v>44957</v>
      </c>
      <c r="BW11" s="241">
        <f t="shared" si="4"/>
        <v>45105</v>
      </c>
      <c r="BX11" s="241">
        <f t="shared" si="5"/>
        <v>45107</v>
      </c>
    </row>
    <row r="12" spans="1:76" ht="30" customHeight="1">
      <c r="A12" s="146" t="s">
        <v>943</v>
      </c>
      <c r="B12" s="146" t="s">
        <v>639</v>
      </c>
      <c r="C12" s="146" t="s">
        <v>944</v>
      </c>
      <c r="D12" s="148" t="str">
        <f t="shared" ca="1" si="1"/>
        <v>En cours</v>
      </c>
      <c r="E12" s="265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333">
        <f t="shared" si="6"/>
        <v>45626</v>
      </c>
      <c r="BB12" s="233" t="s">
        <v>943</v>
      </c>
      <c r="BC12" s="239" t="s">
        <v>943</v>
      </c>
      <c r="BD12" s="185" t="s">
        <v>639</v>
      </c>
      <c r="BE12" s="190" t="s">
        <v>639</v>
      </c>
      <c r="BF12" s="225"/>
      <c r="BG12" s="269">
        <v>44166</v>
      </c>
      <c r="BH12" s="269">
        <v>45626</v>
      </c>
      <c r="BI12" s="287">
        <f t="shared" si="2"/>
        <v>44166</v>
      </c>
      <c r="BJ12" s="287">
        <f t="shared" si="3"/>
        <v>45626</v>
      </c>
      <c r="BK12" s="190"/>
      <c r="BL12" s="186" t="s">
        <v>945</v>
      </c>
      <c r="BM12" s="186" t="s">
        <v>19</v>
      </c>
      <c r="BN12" s="190"/>
      <c r="BO12" s="190"/>
      <c r="BP12" s="190"/>
      <c r="BQ12" s="241">
        <f t="shared" ref="BQ12:BQ14" si="7">BS12-90</f>
        <v>43926</v>
      </c>
      <c r="BR12" s="241">
        <f t="shared" ref="BR12:BR14" si="8">IF(DAY(BQ12)&lt;=15,DATE(YEAR(BQ12),MONTH(BQ12),1),EOMONTH(BQ12,0))</f>
        <v>43922</v>
      </c>
      <c r="BS12" s="241">
        <f t="shared" ref="BS12:BS14" si="9">BU12</f>
        <v>44016</v>
      </c>
      <c r="BT12" s="241">
        <f t="shared" ref="BT12:BT14" si="10">IF(DAY(BS12)&lt;=15,DATE(YEAR(BS12),MONTH(BS12),1),EOMONTH(BS12,0))</f>
        <v>44013</v>
      </c>
      <c r="BU12" s="241">
        <f t="shared" ref="BU12:BU14" si="11">BW12-150</f>
        <v>44016</v>
      </c>
      <c r="BV12" s="241">
        <f t="shared" ref="BV12:BV14" si="12">IF(DAY(BU12)&lt;=15,DATE(YEAR(BU12),MONTH(BU12),1),EOMONTH(BU12,0))</f>
        <v>44013</v>
      </c>
      <c r="BW12" s="241">
        <f t="shared" si="4"/>
        <v>44166</v>
      </c>
      <c r="BX12" s="241">
        <f t="shared" si="5"/>
        <v>44166</v>
      </c>
    </row>
    <row r="13" spans="1:76" ht="30" customHeight="1">
      <c r="A13" s="146" t="s">
        <v>74</v>
      </c>
      <c r="B13" s="146" t="s">
        <v>639</v>
      </c>
      <c r="C13" s="146" t="s">
        <v>944</v>
      </c>
      <c r="D13" s="148" t="str">
        <f t="shared" ca="1" si="1"/>
        <v>À venir</v>
      </c>
      <c r="E13" s="265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333">
        <f t="shared" si="6"/>
        <v>47087</v>
      </c>
      <c r="BB13" s="233" t="s">
        <v>943</v>
      </c>
      <c r="BC13" s="239" t="s">
        <v>66</v>
      </c>
      <c r="BD13" s="185"/>
      <c r="BE13" s="190" t="s">
        <v>639</v>
      </c>
      <c r="BF13" s="225"/>
      <c r="BG13" s="269">
        <v>45627</v>
      </c>
      <c r="BH13" s="269">
        <v>47087</v>
      </c>
      <c r="BI13" s="287">
        <f t="shared" si="2"/>
        <v>45627</v>
      </c>
      <c r="BJ13" s="287">
        <f t="shared" si="3"/>
        <v>47087</v>
      </c>
      <c r="BK13" s="190"/>
      <c r="BL13" s="186" t="s">
        <v>945</v>
      </c>
      <c r="BM13" s="186" t="s">
        <v>19</v>
      </c>
      <c r="BN13" s="190"/>
      <c r="BO13" s="190"/>
      <c r="BP13" s="190"/>
      <c r="BQ13" s="241">
        <f t="shared" si="7"/>
        <v>45387</v>
      </c>
      <c r="BR13" s="241">
        <f t="shared" si="8"/>
        <v>45383</v>
      </c>
      <c r="BS13" s="241">
        <f t="shared" si="9"/>
        <v>45477</v>
      </c>
      <c r="BT13" s="241">
        <f t="shared" si="10"/>
        <v>45474</v>
      </c>
      <c r="BU13" s="241">
        <f t="shared" si="11"/>
        <v>45477</v>
      </c>
      <c r="BV13" s="241">
        <f t="shared" si="12"/>
        <v>45474</v>
      </c>
      <c r="BW13" s="241">
        <f t="shared" si="4"/>
        <v>45627</v>
      </c>
      <c r="BX13" s="241">
        <f t="shared" si="5"/>
        <v>45627</v>
      </c>
    </row>
    <row r="14" spans="1:76" ht="36.65" customHeight="1">
      <c r="A14" s="146" t="s">
        <v>946</v>
      </c>
      <c r="B14" s="146" t="s">
        <v>639</v>
      </c>
      <c r="C14" s="146" t="s">
        <v>947</v>
      </c>
      <c r="D14" s="148" t="str">
        <f t="shared" ca="1" si="1"/>
        <v>En cours</v>
      </c>
      <c r="E14" s="265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333">
        <f t="shared" si="6"/>
        <v>45914</v>
      </c>
      <c r="BB14" s="233" t="s">
        <v>946</v>
      </c>
      <c r="BC14" s="239" t="s">
        <v>946</v>
      </c>
      <c r="BD14" s="185" t="s">
        <v>639</v>
      </c>
      <c r="BE14" s="190" t="s">
        <v>639</v>
      </c>
      <c r="BF14" s="225"/>
      <c r="BG14" s="269">
        <v>44454</v>
      </c>
      <c r="BH14" s="269">
        <v>45914</v>
      </c>
      <c r="BI14" s="287">
        <f t="shared" si="2"/>
        <v>44440</v>
      </c>
      <c r="BJ14" s="287">
        <f t="shared" si="3"/>
        <v>45901</v>
      </c>
      <c r="BK14" s="190"/>
      <c r="BL14" s="186" t="s">
        <v>947</v>
      </c>
      <c r="BM14" s="186" t="s">
        <v>19</v>
      </c>
      <c r="BN14" s="190"/>
      <c r="BO14" s="190"/>
      <c r="BP14" s="190"/>
      <c r="BQ14" s="241">
        <f t="shared" si="7"/>
        <v>44214</v>
      </c>
      <c r="BR14" s="241">
        <f t="shared" si="8"/>
        <v>44227</v>
      </c>
      <c r="BS14" s="241">
        <f t="shared" si="9"/>
        <v>44304</v>
      </c>
      <c r="BT14" s="241">
        <f t="shared" si="10"/>
        <v>44316</v>
      </c>
      <c r="BU14" s="241">
        <f t="shared" si="11"/>
        <v>44304</v>
      </c>
      <c r="BV14" s="241">
        <f t="shared" si="12"/>
        <v>44316</v>
      </c>
      <c r="BW14" s="241">
        <f t="shared" si="4"/>
        <v>44454</v>
      </c>
      <c r="BX14" s="241">
        <f t="shared" si="5"/>
        <v>44440</v>
      </c>
    </row>
    <row r="15" spans="1:76" ht="39.65" customHeight="1">
      <c r="A15" s="146" t="s">
        <v>948</v>
      </c>
      <c r="B15" s="146" t="s">
        <v>639</v>
      </c>
      <c r="C15" s="146" t="s">
        <v>949</v>
      </c>
      <c r="D15" s="148" t="str">
        <f t="shared" ca="1" si="1"/>
        <v>En cours</v>
      </c>
      <c r="E15" s="265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333">
        <f t="shared" si="6"/>
        <v>45927</v>
      </c>
      <c r="BB15" s="233" t="s">
        <v>948</v>
      </c>
      <c r="BC15" s="239" t="s">
        <v>948</v>
      </c>
      <c r="BD15" s="185" t="s">
        <v>639</v>
      </c>
      <c r="BE15" s="190" t="s">
        <v>639</v>
      </c>
      <c r="BF15" s="225" t="s">
        <v>179</v>
      </c>
      <c r="BG15" s="269">
        <v>44375</v>
      </c>
      <c r="BH15" s="269">
        <v>45927</v>
      </c>
      <c r="BI15" s="287">
        <f t="shared" si="2"/>
        <v>44377</v>
      </c>
      <c r="BJ15" s="287">
        <f t="shared" si="3"/>
        <v>45930</v>
      </c>
      <c r="BK15" s="190" t="s">
        <v>2</v>
      </c>
      <c r="BL15" s="186" t="s">
        <v>950</v>
      </c>
      <c r="BM15" s="186" t="s">
        <v>19</v>
      </c>
      <c r="BN15" s="190" t="s">
        <v>13</v>
      </c>
      <c r="BO15" s="190"/>
      <c r="BP15" s="190"/>
      <c r="BQ15" s="241">
        <f>BS15-90</f>
        <v>44135</v>
      </c>
      <c r="BR15" s="241">
        <f>IF(DAY(BQ15)&lt;=15,DATE(YEAR(BQ15),MONTH(BQ15),1),EOMONTH(BQ15,0))</f>
        <v>44135</v>
      </c>
      <c r="BS15" s="241">
        <f>BU15</f>
        <v>44225</v>
      </c>
      <c r="BT15" s="241">
        <f>IF(DAY(BS15)&lt;=15,DATE(YEAR(BS15),MONTH(BS15),1),EOMONTH(BS15,0))</f>
        <v>44227</v>
      </c>
      <c r="BU15" s="241">
        <f>BW15-150</f>
        <v>44225</v>
      </c>
      <c r="BV15" s="241">
        <f>IF(DAY(BU15)&lt;=15,DATE(YEAR(BU15),MONTH(BU15),1),EOMONTH(BU15,0))</f>
        <v>44227</v>
      </c>
      <c r="BW15" s="241">
        <f t="shared" si="4"/>
        <v>44375</v>
      </c>
      <c r="BX15" s="241">
        <f t="shared" si="5"/>
        <v>44377</v>
      </c>
    </row>
    <row r="16" spans="1:76" ht="39" customHeight="1">
      <c r="A16" s="146" t="s">
        <v>951</v>
      </c>
      <c r="B16" s="146" t="s">
        <v>639</v>
      </c>
      <c r="C16" s="146" t="s">
        <v>952</v>
      </c>
      <c r="D16" s="148" t="str">
        <f t="shared" ca="1" si="1"/>
        <v>En cours</v>
      </c>
      <c r="E16" s="265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333">
        <f t="shared" si="6"/>
        <v>46187</v>
      </c>
      <c r="BB16" s="233" t="s">
        <v>951</v>
      </c>
      <c r="BC16" s="239" t="s">
        <v>951</v>
      </c>
      <c r="BD16" s="185" t="s">
        <v>639</v>
      </c>
      <c r="BE16" s="190" t="s">
        <v>639</v>
      </c>
      <c r="BF16" s="225" t="s">
        <v>179</v>
      </c>
      <c r="BG16" s="269">
        <v>44718</v>
      </c>
      <c r="BH16" s="269">
        <v>46187</v>
      </c>
      <c r="BI16" s="287">
        <f t="shared" si="2"/>
        <v>44713</v>
      </c>
      <c r="BJ16" s="287">
        <f t="shared" si="3"/>
        <v>46174</v>
      </c>
      <c r="BK16" s="190" t="s">
        <v>2</v>
      </c>
      <c r="BL16" s="186" t="s">
        <v>953</v>
      </c>
      <c r="BM16" s="186" t="s">
        <v>19</v>
      </c>
      <c r="BN16" s="190" t="s">
        <v>13</v>
      </c>
      <c r="BO16" s="190"/>
      <c r="BP16" s="190"/>
      <c r="BQ16" s="241">
        <f>BS16-90</f>
        <v>44478</v>
      </c>
      <c r="BR16" s="241">
        <f>IF(DAY(BQ16)&lt;=15,DATE(YEAR(BQ16),MONTH(BQ16),1),EOMONTH(BQ16,0))</f>
        <v>44470</v>
      </c>
      <c r="BS16" s="241">
        <f>BU16</f>
        <v>44568</v>
      </c>
      <c r="BT16" s="241">
        <f>IF(DAY(BS16)&lt;=15,DATE(YEAR(BS16),MONTH(BS16),1),EOMONTH(BS16,0))</f>
        <v>44562</v>
      </c>
      <c r="BU16" s="241">
        <f>BW16-150</f>
        <v>44568</v>
      </c>
      <c r="BV16" s="241">
        <f>IF(DAY(BU16)&lt;=15,DATE(YEAR(BU16),MONTH(BU16),1),EOMONTH(BU16,0))</f>
        <v>44562</v>
      </c>
      <c r="BW16" s="241">
        <f t="shared" si="4"/>
        <v>44718</v>
      </c>
      <c r="BX16" s="241">
        <f t="shared" si="5"/>
        <v>44713</v>
      </c>
    </row>
    <row r="17" spans="1:76" ht="40.5" customHeight="1">
      <c r="A17" s="146" t="s">
        <v>954</v>
      </c>
      <c r="B17" s="146" t="s">
        <v>646</v>
      </c>
      <c r="C17" s="146" t="s">
        <v>955</v>
      </c>
      <c r="D17" s="148" t="str">
        <f t="shared" ca="1" si="1"/>
        <v>En cours</v>
      </c>
      <c r="E17" s="265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333">
        <f t="shared" si="6"/>
        <v>46799.000243055554</v>
      </c>
      <c r="BB17" s="233" t="s">
        <v>956</v>
      </c>
      <c r="BC17" s="239" t="s">
        <v>954</v>
      </c>
      <c r="BD17" s="185" t="s">
        <v>639</v>
      </c>
      <c r="BE17" s="190" t="s">
        <v>639</v>
      </c>
      <c r="BF17" s="288" t="s">
        <v>53</v>
      </c>
      <c r="BG17" s="269">
        <v>45339</v>
      </c>
      <c r="BH17" s="269">
        <v>46799.000243055554</v>
      </c>
      <c r="BI17" s="287">
        <f t="shared" si="2"/>
        <v>45351</v>
      </c>
      <c r="BJ17" s="287">
        <f t="shared" si="3"/>
        <v>46812</v>
      </c>
      <c r="BK17" s="190" t="s">
        <v>2</v>
      </c>
      <c r="BL17" s="186" t="s">
        <v>957</v>
      </c>
      <c r="BM17" s="186" t="s">
        <v>19</v>
      </c>
      <c r="BN17" s="190" t="s">
        <v>13</v>
      </c>
      <c r="BO17" s="190" t="s">
        <v>11</v>
      </c>
      <c r="BP17" s="190"/>
      <c r="BQ17" s="241">
        <f>BS17-90</f>
        <v>45159</v>
      </c>
      <c r="BR17" s="241">
        <f>IF(DAY(BQ17)&lt;=15,DATE(YEAR(BQ17),MONTH(BQ17),1),EOMONTH(BQ17,0))</f>
        <v>45169</v>
      </c>
      <c r="BS17" s="241">
        <f>BU17</f>
        <v>45249</v>
      </c>
      <c r="BT17" s="241">
        <f>IF(DAY(BS17)&lt;=15,DATE(YEAR(BS17),MONTH(BS17),1),EOMONTH(BS17,0))</f>
        <v>45260</v>
      </c>
      <c r="BU17" s="241">
        <f>BW17-90</f>
        <v>45249</v>
      </c>
      <c r="BV17" s="241">
        <f>IF(DAY(BU17)&lt;=15,DATE(YEAR(BU17),MONTH(BU17),1),EOMONTH(BU17,0))</f>
        <v>45260</v>
      </c>
      <c r="BW17" s="241">
        <f t="shared" si="4"/>
        <v>45339</v>
      </c>
      <c r="BX17" s="241">
        <f t="shared" si="5"/>
        <v>45351</v>
      </c>
    </row>
    <row r="18" spans="1:76" ht="24.65" hidden="1" customHeight="1">
      <c r="A18" s="146" t="s">
        <v>958</v>
      </c>
      <c r="B18" s="146" t="s">
        <v>646</v>
      </c>
      <c r="C18" s="146" t="s">
        <v>959</v>
      </c>
      <c r="D18" s="148" t="str">
        <f t="shared" ref="D18" ca="1" si="13">IF(BH18&lt;TODAY(),"Terminé",(IF(BG18&gt;=TODAY(),"A venir","En cours")))</f>
        <v>En cours</v>
      </c>
      <c r="E18" s="265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153">
        <f t="shared" si="6"/>
        <v>46689</v>
      </c>
      <c r="BB18" s="233" t="s">
        <v>960</v>
      </c>
      <c r="BC18" s="239" t="s">
        <v>958</v>
      </c>
      <c r="BD18" s="185" t="s">
        <v>639</v>
      </c>
      <c r="BE18" s="225"/>
      <c r="BF18" s="225"/>
      <c r="BG18" s="269">
        <v>45229</v>
      </c>
      <c r="BH18" s="269">
        <v>46689</v>
      </c>
      <c r="BI18" s="287">
        <f t="shared" si="2"/>
        <v>45230</v>
      </c>
      <c r="BJ18" s="287">
        <f t="shared" si="3"/>
        <v>46691</v>
      </c>
      <c r="BK18" s="190"/>
      <c r="BL18" s="186" t="s">
        <v>961</v>
      </c>
      <c r="BM18" s="186" t="s">
        <v>14</v>
      </c>
      <c r="BN18" s="190"/>
      <c r="BO18" s="190"/>
      <c r="BP18" s="190"/>
      <c r="BQ18" s="241">
        <f>BS18-90</f>
        <v>45049</v>
      </c>
      <c r="BR18" s="241">
        <f>IF(DAY(BQ18)&lt;=15,DATE(YEAR(BQ18),MONTH(BQ18),1),EOMONTH(BQ18,0))</f>
        <v>45047</v>
      </c>
      <c r="BS18" s="241">
        <f>BU18</f>
        <v>45139</v>
      </c>
      <c r="BT18" s="241">
        <f>IF(DAY(BS18)&lt;=15,DATE(YEAR(BS18),MONTH(BS18),1),EOMONTH(BS18,0))</f>
        <v>45139</v>
      </c>
      <c r="BU18" s="241">
        <f>BW18-90</f>
        <v>45139</v>
      </c>
      <c r="BV18" s="241">
        <f>IF(DAY(BU18)&lt;=15,DATE(YEAR(BU18),MONTH(BU18),1),EOMONTH(BU18,0))</f>
        <v>45139</v>
      </c>
      <c r="BW18" s="241">
        <f t="shared" si="4"/>
        <v>45229</v>
      </c>
      <c r="BX18" s="241">
        <f t="shared" si="5"/>
        <v>45230</v>
      </c>
    </row>
  </sheetData>
  <sheetProtection algorithmName="SHA-512" hashValue="5cQCXEhXzLqc7wSaEngYmmV/T1M6CApDyWIS6QIf67IpwR1YKyPoElavwXp3ZTldMjhn5HZxm+408SP9/ngVvw==" saltValue="cEwUyav7Jagj5jTbwQ/GPA==" spinCount="100000" sheet="1" autoFilter="0"/>
  <autoFilter ref="A6:D6" xr:uid="{9B061631-30CF-4F92-8F58-6EE961E28743}"/>
  <mergeCells count="4">
    <mergeCell ref="A4:B4"/>
    <mergeCell ref="Q5:AB5"/>
    <mergeCell ref="AC5:AN5"/>
    <mergeCell ref="E5:P5"/>
  </mergeCells>
  <conditionalFormatting sqref="C2">
    <cfRule type="expression" dxfId="11" priority="1">
      <formula>AND(BL$6&gt;=#REF!,BL$6&lt;=#REF!)</formula>
    </cfRule>
    <cfRule type="expression" dxfId="10" priority="2">
      <formula>AND(BL$6&gt;=#REF!,BL$6&lt;=#REF!)</formula>
    </cfRule>
    <cfRule type="expression" dxfId="9" priority="3">
      <formula>AND(BL$6&gt;=#REF!,BL$6&lt;=#REF!)</formula>
    </cfRule>
    <cfRule type="expression" dxfId="8" priority="4">
      <formula>AND(BL$6&gt;=#REF!,BL$6&lt;=#REF!)</formula>
    </cfRule>
  </conditionalFormatting>
  <conditionalFormatting sqref="D1:D5 D19:D1048576">
    <cfRule type="containsText" dxfId="7" priority="29" operator="containsText" text="A venir">
      <formula>NOT(ISERROR(SEARCH("A venir",D1)))</formula>
    </cfRule>
  </conditionalFormatting>
  <conditionalFormatting sqref="D1:D1048576">
    <cfRule type="containsText" dxfId="6" priority="5" operator="containsText" text="Term">
      <formula>NOT(ISERROR(SEARCH("Term",D1)))</formula>
    </cfRule>
  </conditionalFormatting>
  <conditionalFormatting sqref="D6:D18">
    <cfRule type="containsText" dxfId="5" priority="6" operator="containsText" text="À venir">
      <formula>NOT(ISERROR(SEARCH("À venir",D6)))</formula>
    </cfRule>
  </conditionalFormatting>
  <conditionalFormatting sqref="D7:D18">
    <cfRule type="containsText" dxfId="4" priority="9" operator="containsText" text="En cours">
      <formula>NOT(ISERROR(SEARCH("En cours",D7)))</formula>
    </cfRule>
    <cfRule type="expression" dxfId="3" priority="10">
      <formula>AND(D$6&gt;=$BR7,D$6&lt;=$BT7)</formula>
    </cfRule>
  </conditionalFormatting>
  <conditionalFormatting sqref="D7:AN18">
    <cfRule type="expression" dxfId="2" priority="11">
      <formula>AND(D$6&gt;=$BI7,D$6&lt;=$BJ7)</formula>
    </cfRule>
    <cfRule type="expression" dxfId="1" priority="12">
      <formula>AND(D$6&gt;=$BV7,D$6&lt;=$BX7)</formula>
    </cfRule>
  </conditionalFormatting>
  <conditionalFormatting sqref="E7:AN18">
    <cfRule type="expression" dxfId="0" priority="15">
      <formula>AND(E$6&gt;=$BR7,E$6&lt;=$BT7)</formula>
    </cfRule>
  </conditionalFormatting>
  <printOptions horizontalCentered="1" verticalCentered="1"/>
  <pageMargins left="0.31496062992125984" right="0.31496062992125984" top="0.74803149606299213" bottom="0.74803149606299213" header="0.31496062992125984" footer="0.31496062992125984"/>
  <pageSetup paperSize="8" scale="86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F2637A3-3D0D-4A30-8D30-51A8BB240CD0}">
          <x14:formula1>
            <xm:f>Feuil1!$A$1:$A$3</xm:f>
          </x14:formula1>
          <xm:sqref>BK7:BK16</xm:sqref>
        </x14:dataValidation>
        <x14:dataValidation type="list" allowBlank="1" showInputMessage="1" showErrorMessage="1" xr:uid="{A2F10F81-FC38-46A5-A405-2F45B0C7EB28}">
          <x14:formula1>
            <xm:f>Feuil1!$D$7:$D$8</xm:f>
          </x14:formula1>
          <xm:sqref>BO7:BP16</xm:sqref>
        </x14:dataValidation>
        <x14:dataValidation type="list" allowBlank="1" showInputMessage="1" showErrorMessage="1" xr:uid="{8B82F51E-A48D-4C31-A5B2-A4393F6AC978}">
          <x14:formula1>
            <xm:f>Feuil1!$B$7:$B$9</xm:f>
          </x14:formula1>
          <xm:sqref>BN7:BN16</xm:sqref>
        </x14:dataValidation>
        <x14:dataValidation type="list" allowBlank="1" showInputMessage="1" showErrorMessage="1" xr:uid="{8279225C-1827-4663-B579-F21003F6CEF7}">
          <x14:formula1>
            <xm:f>Feuil1!$A$7:$A$13</xm:f>
          </x14:formula1>
          <xm:sqref>BM7:BM17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86176-53C4-4E4E-AA10-0CE351FCE337}">
  <sheetPr codeName="Feuil12">
    <pageSetUpPr fitToPage="1"/>
  </sheetPr>
  <dimension ref="A1:BX50"/>
  <sheetViews>
    <sheetView showGridLines="0" topLeftCell="A2" zoomScale="60" zoomScaleNormal="60" workbookViewId="0">
      <pane xSplit="4" ySplit="5" topLeftCell="E7" activePane="bottomRight" state="frozen"/>
      <selection pane="topRight"/>
      <selection pane="bottomLeft"/>
      <selection pane="bottomRight" activeCell="D7" sqref="D7"/>
    </sheetView>
  </sheetViews>
  <sheetFormatPr baseColWidth="10" defaultColWidth="17.26953125" defaultRowHeight="14.5"/>
  <cols>
    <col min="1" max="1" width="21.1796875" style="213" customWidth="1"/>
    <col min="2" max="2" width="27.54296875" style="214" customWidth="1"/>
    <col min="3" max="3" width="56.54296875" style="157" customWidth="1"/>
    <col min="4" max="4" width="13.453125" style="159" customWidth="1"/>
    <col min="5" max="6" width="3.1796875" style="207" customWidth="1"/>
    <col min="7" max="7" width="3.54296875" style="207" customWidth="1"/>
    <col min="8" max="40" width="3.1796875" style="207" customWidth="1"/>
    <col min="41" max="41" width="14.54296875" style="161" customWidth="1"/>
    <col min="42" max="46" width="17.26953125" style="164" customWidth="1"/>
    <col min="47" max="47" width="17.26953125" style="245" customWidth="1"/>
    <col min="48" max="48" width="17.26953125" style="213" customWidth="1"/>
    <col min="49" max="49" width="17.26953125" style="214" customWidth="1"/>
    <col min="50" max="50" width="17.26953125" style="157" customWidth="1"/>
    <col min="51" max="51" width="17.26953125" style="209" customWidth="1"/>
    <col min="52" max="52" width="17.26953125" style="163" customWidth="1"/>
    <col min="53" max="53" width="17.26953125" style="161" customWidth="1"/>
    <col min="54" max="54" width="18.81640625" style="163" hidden="1" customWidth="1"/>
    <col min="55" max="55" width="17.26953125" style="163" hidden="1" customWidth="1"/>
    <col min="56" max="56" width="17.26953125" style="157" hidden="1" customWidth="1"/>
    <col min="57" max="61" width="17.26953125" style="158" hidden="1" customWidth="1"/>
    <col min="62" max="63" width="17.26953125" style="159" hidden="1" customWidth="1"/>
    <col min="64" max="64" width="69.81640625" style="159" hidden="1" customWidth="1"/>
    <col min="65" max="69" width="17.26953125" style="159" hidden="1" customWidth="1"/>
    <col min="70" max="76" width="17.26953125" style="164" hidden="1" customWidth="1"/>
    <col min="77" max="16384" width="17.26953125" style="164"/>
  </cols>
  <sheetData>
    <row r="1" spans="1:76" hidden="1">
      <c r="A1" s="199"/>
      <c r="B1" s="200"/>
      <c r="C1" s="200"/>
      <c r="E1" s="201">
        <f t="shared" ref="E1:AN1" si="0">VALUE(YEAR(E6)&amp;TEXT(MONTH(E6),"00"))</f>
        <v>202401</v>
      </c>
      <c r="F1" s="201">
        <f t="shared" si="0"/>
        <v>202402</v>
      </c>
      <c r="G1" s="201">
        <f t="shared" si="0"/>
        <v>202403</v>
      </c>
      <c r="H1" s="201">
        <f t="shared" si="0"/>
        <v>202404</v>
      </c>
      <c r="I1" s="201">
        <f t="shared" si="0"/>
        <v>202405</v>
      </c>
      <c r="J1" s="201">
        <f t="shared" si="0"/>
        <v>202406</v>
      </c>
      <c r="K1" s="201">
        <f t="shared" si="0"/>
        <v>202407</v>
      </c>
      <c r="L1" s="201">
        <f t="shared" si="0"/>
        <v>202408</v>
      </c>
      <c r="M1" s="201">
        <f t="shared" si="0"/>
        <v>202409</v>
      </c>
      <c r="N1" s="201">
        <f t="shared" si="0"/>
        <v>202410</v>
      </c>
      <c r="O1" s="201">
        <f t="shared" si="0"/>
        <v>202411</v>
      </c>
      <c r="P1" s="201">
        <f t="shared" si="0"/>
        <v>202412</v>
      </c>
      <c r="Q1" s="201">
        <f t="shared" si="0"/>
        <v>202501</v>
      </c>
      <c r="R1" s="201">
        <f t="shared" si="0"/>
        <v>202502</v>
      </c>
      <c r="S1" s="201">
        <f t="shared" si="0"/>
        <v>202503</v>
      </c>
      <c r="T1" s="201">
        <f t="shared" si="0"/>
        <v>202504</v>
      </c>
      <c r="U1" s="201">
        <f t="shared" si="0"/>
        <v>202505</v>
      </c>
      <c r="V1" s="201">
        <f t="shared" si="0"/>
        <v>202506</v>
      </c>
      <c r="W1" s="201">
        <f t="shared" si="0"/>
        <v>202507</v>
      </c>
      <c r="X1" s="201">
        <f t="shared" si="0"/>
        <v>202508</v>
      </c>
      <c r="Y1" s="201">
        <f t="shared" si="0"/>
        <v>202509</v>
      </c>
      <c r="Z1" s="201">
        <f t="shared" si="0"/>
        <v>202510</v>
      </c>
      <c r="AA1" s="201">
        <f t="shared" si="0"/>
        <v>202511</v>
      </c>
      <c r="AB1" s="201">
        <f t="shared" si="0"/>
        <v>202512</v>
      </c>
      <c r="AC1" s="201">
        <f t="shared" si="0"/>
        <v>202601</v>
      </c>
      <c r="AD1" s="201">
        <f t="shared" si="0"/>
        <v>202602</v>
      </c>
      <c r="AE1" s="201">
        <f t="shared" si="0"/>
        <v>202603</v>
      </c>
      <c r="AF1" s="201">
        <f t="shared" si="0"/>
        <v>202604</v>
      </c>
      <c r="AG1" s="201">
        <f t="shared" si="0"/>
        <v>202605</v>
      </c>
      <c r="AH1" s="201">
        <f t="shared" si="0"/>
        <v>202606</v>
      </c>
      <c r="AI1" s="201">
        <f t="shared" si="0"/>
        <v>202607</v>
      </c>
      <c r="AJ1" s="201">
        <f t="shared" si="0"/>
        <v>202608</v>
      </c>
      <c r="AK1" s="201">
        <f t="shared" si="0"/>
        <v>202609</v>
      </c>
      <c r="AL1" s="201">
        <f t="shared" si="0"/>
        <v>202610</v>
      </c>
      <c r="AM1" s="201">
        <f t="shared" si="0"/>
        <v>202611</v>
      </c>
      <c r="AN1" s="201">
        <f t="shared" si="0"/>
        <v>202612</v>
      </c>
      <c r="AP1" s="202"/>
      <c r="AU1" s="203"/>
      <c r="AV1" s="199"/>
      <c r="AW1" s="200"/>
      <c r="AX1" s="202"/>
      <c r="AY1" s="202"/>
      <c r="AZ1" s="204"/>
      <c r="BA1" s="205"/>
      <c r="BB1" s="204"/>
      <c r="BC1" s="204"/>
      <c r="BD1" s="200"/>
      <c r="BJ1" s="202"/>
      <c r="BK1" s="202"/>
      <c r="BL1" s="202"/>
      <c r="BM1" s="202"/>
      <c r="BN1" s="202"/>
      <c r="BO1" s="202"/>
      <c r="BP1" s="202"/>
      <c r="BQ1" s="202"/>
    </row>
    <row r="2" spans="1:76" ht="18.649999999999999" customHeight="1">
      <c r="A2" s="206"/>
      <c r="B2" s="210"/>
      <c r="C2" s="248" t="s">
        <v>20</v>
      </c>
      <c r="AU2" s="208"/>
      <c r="AV2" s="206"/>
      <c r="AW2" s="210" t="s">
        <v>21</v>
      </c>
      <c r="BF2" s="211"/>
      <c r="BG2" s="211"/>
      <c r="BH2" s="211"/>
      <c r="BI2" s="211"/>
    </row>
    <row r="3" spans="1:76" ht="18.649999999999999" customHeight="1">
      <c r="A3" s="164"/>
      <c r="B3" s="212"/>
      <c r="C3" s="250" t="s">
        <v>22</v>
      </c>
      <c r="AU3" s="208"/>
      <c r="AX3" s="212"/>
      <c r="AY3" s="212"/>
      <c r="AZ3" s="212"/>
      <c r="BA3" s="212"/>
      <c r="BF3" s="211"/>
      <c r="BG3" s="211"/>
      <c r="BH3" s="211"/>
      <c r="BI3" s="211"/>
    </row>
    <row r="4" spans="1:76" ht="18.649999999999999" customHeight="1">
      <c r="A4" s="383" t="s">
        <v>23</v>
      </c>
      <c r="B4" s="383"/>
      <c r="C4" s="251" t="s">
        <v>24</v>
      </c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U4" s="208"/>
      <c r="AV4" s="206"/>
      <c r="AW4" s="210" t="s">
        <v>25</v>
      </c>
      <c r="BF4" s="211"/>
      <c r="BG4" s="211"/>
      <c r="BH4" s="211"/>
      <c r="BI4" s="211"/>
    </row>
    <row r="5" spans="1:76" ht="18.649999999999999" customHeight="1">
      <c r="A5" s="81"/>
      <c r="B5" s="48"/>
      <c r="C5" s="7"/>
      <c r="D5" s="26"/>
      <c r="E5" s="384">
        <v>2024</v>
      </c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>
        <v>2025</v>
      </c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>
        <v>2026</v>
      </c>
      <c r="AD5" s="384"/>
      <c r="AE5" s="384"/>
      <c r="AF5" s="384"/>
      <c r="AG5" s="384"/>
      <c r="AH5" s="384"/>
      <c r="AI5" s="384"/>
      <c r="AJ5" s="384"/>
      <c r="AK5" s="384"/>
      <c r="AL5" s="384"/>
      <c r="AM5" s="384"/>
      <c r="AN5" s="384"/>
      <c r="AU5" s="208"/>
      <c r="AV5" s="206"/>
      <c r="AW5" s="210"/>
      <c r="BF5" s="211"/>
      <c r="BG5" s="211"/>
      <c r="BH5" s="211"/>
      <c r="BI5" s="211"/>
    </row>
    <row r="6" spans="1:76" s="217" customFormat="1" ht="46" customHeight="1">
      <c r="A6" s="144" t="s">
        <v>26</v>
      </c>
      <c r="B6" s="144" t="s">
        <v>27</v>
      </c>
      <c r="C6" s="144" t="s">
        <v>28</v>
      </c>
      <c r="D6" s="145" t="s">
        <v>29</v>
      </c>
      <c r="E6" s="149">
        <v>45292</v>
      </c>
      <c r="F6" s="150">
        <v>45323</v>
      </c>
      <c r="G6" s="150">
        <v>45352</v>
      </c>
      <c r="H6" s="150">
        <v>45383</v>
      </c>
      <c r="I6" s="150">
        <v>45413</v>
      </c>
      <c r="J6" s="150">
        <v>45444</v>
      </c>
      <c r="K6" s="150">
        <v>45474</v>
      </c>
      <c r="L6" s="150">
        <v>45505</v>
      </c>
      <c r="M6" s="150">
        <v>45536</v>
      </c>
      <c r="N6" s="150">
        <v>45566</v>
      </c>
      <c r="O6" s="150">
        <v>45597</v>
      </c>
      <c r="P6" s="150">
        <v>45627</v>
      </c>
      <c r="Q6" s="151">
        <v>45658</v>
      </c>
      <c r="R6" s="150">
        <v>45689</v>
      </c>
      <c r="S6" s="150">
        <v>45717</v>
      </c>
      <c r="T6" s="150">
        <v>45748</v>
      </c>
      <c r="U6" s="150">
        <v>45778</v>
      </c>
      <c r="V6" s="150">
        <v>45809</v>
      </c>
      <c r="W6" s="150">
        <v>45839</v>
      </c>
      <c r="X6" s="150">
        <v>45870</v>
      </c>
      <c r="Y6" s="150">
        <v>45901</v>
      </c>
      <c r="Z6" s="150">
        <v>45931</v>
      </c>
      <c r="AA6" s="150">
        <v>45962</v>
      </c>
      <c r="AB6" s="150">
        <v>45992</v>
      </c>
      <c r="AC6" s="151">
        <v>46023</v>
      </c>
      <c r="AD6" s="150">
        <v>46054</v>
      </c>
      <c r="AE6" s="150">
        <v>46082</v>
      </c>
      <c r="AF6" s="150">
        <v>46113</v>
      </c>
      <c r="AG6" s="150">
        <v>46143</v>
      </c>
      <c r="AH6" s="150">
        <v>46174</v>
      </c>
      <c r="AI6" s="150">
        <v>46204</v>
      </c>
      <c r="AJ6" s="150">
        <v>46235</v>
      </c>
      <c r="AK6" s="150">
        <v>46266</v>
      </c>
      <c r="AL6" s="150">
        <v>46296</v>
      </c>
      <c r="AM6" s="150">
        <v>46327</v>
      </c>
      <c r="AN6" s="150">
        <v>46357</v>
      </c>
      <c r="AO6" s="152" t="s">
        <v>30</v>
      </c>
      <c r="BB6" s="218" t="s">
        <v>31</v>
      </c>
      <c r="BC6" s="219" t="s">
        <v>32</v>
      </c>
      <c r="BD6" s="220" t="s">
        <v>33</v>
      </c>
      <c r="BE6" s="174" t="s">
        <v>34</v>
      </c>
      <c r="BF6" s="221" t="s">
        <v>35</v>
      </c>
      <c r="BG6" s="176" t="s">
        <v>36</v>
      </c>
      <c r="BH6" s="222" t="s">
        <v>30</v>
      </c>
      <c r="BI6" s="178" t="s">
        <v>37</v>
      </c>
      <c r="BJ6" s="177" t="s">
        <v>38</v>
      </c>
      <c r="BK6" s="223" t="s">
        <v>39</v>
      </c>
      <c r="BL6" s="179" t="s">
        <v>40</v>
      </c>
      <c r="BM6" s="367" t="s">
        <v>6</v>
      </c>
      <c r="BN6" s="360" t="s">
        <v>7</v>
      </c>
      <c r="BO6" s="360" t="s">
        <v>8</v>
      </c>
      <c r="BP6" s="360" t="s">
        <v>41</v>
      </c>
      <c r="BQ6" s="180" t="s">
        <v>42</v>
      </c>
      <c r="BR6" s="181" t="s">
        <v>43</v>
      </c>
      <c r="BS6" s="182" t="s">
        <v>44</v>
      </c>
      <c r="BT6" s="181" t="s">
        <v>43</v>
      </c>
      <c r="BU6" s="183" t="s">
        <v>45</v>
      </c>
      <c r="BV6" s="181" t="s">
        <v>43</v>
      </c>
      <c r="BW6" s="183" t="s">
        <v>46</v>
      </c>
      <c r="BX6" s="181" t="s">
        <v>43</v>
      </c>
    </row>
    <row r="7" spans="1:76" ht="34" customHeight="1">
      <c r="A7" s="146" t="s">
        <v>47</v>
      </c>
      <c r="B7" s="146" t="s">
        <v>48</v>
      </c>
      <c r="C7" s="147" t="s">
        <v>49</v>
      </c>
      <c r="D7" s="148" t="str">
        <f t="shared" ref="D7:D50" ca="1" si="1">IF(BH7&lt;TODAY(),"Terminé",(IF(BG7&gt;=TODAY(),"À venir","En cours")))</f>
        <v>En cours</v>
      </c>
      <c r="E7" s="154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333">
        <f t="shared" ref="AO7:AO50" si="2">BH7</f>
        <v>46538</v>
      </c>
      <c r="AU7" s="164"/>
      <c r="AV7" s="164"/>
      <c r="AW7" s="164"/>
      <c r="AX7" s="164"/>
      <c r="AY7" s="164"/>
      <c r="AZ7" s="164"/>
      <c r="BA7" s="164"/>
      <c r="BB7" s="226" t="s">
        <v>50</v>
      </c>
      <c r="BC7" s="224" t="s">
        <v>47</v>
      </c>
      <c r="BD7" s="227" t="s">
        <v>51</v>
      </c>
      <c r="BE7" s="228" t="s">
        <v>52</v>
      </c>
      <c r="BF7" s="229" t="s">
        <v>53</v>
      </c>
      <c r="BG7" s="230">
        <v>45078</v>
      </c>
      <c r="BH7" s="230">
        <v>46538</v>
      </c>
      <c r="BI7" s="231">
        <f t="shared" ref="BI7:BI49" si="3">IF(DAY(BG7)&lt;=15,DATE(YEAR(BG7),MONTH(BG7),1),EOMONTH(BG7,0))</f>
        <v>45078</v>
      </c>
      <c r="BJ7" s="231">
        <f t="shared" ref="BJ7:BJ49" si="4">IF(DAY(BH7)&lt;=15,DATE(YEAR(BH7),MONTH(BH7),1),EOMONTH(BH7,0))</f>
        <v>46538</v>
      </c>
      <c r="BK7" s="225" t="s">
        <v>0</v>
      </c>
      <c r="BL7" s="227" t="s">
        <v>54</v>
      </c>
      <c r="BM7" s="186"/>
      <c r="BN7" s="190" t="s">
        <v>10</v>
      </c>
      <c r="BO7" s="190"/>
      <c r="BP7" s="190"/>
      <c r="BQ7" s="194">
        <f t="shared" ref="BQ7:BQ15" si="5">BS7-120</f>
        <v>44593</v>
      </c>
      <c r="BR7" s="194">
        <f t="shared" ref="BR7:BR48" si="6">IF(DAY(BQ7)&lt;=15,DATE(YEAR(BQ7),MONTH(BQ7),1),EOMONTH(BQ7,0))</f>
        <v>44593</v>
      </c>
      <c r="BS7" s="194">
        <f t="shared" ref="BS7:BS48" si="7">BU7</f>
        <v>44713</v>
      </c>
      <c r="BT7" s="194">
        <f t="shared" ref="BT7:BT48" si="8">IF(DAY(BS7)&lt;=15,DATE(YEAR(BS7),MONTH(BS7),1),EOMONTH(BS7,0))</f>
        <v>44713</v>
      </c>
      <c r="BU7" s="194">
        <f t="shared" ref="BU7:BU15" si="9">BW7-365</f>
        <v>44713</v>
      </c>
      <c r="BV7" s="194">
        <f t="shared" ref="BV7:BV48" si="10">IF(DAY(BU7)&lt;=15,DATE(YEAR(BU7),MONTH(BU7),1),EOMONTH(BU7,0))</f>
        <v>44713</v>
      </c>
      <c r="BW7" s="194">
        <f t="shared" ref="BW7:BW48" si="11">BG7</f>
        <v>45078</v>
      </c>
      <c r="BX7" s="194">
        <f t="shared" ref="BX7:BX48" si="12">IF(DAY(BW7)&lt;=15,DATE(YEAR(BW7),MONTH(BW7),1),EOMONTH(BW7,0))</f>
        <v>45078</v>
      </c>
    </row>
    <row r="8" spans="1:76" ht="34" customHeight="1">
      <c r="A8" s="146" t="s">
        <v>55</v>
      </c>
      <c r="B8" s="146" t="s">
        <v>48</v>
      </c>
      <c r="C8" s="147" t="s">
        <v>56</v>
      </c>
      <c r="D8" s="148" t="str">
        <f t="shared" ca="1" si="1"/>
        <v>En cours</v>
      </c>
      <c r="E8" s="154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333">
        <f t="shared" si="2"/>
        <v>46752</v>
      </c>
      <c r="AU8" s="164"/>
      <c r="AV8" s="164"/>
      <c r="AW8" s="164"/>
      <c r="AX8" s="164"/>
      <c r="AY8" s="164"/>
      <c r="AZ8" s="164"/>
      <c r="BA8" s="164"/>
      <c r="BB8" s="233" t="s">
        <v>50</v>
      </c>
      <c r="BC8" s="232" t="s">
        <v>55</v>
      </c>
      <c r="BD8" s="186" t="s">
        <v>51</v>
      </c>
      <c r="BE8" s="228" t="s">
        <v>52</v>
      </c>
      <c r="BF8" s="229" t="s">
        <v>53</v>
      </c>
      <c r="BG8" s="234">
        <v>45292</v>
      </c>
      <c r="BH8" s="230">
        <v>46752</v>
      </c>
      <c r="BI8" s="231">
        <f t="shared" si="3"/>
        <v>45292</v>
      </c>
      <c r="BJ8" s="231">
        <f t="shared" si="4"/>
        <v>46752</v>
      </c>
      <c r="BK8" s="225" t="s">
        <v>0</v>
      </c>
      <c r="BL8" s="186" t="s">
        <v>57</v>
      </c>
      <c r="BM8" s="186"/>
      <c r="BN8" s="190" t="s">
        <v>10</v>
      </c>
      <c r="BO8" s="190"/>
      <c r="BP8" s="190"/>
      <c r="BQ8" s="194">
        <f t="shared" si="5"/>
        <v>44807</v>
      </c>
      <c r="BR8" s="194">
        <f t="shared" si="6"/>
        <v>44805</v>
      </c>
      <c r="BS8" s="194">
        <f t="shared" si="7"/>
        <v>44927</v>
      </c>
      <c r="BT8" s="194">
        <f t="shared" si="8"/>
        <v>44927</v>
      </c>
      <c r="BU8" s="194">
        <f t="shared" si="9"/>
        <v>44927</v>
      </c>
      <c r="BV8" s="194">
        <f t="shared" si="10"/>
        <v>44927</v>
      </c>
      <c r="BW8" s="194">
        <f t="shared" si="11"/>
        <v>45292</v>
      </c>
      <c r="BX8" s="194">
        <f t="shared" si="12"/>
        <v>45292</v>
      </c>
    </row>
    <row r="9" spans="1:76" ht="34" customHeight="1">
      <c r="A9" s="146" t="s">
        <v>58</v>
      </c>
      <c r="B9" s="146" t="s">
        <v>48</v>
      </c>
      <c r="C9" s="147" t="s">
        <v>59</v>
      </c>
      <c r="D9" s="148" t="str">
        <f t="shared" ca="1" si="1"/>
        <v>En cours</v>
      </c>
      <c r="E9" s="154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333">
        <f t="shared" si="2"/>
        <v>46752</v>
      </c>
      <c r="AU9" s="164"/>
      <c r="AV9" s="164"/>
      <c r="AW9" s="164"/>
      <c r="AX9" s="164"/>
      <c r="AY9" s="164"/>
      <c r="AZ9" s="164"/>
      <c r="BA9" s="164"/>
      <c r="BB9" s="233" t="s">
        <v>50</v>
      </c>
      <c r="BC9" s="232" t="s">
        <v>58</v>
      </c>
      <c r="BD9" s="186" t="s">
        <v>51</v>
      </c>
      <c r="BE9" s="228" t="s">
        <v>52</v>
      </c>
      <c r="BF9" s="229" t="s">
        <v>53</v>
      </c>
      <c r="BG9" s="234">
        <v>45292</v>
      </c>
      <c r="BH9" s="230">
        <v>46752</v>
      </c>
      <c r="BI9" s="231">
        <f t="shared" si="3"/>
        <v>45292</v>
      </c>
      <c r="BJ9" s="231">
        <f t="shared" si="4"/>
        <v>46752</v>
      </c>
      <c r="BK9" s="225" t="s">
        <v>0</v>
      </c>
      <c r="BL9" s="227" t="s">
        <v>60</v>
      </c>
      <c r="BM9" s="186"/>
      <c r="BN9" s="190" t="s">
        <v>10</v>
      </c>
      <c r="BO9" s="190"/>
      <c r="BP9" s="190" t="s">
        <v>10</v>
      </c>
      <c r="BQ9" s="194">
        <f t="shared" si="5"/>
        <v>44807</v>
      </c>
      <c r="BR9" s="194">
        <f t="shared" si="6"/>
        <v>44805</v>
      </c>
      <c r="BS9" s="194">
        <f t="shared" si="7"/>
        <v>44927</v>
      </c>
      <c r="BT9" s="194">
        <f t="shared" si="8"/>
        <v>44927</v>
      </c>
      <c r="BU9" s="194">
        <f t="shared" si="9"/>
        <v>44927</v>
      </c>
      <c r="BV9" s="194">
        <f t="shared" si="10"/>
        <v>44927</v>
      </c>
      <c r="BW9" s="194">
        <f t="shared" si="11"/>
        <v>45292</v>
      </c>
      <c r="BX9" s="194">
        <f t="shared" si="12"/>
        <v>45292</v>
      </c>
    </row>
    <row r="10" spans="1:76" ht="34" customHeight="1">
      <c r="A10" s="146" t="s">
        <v>61</v>
      </c>
      <c r="B10" s="146" t="s">
        <v>48</v>
      </c>
      <c r="C10" s="147" t="s">
        <v>62</v>
      </c>
      <c r="D10" s="148" t="str">
        <f t="shared" ca="1" si="1"/>
        <v>En cours</v>
      </c>
      <c r="E10" s="154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333">
        <f t="shared" si="2"/>
        <v>46568</v>
      </c>
      <c r="AU10" s="164"/>
      <c r="AV10" s="164"/>
      <c r="AW10" s="164"/>
      <c r="AX10" s="164"/>
      <c r="AY10" s="164"/>
      <c r="AZ10" s="164"/>
      <c r="BA10" s="164"/>
      <c r="BB10" s="233" t="s">
        <v>63</v>
      </c>
      <c r="BC10" s="232" t="s">
        <v>61</v>
      </c>
      <c r="BD10" s="186" t="s">
        <v>51</v>
      </c>
      <c r="BE10" s="235" t="s">
        <v>52</v>
      </c>
      <c r="BF10" s="229" t="s">
        <v>53</v>
      </c>
      <c r="BG10" s="234">
        <v>45108</v>
      </c>
      <c r="BH10" s="234">
        <v>46568</v>
      </c>
      <c r="BI10" s="231">
        <f t="shared" si="3"/>
        <v>45108</v>
      </c>
      <c r="BJ10" s="231">
        <f t="shared" si="4"/>
        <v>46568</v>
      </c>
      <c r="BK10" s="225" t="s">
        <v>0</v>
      </c>
      <c r="BL10" s="227" t="s">
        <v>64</v>
      </c>
      <c r="BM10" s="186"/>
      <c r="BN10" s="190" t="s">
        <v>10</v>
      </c>
      <c r="BO10" s="190"/>
      <c r="BP10" s="190"/>
      <c r="BQ10" s="194">
        <f t="shared" si="5"/>
        <v>44623</v>
      </c>
      <c r="BR10" s="194">
        <f t="shared" si="6"/>
        <v>44621</v>
      </c>
      <c r="BS10" s="194">
        <f t="shared" si="7"/>
        <v>44743</v>
      </c>
      <c r="BT10" s="194">
        <f t="shared" si="8"/>
        <v>44743</v>
      </c>
      <c r="BU10" s="194">
        <f t="shared" si="9"/>
        <v>44743</v>
      </c>
      <c r="BV10" s="194">
        <f t="shared" si="10"/>
        <v>44743</v>
      </c>
      <c r="BW10" s="194">
        <f t="shared" si="11"/>
        <v>45108</v>
      </c>
      <c r="BX10" s="194">
        <f t="shared" si="12"/>
        <v>45108</v>
      </c>
    </row>
    <row r="11" spans="1:76" ht="34" hidden="1" customHeight="1">
      <c r="A11" s="146" t="s">
        <v>65</v>
      </c>
      <c r="B11" s="146" t="s">
        <v>48</v>
      </c>
      <c r="C11" s="147" t="s">
        <v>62</v>
      </c>
      <c r="D11" s="148" t="str">
        <f t="shared" ca="1" si="1"/>
        <v>À venir</v>
      </c>
      <c r="E11" s="154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333">
        <f t="shared" si="2"/>
        <v>48029</v>
      </c>
      <c r="AU11" s="164"/>
      <c r="AV11" s="164"/>
      <c r="AW11" s="164"/>
      <c r="AX11" s="164"/>
      <c r="AY11" s="164"/>
      <c r="AZ11" s="164"/>
      <c r="BA11" s="164"/>
      <c r="BB11" s="233" t="s">
        <v>63</v>
      </c>
      <c r="BC11" s="232" t="s">
        <v>66</v>
      </c>
      <c r="BD11" s="186" t="s">
        <v>51</v>
      </c>
      <c r="BE11" s="235" t="s">
        <v>52</v>
      </c>
      <c r="BF11" s="229" t="s">
        <v>53</v>
      </c>
      <c r="BG11" s="234">
        <f>BH10+1</f>
        <v>46569</v>
      </c>
      <c r="BH11" s="234">
        <f>BG11+1460</f>
        <v>48029</v>
      </c>
      <c r="BI11" s="231">
        <f t="shared" si="3"/>
        <v>46569</v>
      </c>
      <c r="BJ11" s="231">
        <f t="shared" si="4"/>
        <v>48029</v>
      </c>
      <c r="BK11" s="225" t="s">
        <v>0</v>
      </c>
      <c r="BL11" s="227" t="s">
        <v>64</v>
      </c>
      <c r="BM11" s="186"/>
      <c r="BN11" s="190" t="s">
        <v>10</v>
      </c>
      <c r="BO11" s="190"/>
      <c r="BP11" s="190"/>
      <c r="BQ11" s="194">
        <f t="shared" si="5"/>
        <v>46084</v>
      </c>
      <c r="BR11" s="194">
        <f t="shared" si="6"/>
        <v>46082</v>
      </c>
      <c r="BS11" s="194">
        <f t="shared" si="7"/>
        <v>46204</v>
      </c>
      <c r="BT11" s="194">
        <f t="shared" si="8"/>
        <v>46204</v>
      </c>
      <c r="BU11" s="194">
        <f t="shared" si="9"/>
        <v>46204</v>
      </c>
      <c r="BV11" s="194">
        <f t="shared" si="10"/>
        <v>46204</v>
      </c>
      <c r="BW11" s="194">
        <f t="shared" si="11"/>
        <v>46569</v>
      </c>
      <c r="BX11" s="194">
        <f t="shared" si="12"/>
        <v>46569</v>
      </c>
    </row>
    <row r="12" spans="1:76" ht="34" customHeight="1">
      <c r="A12" s="146" t="s">
        <v>67</v>
      </c>
      <c r="B12" s="146" t="s">
        <v>48</v>
      </c>
      <c r="C12" s="147" t="s">
        <v>68</v>
      </c>
      <c r="D12" s="148" t="str">
        <f t="shared" ca="1" si="1"/>
        <v>En cours</v>
      </c>
      <c r="E12" s="154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333">
        <f t="shared" si="2"/>
        <v>46568</v>
      </c>
      <c r="AU12" s="164"/>
      <c r="AV12" s="164"/>
      <c r="AW12" s="164"/>
      <c r="AX12" s="164"/>
      <c r="AY12" s="164"/>
      <c r="AZ12" s="164"/>
      <c r="BA12" s="164"/>
      <c r="BB12" s="233" t="s">
        <v>63</v>
      </c>
      <c r="BC12" s="232" t="s">
        <v>67</v>
      </c>
      <c r="BD12" s="186" t="s">
        <v>51</v>
      </c>
      <c r="BE12" s="228" t="s">
        <v>52</v>
      </c>
      <c r="BF12" s="229" t="s">
        <v>53</v>
      </c>
      <c r="BG12" s="234">
        <v>45108</v>
      </c>
      <c r="BH12" s="234">
        <v>46568</v>
      </c>
      <c r="BI12" s="231">
        <f t="shared" si="3"/>
        <v>45108</v>
      </c>
      <c r="BJ12" s="231">
        <f t="shared" si="4"/>
        <v>46568</v>
      </c>
      <c r="BK12" s="225" t="s">
        <v>0</v>
      </c>
      <c r="BL12" s="227" t="s">
        <v>69</v>
      </c>
      <c r="BM12" s="186"/>
      <c r="BN12" s="190" t="s">
        <v>10</v>
      </c>
      <c r="BO12" s="190"/>
      <c r="BP12" s="190"/>
      <c r="BQ12" s="194">
        <f t="shared" si="5"/>
        <v>44623</v>
      </c>
      <c r="BR12" s="194">
        <f t="shared" si="6"/>
        <v>44621</v>
      </c>
      <c r="BS12" s="194">
        <f t="shared" si="7"/>
        <v>44743</v>
      </c>
      <c r="BT12" s="194">
        <f t="shared" si="8"/>
        <v>44743</v>
      </c>
      <c r="BU12" s="194">
        <f t="shared" si="9"/>
        <v>44743</v>
      </c>
      <c r="BV12" s="194">
        <f t="shared" si="10"/>
        <v>44743</v>
      </c>
      <c r="BW12" s="194">
        <f t="shared" si="11"/>
        <v>45108</v>
      </c>
      <c r="BX12" s="194">
        <f t="shared" si="12"/>
        <v>45108</v>
      </c>
    </row>
    <row r="13" spans="1:76" ht="34" hidden="1" customHeight="1">
      <c r="A13" s="146" t="s">
        <v>65</v>
      </c>
      <c r="B13" s="146" t="s">
        <v>48</v>
      </c>
      <c r="C13" s="147" t="s">
        <v>68</v>
      </c>
      <c r="D13" s="148" t="str">
        <f t="shared" ca="1" si="1"/>
        <v>À venir</v>
      </c>
      <c r="E13" s="154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333">
        <f t="shared" si="2"/>
        <v>48029</v>
      </c>
      <c r="AU13" s="164"/>
      <c r="AV13" s="164"/>
      <c r="AW13" s="164"/>
      <c r="AX13" s="164"/>
      <c r="AY13" s="164"/>
      <c r="AZ13" s="164"/>
      <c r="BA13" s="164"/>
      <c r="BB13" s="233" t="s">
        <v>63</v>
      </c>
      <c r="BC13" s="232" t="s">
        <v>66</v>
      </c>
      <c r="BD13" s="186" t="s">
        <v>51</v>
      </c>
      <c r="BE13" s="228" t="s">
        <v>52</v>
      </c>
      <c r="BF13" s="229" t="s">
        <v>53</v>
      </c>
      <c r="BG13" s="234">
        <f>BH12+1</f>
        <v>46569</v>
      </c>
      <c r="BH13" s="234">
        <f>BG13+1460</f>
        <v>48029</v>
      </c>
      <c r="BI13" s="231">
        <f t="shared" si="3"/>
        <v>46569</v>
      </c>
      <c r="BJ13" s="231">
        <f t="shared" si="4"/>
        <v>48029</v>
      </c>
      <c r="BK13" s="225" t="s">
        <v>0</v>
      </c>
      <c r="BL13" s="227" t="s">
        <v>69</v>
      </c>
      <c r="BM13" s="186"/>
      <c r="BN13" s="190" t="s">
        <v>10</v>
      </c>
      <c r="BO13" s="190"/>
      <c r="BP13" s="190"/>
      <c r="BQ13" s="194">
        <f t="shared" si="5"/>
        <v>46084</v>
      </c>
      <c r="BR13" s="194">
        <f t="shared" si="6"/>
        <v>46082</v>
      </c>
      <c r="BS13" s="194">
        <f t="shared" si="7"/>
        <v>46204</v>
      </c>
      <c r="BT13" s="194">
        <f t="shared" si="8"/>
        <v>46204</v>
      </c>
      <c r="BU13" s="194">
        <f t="shared" si="9"/>
        <v>46204</v>
      </c>
      <c r="BV13" s="194">
        <f t="shared" si="10"/>
        <v>46204</v>
      </c>
      <c r="BW13" s="194">
        <f t="shared" si="11"/>
        <v>46569</v>
      </c>
      <c r="BX13" s="194">
        <f t="shared" si="12"/>
        <v>46569</v>
      </c>
    </row>
    <row r="14" spans="1:76" ht="34" customHeight="1">
      <c r="A14" s="146" t="s">
        <v>70</v>
      </c>
      <c r="B14" s="146" t="s">
        <v>48</v>
      </c>
      <c r="C14" s="147" t="s">
        <v>71</v>
      </c>
      <c r="D14" s="148" t="str">
        <f t="shared" ca="1" si="1"/>
        <v>En cours</v>
      </c>
      <c r="E14" s="154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333">
        <f t="shared" si="2"/>
        <v>45626</v>
      </c>
      <c r="AU14" s="164"/>
      <c r="AV14" s="164"/>
      <c r="AW14" s="164"/>
      <c r="AX14" s="164"/>
      <c r="AY14" s="164"/>
      <c r="AZ14" s="164"/>
      <c r="BA14" s="164"/>
      <c r="BB14" s="233" t="s">
        <v>72</v>
      </c>
      <c r="BC14" s="232" t="s">
        <v>70</v>
      </c>
      <c r="BD14" s="186" t="s">
        <v>51</v>
      </c>
      <c r="BE14" s="228" t="s">
        <v>52</v>
      </c>
      <c r="BF14" s="229" t="s">
        <v>53</v>
      </c>
      <c r="BG14" s="234">
        <v>44317</v>
      </c>
      <c r="BH14" s="234">
        <v>45626</v>
      </c>
      <c r="BI14" s="231">
        <f t="shared" si="3"/>
        <v>44317</v>
      </c>
      <c r="BJ14" s="231">
        <f t="shared" si="4"/>
        <v>45626</v>
      </c>
      <c r="BK14" s="225" t="s">
        <v>0</v>
      </c>
      <c r="BL14" s="227" t="s">
        <v>73</v>
      </c>
      <c r="BM14" s="186"/>
      <c r="BN14" s="190" t="s">
        <v>10</v>
      </c>
      <c r="BO14" s="190"/>
      <c r="BP14" s="190"/>
      <c r="BQ14" s="194">
        <f t="shared" si="5"/>
        <v>43832</v>
      </c>
      <c r="BR14" s="194">
        <f t="shared" si="6"/>
        <v>43831</v>
      </c>
      <c r="BS14" s="194">
        <f t="shared" si="7"/>
        <v>43952</v>
      </c>
      <c r="BT14" s="194">
        <f t="shared" si="8"/>
        <v>43952</v>
      </c>
      <c r="BU14" s="194">
        <f t="shared" si="9"/>
        <v>43952</v>
      </c>
      <c r="BV14" s="194">
        <f t="shared" si="10"/>
        <v>43952</v>
      </c>
      <c r="BW14" s="194">
        <f t="shared" si="11"/>
        <v>44317</v>
      </c>
      <c r="BX14" s="194">
        <f t="shared" si="12"/>
        <v>44317</v>
      </c>
    </row>
    <row r="15" spans="1:76" ht="34" customHeight="1">
      <c r="A15" s="146" t="s">
        <v>74</v>
      </c>
      <c r="B15" s="146" t="s">
        <v>48</v>
      </c>
      <c r="C15" s="147" t="s">
        <v>75</v>
      </c>
      <c r="D15" s="148" t="str">
        <f t="shared" ca="1" si="1"/>
        <v>À venir</v>
      </c>
      <c r="E15" s="154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333">
        <f t="shared" si="2"/>
        <v>47056</v>
      </c>
      <c r="AU15" s="164"/>
      <c r="AV15" s="164"/>
      <c r="AW15" s="164"/>
      <c r="AX15" s="164"/>
      <c r="AY15" s="164"/>
      <c r="AZ15" s="164"/>
      <c r="BA15" s="164"/>
      <c r="BB15" s="233" t="s">
        <v>72</v>
      </c>
      <c r="BC15" s="232" t="s">
        <v>66</v>
      </c>
      <c r="BD15" s="186" t="s">
        <v>51</v>
      </c>
      <c r="BE15" s="228" t="s">
        <v>52</v>
      </c>
      <c r="BF15" s="229" t="s">
        <v>53</v>
      </c>
      <c r="BG15" s="234">
        <v>45597</v>
      </c>
      <c r="BH15" s="234">
        <v>47056</v>
      </c>
      <c r="BI15" s="231">
        <f t="shared" si="3"/>
        <v>45597</v>
      </c>
      <c r="BJ15" s="231">
        <f t="shared" si="4"/>
        <v>47057</v>
      </c>
      <c r="BK15" s="225" t="s">
        <v>0</v>
      </c>
      <c r="BL15" s="227" t="s">
        <v>76</v>
      </c>
      <c r="BM15" s="186"/>
      <c r="BN15" s="190" t="s">
        <v>10</v>
      </c>
      <c r="BO15" s="190"/>
      <c r="BP15" s="190"/>
      <c r="BQ15" s="194">
        <f t="shared" si="5"/>
        <v>45112</v>
      </c>
      <c r="BR15" s="194">
        <f t="shared" si="6"/>
        <v>45108</v>
      </c>
      <c r="BS15" s="194">
        <f t="shared" si="7"/>
        <v>45232</v>
      </c>
      <c r="BT15" s="194">
        <f t="shared" si="8"/>
        <v>45231</v>
      </c>
      <c r="BU15" s="194">
        <f t="shared" si="9"/>
        <v>45232</v>
      </c>
      <c r="BV15" s="194">
        <f t="shared" si="10"/>
        <v>45231</v>
      </c>
      <c r="BW15" s="194">
        <f t="shared" si="11"/>
        <v>45597</v>
      </c>
      <c r="BX15" s="194">
        <f t="shared" si="12"/>
        <v>45597</v>
      </c>
    </row>
    <row r="16" spans="1:76" ht="34" customHeight="1">
      <c r="A16" s="146" t="s">
        <v>77</v>
      </c>
      <c r="B16" s="146" t="s">
        <v>48</v>
      </c>
      <c r="C16" s="147" t="s">
        <v>78</v>
      </c>
      <c r="D16" s="148" t="str">
        <f t="shared" ca="1" si="1"/>
        <v>À venir</v>
      </c>
      <c r="E16" s="154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333">
        <f t="shared" si="2"/>
        <v>47056</v>
      </c>
      <c r="AU16" s="164"/>
      <c r="AV16" s="164"/>
      <c r="AW16" s="164"/>
      <c r="AX16" s="164"/>
      <c r="AY16" s="164"/>
      <c r="AZ16" s="164"/>
      <c r="BA16" s="164"/>
      <c r="BB16" s="233" t="s">
        <v>72</v>
      </c>
      <c r="BC16" s="232" t="s">
        <v>77</v>
      </c>
      <c r="BD16" s="186" t="s">
        <v>51</v>
      </c>
      <c r="BE16" s="228" t="s">
        <v>52</v>
      </c>
      <c r="BF16" s="229" t="s">
        <v>53</v>
      </c>
      <c r="BG16" s="234">
        <v>45597</v>
      </c>
      <c r="BH16" s="234">
        <v>47056</v>
      </c>
      <c r="BI16" s="231">
        <f t="shared" si="3"/>
        <v>45597</v>
      </c>
      <c r="BJ16" s="231">
        <f t="shared" si="4"/>
        <v>47057</v>
      </c>
      <c r="BK16" s="225" t="s">
        <v>0</v>
      </c>
      <c r="BL16" s="186" t="s">
        <v>79</v>
      </c>
      <c r="BM16" s="186"/>
      <c r="BN16" s="190" t="s">
        <v>10</v>
      </c>
      <c r="BO16" s="190"/>
      <c r="BP16" s="190" t="s">
        <v>10</v>
      </c>
      <c r="BQ16" s="194">
        <f>BS16-150</f>
        <v>45297</v>
      </c>
      <c r="BR16" s="194">
        <f t="shared" si="6"/>
        <v>45292</v>
      </c>
      <c r="BS16" s="194">
        <f t="shared" si="7"/>
        <v>45447</v>
      </c>
      <c r="BT16" s="194">
        <f t="shared" si="8"/>
        <v>45444</v>
      </c>
      <c r="BU16" s="194">
        <f>BW16-120-30</f>
        <v>45447</v>
      </c>
      <c r="BV16" s="194">
        <f t="shared" si="10"/>
        <v>45444</v>
      </c>
      <c r="BW16" s="194">
        <f t="shared" si="11"/>
        <v>45597</v>
      </c>
      <c r="BX16" s="194">
        <f t="shared" si="12"/>
        <v>45597</v>
      </c>
    </row>
    <row r="17" spans="1:76" ht="34" customHeight="1">
      <c r="A17" s="146" t="s">
        <v>80</v>
      </c>
      <c r="B17" s="146" t="s">
        <v>48</v>
      </c>
      <c r="C17" s="147" t="s">
        <v>81</v>
      </c>
      <c r="D17" s="148" t="str">
        <f t="shared" ca="1" si="1"/>
        <v>En cours</v>
      </c>
      <c r="E17" s="154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333">
        <f t="shared" si="2"/>
        <v>46477</v>
      </c>
      <c r="AU17" s="164"/>
      <c r="AV17" s="164"/>
      <c r="AW17" s="164"/>
      <c r="AX17" s="164"/>
      <c r="AY17" s="164"/>
      <c r="AZ17" s="164"/>
      <c r="BA17" s="164"/>
      <c r="BB17" s="233" t="s">
        <v>82</v>
      </c>
      <c r="BC17" s="232" t="s">
        <v>80</v>
      </c>
      <c r="BD17" s="186" t="s">
        <v>51</v>
      </c>
      <c r="BE17" s="228" t="s">
        <v>52</v>
      </c>
      <c r="BF17" s="229" t="s">
        <v>53</v>
      </c>
      <c r="BG17" s="234">
        <v>45017</v>
      </c>
      <c r="BH17" s="234">
        <v>46477</v>
      </c>
      <c r="BI17" s="231">
        <f t="shared" si="3"/>
        <v>45017</v>
      </c>
      <c r="BJ17" s="231">
        <f t="shared" si="4"/>
        <v>46477</v>
      </c>
      <c r="BK17" s="225" t="s">
        <v>0</v>
      </c>
      <c r="BL17" s="186" t="s">
        <v>83</v>
      </c>
      <c r="BM17" s="186"/>
      <c r="BN17" s="190" t="s">
        <v>10</v>
      </c>
      <c r="BO17" s="190"/>
      <c r="BP17" s="190"/>
      <c r="BQ17" s="194">
        <f>BS17-120</f>
        <v>44532</v>
      </c>
      <c r="BR17" s="194">
        <f t="shared" si="6"/>
        <v>44531</v>
      </c>
      <c r="BS17" s="194">
        <f t="shared" si="7"/>
        <v>44652</v>
      </c>
      <c r="BT17" s="194">
        <f t="shared" si="8"/>
        <v>44652</v>
      </c>
      <c r="BU17" s="194">
        <f t="shared" ref="BU17:BU24" si="13">BW17-365</f>
        <v>44652</v>
      </c>
      <c r="BV17" s="194">
        <f t="shared" si="10"/>
        <v>44652</v>
      </c>
      <c r="BW17" s="194">
        <f t="shared" si="11"/>
        <v>45017</v>
      </c>
      <c r="BX17" s="194">
        <f t="shared" si="12"/>
        <v>45017</v>
      </c>
    </row>
    <row r="18" spans="1:76" ht="34" hidden="1" customHeight="1">
      <c r="A18" s="146" t="s">
        <v>65</v>
      </c>
      <c r="B18" s="146" t="s">
        <v>48</v>
      </c>
      <c r="C18" s="147" t="s">
        <v>81</v>
      </c>
      <c r="D18" s="148" t="str">
        <f t="shared" ca="1" si="1"/>
        <v>À venir</v>
      </c>
      <c r="E18" s="154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333">
        <f t="shared" si="2"/>
        <v>47938</v>
      </c>
      <c r="AU18" s="164"/>
      <c r="AV18" s="164"/>
      <c r="AW18" s="164"/>
      <c r="AX18" s="164"/>
      <c r="AY18" s="164"/>
      <c r="AZ18" s="164"/>
      <c r="BA18" s="164"/>
      <c r="BB18" s="233" t="s">
        <v>82</v>
      </c>
      <c r="BC18" s="232" t="s">
        <v>66</v>
      </c>
      <c r="BD18" s="186" t="s">
        <v>51</v>
      </c>
      <c r="BE18" s="228" t="s">
        <v>52</v>
      </c>
      <c r="BF18" s="229" t="s">
        <v>53</v>
      </c>
      <c r="BG18" s="234">
        <f>BH17+1</f>
        <v>46478</v>
      </c>
      <c r="BH18" s="234">
        <f>BG18+1460</f>
        <v>47938</v>
      </c>
      <c r="BI18" s="231">
        <f t="shared" si="3"/>
        <v>46478</v>
      </c>
      <c r="BJ18" s="231">
        <f t="shared" si="4"/>
        <v>47938</v>
      </c>
      <c r="BK18" s="225" t="s">
        <v>0</v>
      </c>
      <c r="BL18" s="186" t="s">
        <v>83</v>
      </c>
      <c r="BM18" s="186"/>
      <c r="BN18" s="190" t="s">
        <v>10</v>
      </c>
      <c r="BO18" s="190"/>
      <c r="BP18" s="190"/>
      <c r="BQ18" s="194">
        <f>BS18-152</f>
        <v>45961</v>
      </c>
      <c r="BR18" s="194">
        <f t="shared" si="6"/>
        <v>45961</v>
      </c>
      <c r="BS18" s="194">
        <f t="shared" si="7"/>
        <v>46113</v>
      </c>
      <c r="BT18" s="194">
        <f t="shared" si="8"/>
        <v>46113</v>
      </c>
      <c r="BU18" s="194">
        <f t="shared" si="13"/>
        <v>46113</v>
      </c>
      <c r="BV18" s="194">
        <f t="shared" si="10"/>
        <v>46113</v>
      </c>
      <c r="BW18" s="194">
        <f t="shared" si="11"/>
        <v>46478</v>
      </c>
      <c r="BX18" s="194">
        <f t="shared" si="12"/>
        <v>46478</v>
      </c>
    </row>
    <row r="19" spans="1:76" ht="34" customHeight="1">
      <c r="A19" s="146" t="s">
        <v>84</v>
      </c>
      <c r="B19" s="146" t="s">
        <v>48</v>
      </c>
      <c r="C19" s="147" t="s">
        <v>85</v>
      </c>
      <c r="D19" s="148" t="str">
        <f t="shared" ca="1" si="1"/>
        <v>En cours</v>
      </c>
      <c r="E19" s="154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333">
        <f t="shared" si="2"/>
        <v>46477</v>
      </c>
      <c r="AU19" s="164"/>
      <c r="AV19" s="164"/>
      <c r="AW19" s="164"/>
      <c r="AX19" s="164"/>
      <c r="AY19" s="164"/>
      <c r="AZ19" s="164"/>
      <c r="BA19" s="164"/>
      <c r="BB19" s="233" t="s">
        <v>82</v>
      </c>
      <c r="BC19" s="232" t="s">
        <v>84</v>
      </c>
      <c r="BD19" s="186" t="s">
        <v>51</v>
      </c>
      <c r="BE19" s="228" t="s">
        <v>52</v>
      </c>
      <c r="BF19" s="229" t="s">
        <v>53</v>
      </c>
      <c r="BG19" s="230">
        <v>45017</v>
      </c>
      <c r="BH19" s="234">
        <v>46477</v>
      </c>
      <c r="BI19" s="231">
        <f t="shared" si="3"/>
        <v>45017</v>
      </c>
      <c r="BJ19" s="231">
        <f t="shared" si="4"/>
        <v>46477</v>
      </c>
      <c r="BK19" s="225" t="s">
        <v>0</v>
      </c>
      <c r="BL19" s="227" t="s">
        <v>86</v>
      </c>
      <c r="BM19" s="186"/>
      <c r="BN19" s="190" t="s">
        <v>10</v>
      </c>
      <c r="BO19" s="190"/>
      <c r="BP19" s="190"/>
      <c r="BQ19" s="194">
        <f>BS19-120</f>
        <v>44532</v>
      </c>
      <c r="BR19" s="194">
        <f t="shared" si="6"/>
        <v>44531</v>
      </c>
      <c r="BS19" s="194">
        <f t="shared" si="7"/>
        <v>44652</v>
      </c>
      <c r="BT19" s="194">
        <f t="shared" si="8"/>
        <v>44652</v>
      </c>
      <c r="BU19" s="194">
        <f t="shared" si="13"/>
        <v>44652</v>
      </c>
      <c r="BV19" s="194">
        <f t="shared" si="10"/>
        <v>44652</v>
      </c>
      <c r="BW19" s="194">
        <f t="shared" si="11"/>
        <v>45017</v>
      </c>
      <c r="BX19" s="194">
        <f t="shared" si="12"/>
        <v>45017</v>
      </c>
    </row>
    <row r="20" spans="1:76" ht="34" hidden="1" customHeight="1">
      <c r="A20" s="146" t="s">
        <v>65</v>
      </c>
      <c r="B20" s="146" t="s">
        <v>48</v>
      </c>
      <c r="C20" s="147" t="s">
        <v>85</v>
      </c>
      <c r="D20" s="148" t="str">
        <f t="shared" ca="1" si="1"/>
        <v>À venir</v>
      </c>
      <c r="E20" s="154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333">
        <f t="shared" si="2"/>
        <v>47938</v>
      </c>
      <c r="AU20" s="164"/>
      <c r="AV20" s="164"/>
      <c r="AW20" s="164"/>
      <c r="AX20" s="164"/>
      <c r="AY20" s="164"/>
      <c r="AZ20" s="164"/>
      <c r="BA20" s="164"/>
      <c r="BB20" s="233" t="s">
        <v>82</v>
      </c>
      <c r="BC20" s="232" t="s">
        <v>66</v>
      </c>
      <c r="BD20" s="227" t="s">
        <v>51</v>
      </c>
      <c r="BE20" s="228" t="s">
        <v>52</v>
      </c>
      <c r="BF20" s="229" t="s">
        <v>53</v>
      </c>
      <c r="BG20" s="234">
        <f>BH19+1</f>
        <v>46478</v>
      </c>
      <c r="BH20" s="234">
        <f>BG20+1460</f>
        <v>47938</v>
      </c>
      <c r="BI20" s="231">
        <f t="shared" si="3"/>
        <v>46478</v>
      </c>
      <c r="BJ20" s="231">
        <f t="shared" si="4"/>
        <v>47938</v>
      </c>
      <c r="BK20" s="225" t="s">
        <v>0</v>
      </c>
      <c r="BL20" s="227" t="s">
        <v>86</v>
      </c>
      <c r="BM20" s="186"/>
      <c r="BN20" s="190" t="s">
        <v>10</v>
      </c>
      <c r="BO20" s="190"/>
      <c r="BP20" s="190"/>
      <c r="BQ20" s="194">
        <f>BS20-152</f>
        <v>45961</v>
      </c>
      <c r="BR20" s="194">
        <f t="shared" si="6"/>
        <v>45961</v>
      </c>
      <c r="BS20" s="194">
        <f t="shared" si="7"/>
        <v>46113</v>
      </c>
      <c r="BT20" s="194">
        <f t="shared" si="8"/>
        <v>46113</v>
      </c>
      <c r="BU20" s="194">
        <f t="shared" si="13"/>
        <v>46113</v>
      </c>
      <c r="BV20" s="194">
        <f t="shared" si="10"/>
        <v>46113</v>
      </c>
      <c r="BW20" s="194">
        <f t="shared" si="11"/>
        <v>46478</v>
      </c>
      <c r="BX20" s="194">
        <f t="shared" si="12"/>
        <v>46478</v>
      </c>
    </row>
    <row r="21" spans="1:76" ht="34" customHeight="1">
      <c r="A21" s="146" t="s">
        <v>87</v>
      </c>
      <c r="B21" s="146" t="s">
        <v>48</v>
      </c>
      <c r="C21" s="147" t="s">
        <v>88</v>
      </c>
      <c r="D21" s="148" t="str">
        <f t="shared" ca="1" si="1"/>
        <v>En cours</v>
      </c>
      <c r="E21" s="154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333">
        <f t="shared" si="2"/>
        <v>46691</v>
      </c>
      <c r="AU21" s="164"/>
      <c r="AV21" s="164"/>
      <c r="AW21" s="164"/>
      <c r="AX21" s="164"/>
      <c r="AY21" s="164"/>
      <c r="AZ21" s="164"/>
      <c r="BA21" s="164"/>
      <c r="BB21" s="236" t="s">
        <v>89</v>
      </c>
      <c r="BC21" s="232" t="s">
        <v>87</v>
      </c>
      <c r="BD21" s="227" t="s">
        <v>51</v>
      </c>
      <c r="BE21" s="228" t="s">
        <v>52</v>
      </c>
      <c r="BF21" s="229" t="s">
        <v>53</v>
      </c>
      <c r="BG21" s="234">
        <v>45231</v>
      </c>
      <c r="BH21" s="234">
        <v>46691</v>
      </c>
      <c r="BI21" s="231">
        <f t="shared" si="3"/>
        <v>45231</v>
      </c>
      <c r="BJ21" s="231">
        <f t="shared" si="4"/>
        <v>46691</v>
      </c>
      <c r="BK21" s="225" t="s">
        <v>0</v>
      </c>
      <c r="BL21" s="227" t="s">
        <v>90</v>
      </c>
      <c r="BM21" s="186"/>
      <c r="BN21" s="190" t="s">
        <v>10</v>
      </c>
      <c r="BO21" s="190"/>
      <c r="BP21" s="190"/>
      <c r="BQ21" s="194">
        <f>BS21-120</f>
        <v>44746</v>
      </c>
      <c r="BR21" s="194">
        <f t="shared" si="6"/>
        <v>44743</v>
      </c>
      <c r="BS21" s="194">
        <f t="shared" si="7"/>
        <v>44866</v>
      </c>
      <c r="BT21" s="194">
        <f t="shared" si="8"/>
        <v>44866</v>
      </c>
      <c r="BU21" s="194">
        <f t="shared" si="13"/>
        <v>44866</v>
      </c>
      <c r="BV21" s="194">
        <f t="shared" si="10"/>
        <v>44866</v>
      </c>
      <c r="BW21" s="194">
        <f t="shared" si="11"/>
        <v>45231</v>
      </c>
      <c r="BX21" s="194">
        <f t="shared" si="12"/>
        <v>45231</v>
      </c>
    </row>
    <row r="22" spans="1:76" ht="34" hidden="1" customHeight="1">
      <c r="A22" s="146" t="s">
        <v>65</v>
      </c>
      <c r="B22" s="146" t="s">
        <v>48</v>
      </c>
      <c r="C22" s="147" t="s">
        <v>88</v>
      </c>
      <c r="D22" s="148" t="str">
        <f t="shared" ca="1" si="1"/>
        <v>À venir</v>
      </c>
      <c r="E22" s="154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333">
        <f t="shared" si="2"/>
        <v>48152</v>
      </c>
      <c r="AU22" s="164"/>
      <c r="AV22" s="164"/>
      <c r="AW22" s="164"/>
      <c r="AX22" s="164"/>
      <c r="AY22" s="164"/>
      <c r="AZ22" s="164"/>
      <c r="BA22" s="164"/>
      <c r="BB22" s="233" t="s">
        <v>89</v>
      </c>
      <c r="BC22" s="232" t="s">
        <v>66</v>
      </c>
      <c r="BD22" s="227" t="s">
        <v>51</v>
      </c>
      <c r="BE22" s="228" t="s">
        <v>52</v>
      </c>
      <c r="BF22" s="229" t="s">
        <v>53</v>
      </c>
      <c r="BG22" s="234">
        <f>BH21+1</f>
        <v>46692</v>
      </c>
      <c r="BH22" s="234">
        <f>BG22+1460</f>
        <v>48152</v>
      </c>
      <c r="BI22" s="231">
        <f t="shared" si="3"/>
        <v>46692</v>
      </c>
      <c r="BJ22" s="231">
        <f t="shared" si="4"/>
        <v>48152</v>
      </c>
      <c r="BK22" s="225" t="s">
        <v>0</v>
      </c>
      <c r="BL22" s="227" t="s">
        <v>90</v>
      </c>
      <c r="BM22" s="186"/>
      <c r="BN22" s="190" t="s">
        <v>10</v>
      </c>
      <c r="BO22" s="190"/>
      <c r="BP22" s="190"/>
      <c r="BQ22" s="194">
        <f>BS22-120-60</f>
        <v>46147</v>
      </c>
      <c r="BR22" s="194">
        <f t="shared" si="6"/>
        <v>46143</v>
      </c>
      <c r="BS22" s="194">
        <f t="shared" si="7"/>
        <v>46327</v>
      </c>
      <c r="BT22" s="194">
        <f t="shared" si="8"/>
        <v>46327</v>
      </c>
      <c r="BU22" s="194">
        <f t="shared" si="13"/>
        <v>46327</v>
      </c>
      <c r="BV22" s="194">
        <f t="shared" si="10"/>
        <v>46327</v>
      </c>
      <c r="BW22" s="194">
        <f t="shared" si="11"/>
        <v>46692</v>
      </c>
      <c r="BX22" s="194">
        <f t="shared" si="12"/>
        <v>46692</v>
      </c>
    </row>
    <row r="23" spans="1:76" ht="34" customHeight="1">
      <c r="A23" s="146" t="s">
        <v>91</v>
      </c>
      <c r="B23" s="146" t="s">
        <v>48</v>
      </c>
      <c r="C23" s="147" t="s">
        <v>92</v>
      </c>
      <c r="D23" s="148" t="str">
        <f t="shared" ca="1" si="1"/>
        <v>En cours</v>
      </c>
      <c r="E23" s="154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333">
        <f t="shared" si="2"/>
        <v>46691</v>
      </c>
      <c r="AU23" s="164"/>
      <c r="AV23" s="164"/>
      <c r="AW23" s="164"/>
      <c r="AX23" s="164"/>
      <c r="AY23" s="164"/>
      <c r="AZ23" s="164"/>
      <c r="BA23" s="164"/>
      <c r="BB23" s="236" t="s">
        <v>89</v>
      </c>
      <c r="BC23" s="232" t="s">
        <v>91</v>
      </c>
      <c r="BD23" s="186" t="s">
        <v>51</v>
      </c>
      <c r="BE23" s="235" t="s">
        <v>52</v>
      </c>
      <c r="BF23" s="229" t="s">
        <v>53</v>
      </c>
      <c r="BG23" s="234">
        <v>45231</v>
      </c>
      <c r="BH23" s="234">
        <v>46691</v>
      </c>
      <c r="BI23" s="231">
        <f t="shared" si="3"/>
        <v>45231</v>
      </c>
      <c r="BJ23" s="231">
        <f t="shared" si="4"/>
        <v>46691</v>
      </c>
      <c r="BK23" s="225" t="s">
        <v>0</v>
      </c>
      <c r="BL23" s="227" t="s">
        <v>93</v>
      </c>
      <c r="BM23" s="186"/>
      <c r="BN23" s="190" t="s">
        <v>10</v>
      </c>
      <c r="BO23" s="190"/>
      <c r="BP23" s="190"/>
      <c r="BQ23" s="194">
        <f>BS23-120</f>
        <v>44746</v>
      </c>
      <c r="BR23" s="194">
        <f t="shared" si="6"/>
        <v>44743</v>
      </c>
      <c r="BS23" s="194">
        <f t="shared" si="7"/>
        <v>44866</v>
      </c>
      <c r="BT23" s="194">
        <f t="shared" si="8"/>
        <v>44866</v>
      </c>
      <c r="BU23" s="194">
        <f t="shared" si="13"/>
        <v>44866</v>
      </c>
      <c r="BV23" s="194">
        <f t="shared" si="10"/>
        <v>44866</v>
      </c>
      <c r="BW23" s="194">
        <f t="shared" si="11"/>
        <v>45231</v>
      </c>
      <c r="BX23" s="194">
        <f t="shared" si="12"/>
        <v>45231</v>
      </c>
    </row>
    <row r="24" spans="1:76" ht="34" hidden="1" customHeight="1">
      <c r="A24" s="146" t="s">
        <v>65</v>
      </c>
      <c r="B24" s="146" t="s">
        <v>48</v>
      </c>
      <c r="C24" s="147" t="s">
        <v>92</v>
      </c>
      <c r="D24" s="148" t="str">
        <f t="shared" ca="1" si="1"/>
        <v>À venir</v>
      </c>
      <c r="E24" s="154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333">
        <f t="shared" si="2"/>
        <v>48152</v>
      </c>
      <c r="AU24" s="164"/>
      <c r="AV24" s="164"/>
      <c r="AW24" s="164"/>
      <c r="AX24" s="164"/>
      <c r="AY24" s="164"/>
      <c r="AZ24" s="164"/>
      <c r="BA24" s="164"/>
      <c r="BB24" s="233" t="s">
        <v>89</v>
      </c>
      <c r="BC24" s="232" t="s">
        <v>66</v>
      </c>
      <c r="BD24" s="186" t="s">
        <v>51</v>
      </c>
      <c r="BE24" s="235" t="s">
        <v>52</v>
      </c>
      <c r="BF24" s="229" t="s">
        <v>53</v>
      </c>
      <c r="BG24" s="234">
        <f>BH23+1</f>
        <v>46692</v>
      </c>
      <c r="BH24" s="234">
        <f>BG24+1460</f>
        <v>48152</v>
      </c>
      <c r="BI24" s="231">
        <f t="shared" si="3"/>
        <v>46692</v>
      </c>
      <c r="BJ24" s="231">
        <f t="shared" si="4"/>
        <v>48152</v>
      </c>
      <c r="BK24" s="225" t="s">
        <v>0</v>
      </c>
      <c r="BL24" s="227" t="s">
        <v>93</v>
      </c>
      <c r="BM24" s="186"/>
      <c r="BN24" s="190" t="s">
        <v>10</v>
      </c>
      <c r="BO24" s="190"/>
      <c r="BP24" s="190"/>
      <c r="BQ24" s="194">
        <f>BS24-120-60</f>
        <v>46147</v>
      </c>
      <c r="BR24" s="194">
        <f t="shared" si="6"/>
        <v>46143</v>
      </c>
      <c r="BS24" s="194">
        <f t="shared" si="7"/>
        <v>46327</v>
      </c>
      <c r="BT24" s="194">
        <f t="shared" si="8"/>
        <v>46327</v>
      </c>
      <c r="BU24" s="194">
        <f t="shared" si="13"/>
        <v>46327</v>
      </c>
      <c r="BV24" s="194">
        <f t="shared" si="10"/>
        <v>46327</v>
      </c>
      <c r="BW24" s="194">
        <f t="shared" si="11"/>
        <v>46692</v>
      </c>
      <c r="BX24" s="194">
        <f t="shared" si="12"/>
        <v>46692</v>
      </c>
    </row>
    <row r="25" spans="1:76" ht="34" customHeight="1">
      <c r="A25" s="146" t="s">
        <v>94</v>
      </c>
      <c r="B25" s="146" t="s">
        <v>95</v>
      </c>
      <c r="C25" s="147" t="s">
        <v>96</v>
      </c>
      <c r="D25" s="148" t="str">
        <f t="shared" ca="1" si="1"/>
        <v>En cours</v>
      </c>
      <c r="E25" s="154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333">
        <f t="shared" si="2"/>
        <v>46766</v>
      </c>
      <c r="AU25" s="164"/>
      <c r="AV25" s="164"/>
      <c r="AW25" s="164"/>
      <c r="AX25" s="164"/>
      <c r="AY25" s="164"/>
      <c r="AZ25" s="164"/>
      <c r="BA25" s="164"/>
      <c r="BB25" s="233" t="s">
        <v>97</v>
      </c>
      <c r="BC25" s="232" t="s">
        <v>94</v>
      </c>
      <c r="BD25" s="237" t="s">
        <v>51</v>
      </c>
      <c r="BE25" s="235" t="s">
        <v>52</v>
      </c>
      <c r="BF25" s="229" t="s">
        <v>53</v>
      </c>
      <c r="BG25" s="234">
        <v>45307</v>
      </c>
      <c r="BH25" s="234">
        <v>46766</v>
      </c>
      <c r="BI25" s="231">
        <f t="shared" si="3"/>
        <v>45322</v>
      </c>
      <c r="BJ25" s="231">
        <f t="shared" si="4"/>
        <v>46753</v>
      </c>
      <c r="BK25" s="225" t="s">
        <v>0</v>
      </c>
      <c r="BL25" s="227" t="s">
        <v>98</v>
      </c>
      <c r="BM25" s="186"/>
      <c r="BN25" s="190" t="s">
        <v>10</v>
      </c>
      <c r="BO25" s="190"/>
      <c r="BP25" s="190" t="s">
        <v>10</v>
      </c>
      <c r="BQ25" s="238">
        <f>BS25-90</f>
        <v>45037</v>
      </c>
      <c r="BR25" s="238">
        <f t="shared" si="6"/>
        <v>45046</v>
      </c>
      <c r="BS25" s="238">
        <f t="shared" si="7"/>
        <v>45127</v>
      </c>
      <c r="BT25" s="238">
        <f t="shared" si="8"/>
        <v>45138</v>
      </c>
      <c r="BU25" s="238">
        <f>BW25-180</f>
        <v>45127</v>
      </c>
      <c r="BV25" s="238">
        <f t="shared" si="10"/>
        <v>45138</v>
      </c>
      <c r="BW25" s="238">
        <f t="shared" si="11"/>
        <v>45307</v>
      </c>
      <c r="BX25" s="238">
        <f t="shared" si="12"/>
        <v>45322</v>
      </c>
    </row>
    <row r="26" spans="1:76" ht="34" customHeight="1">
      <c r="A26" s="146" t="s">
        <v>99</v>
      </c>
      <c r="B26" s="146" t="s">
        <v>48</v>
      </c>
      <c r="C26" s="147" t="s">
        <v>100</v>
      </c>
      <c r="D26" s="148" t="str">
        <f t="shared" ca="1" si="1"/>
        <v>En cours</v>
      </c>
      <c r="E26" s="154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333">
        <f t="shared" si="2"/>
        <v>45992</v>
      </c>
      <c r="AP26" s="202"/>
      <c r="AU26" s="164"/>
      <c r="AV26" s="164"/>
      <c r="AW26" s="164"/>
      <c r="AX26" s="164"/>
      <c r="AY26" s="164"/>
      <c r="AZ26" s="164"/>
      <c r="BA26" s="164"/>
      <c r="BB26" s="233" t="s">
        <v>101</v>
      </c>
      <c r="BC26" s="239" t="s">
        <v>99</v>
      </c>
      <c r="BD26" s="237" t="s">
        <v>51</v>
      </c>
      <c r="BE26" s="235" t="s">
        <v>52</v>
      </c>
      <c r="BF26" s="229" t="s">
        <v>53</v>
      </c>
      <c r="BG26" s="234">
        <v>44562</v>
      </c>
      <c r="BH26" s="240">
        <v>45992</v>
      </c>
      <c r="BI26" s="231">
        <f t="shared" si="3"/>
        <v>44562</v>
      </c>
      <c r="BJ26" s="231">
        <f t="shared" si="4"/>
        <v>45992</v>
      </c>
      <c r="BK26" s="225" t="s">
        <v>0</v>
      </c>
      <c r="BL26" s="227" t="s">
        <v>102</v>
      </c>
      <c r="BM26" s="186"/>
      <c r="BN26" s="190" t="s">
        <v>10</v>
      </c>
      <c r="BO26" s="190"/>
      <c r="BP26" s="190"/>
      <c r="BQ26" s="194">
        <f>BS26-120</f>
        <v>44077</v>
      </c>
      <c r="BR26" s="194">
        <f t="shared" si="6"/>
        <v>44075</v>
      </c>
      <c r="BS26" s="194">
        <f t="shared" si="7"/>
        <v>44197</v>
      </c>
      <c r="BT26" s="194">
        <f t="shared" si="8"/>
        <v>44197</v>
      </c>
      <c r="BU26" s="194">
        <f>BW26-365</f>
        <v>44197</v>
      </c>
      <c r="BV26" s="194">
        <f t="shared" si="10"/>
        <v>44197</v>
      </c>
      <c r="BW26" s="194">
        <f t="shared" si="11"/>
        <v>44562</v>
      </c>
      <c r="BX26" s="194">
        <f t="shared" si="12"/>
        <v>44562</v>
      </c>
    </row>
    <row r="27" spans="1:76" ht="34" customHeight="1">
      <c r="A27" s="146" t="s">
        <v>74</v>
      </c>
      <c r="B27" s="146" t="s">
        <v>48</v>
      </c>
      <c r="C27" s="147" t="s">
        <v>100</v>
      </c>
      <c r="D27" s="148" t="str">
        <f t="shared" ca="1" si="1"/>
        <v>À venir</v>
      </c>
      <c r="E27" s="154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333">
        <f t="shared" si="2"/>
        <v>47482</v>
      </c>
      <c r="AP27" s="202"/>
      <c r="AU27" s="164"/>
      <c r="AV27" s="164"/>
      <c r="AW27" s="164"/>
      <c r="AX27" s="164"/>
      <c r="AY27" s="164"/>
      <c r="AZ27" s="164"/>
      <c r="BA27" s="164"/>
      <c r="BB27" s="233" t="s">
        <v>101</v>
      </c>
      <c r="BC27" s="232" t="s">
        <v>66</v>
      </c>
      <c r="BD27" s="237" t="s">
        <v>51</v>
      </c>
      <c r="BE27" s="235" t="s">
        <v>52</v>
      </c>
      <c r="BF27" s="229" t="s">
        <v>53</v>
      </c>
      <c r="BG27" s="234">
        <f>BH26+30</f>
        <v>46022</v>
      </c>
      <c r="BH27" s="240">
        <f>BG27+1460</f>
        <v>47482</v>
      </c>
      <c r="BI27" s="231">
        <f t="shared" si="3"/>
        <v>46022</v>
      </c>
      <c r="BJ27" s="231">
        <f t="shared" si="4"/>
        <v>47483</v>
      </c>
      <c r="BK27" s="225" t="s">
        <v>0</v>
      </c>
      <c r="BL27" s="227" t="s">
        <v>102</v>
      </c>
      <c r="BM27" s="186"/>
      <c r="BN27" s="190" t="s">
        <v>10</v>
      </c>
      <c r="BO27" s="190"/>
      <c r="BP27" s="190"/>
      <c r="BQ27" s="194">
        <f>BS27-152</f>
        <v>45505</v>
      </c>
      <c r="BR27" s="194">
        <f t="shared" si="6"/>
        <v>45505</v>
      </c>
      <c r="BS27" s="194">
        <f t="shared" si="7"/>
        <v>45657</v>
      </c>
      <c r="BT27" s="194">
        <f t="shared" si="8"/>
        <v>45657</v>
      </c>
      <c r="BU27" s="194">
        <f>BW27-365</f>
        <v>45657</v>
      </c>
      <c r="BV27" s="194">
        <f t="shared" si="10"/>
        <v>45657</v>
      </c>
      <c r="BW27" s="194">
        <f t="shared" si="11"/>
        <v>46022</v>
      </c>
      <c r="BX27" s="194">
        <f t="shared" si="12"/>
        <v>46022</v>
      </c>
    </row>
    <row r="28" spans="1:76" ht="34" customHeight="1">
      <c r="A28" s="146" t="s">
        <v>103</v>
      </c>
      <c r="B28" s="146" t="s">
        <v>48</v>
      </c>
      <c r="C28" s="147" t="s">
        <v>104</v>
      </c>
      <c r="D28" s="148" t="str">
        <f t="shared" ca="1" si="1"/>
        <v>En cours</v>
      </c>
      <c r="E28" s="154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333">
        <f t="shared" si="2"/>
        <v>45627</v>
      </c>
      <c r="AP28" s="202"/>
      <c r="AU28" s="164"/>
      <c r="AV28" s="164"/>
      <c r="AW28" s="164"/>
      <c r="AX28" s="164"/>
      <c r="AY28" s="164"/>
      <c r="AZ28" s="164"/>
      <c r="BA28" s="164"/>
      <c r="BB28" s="233" t="s">
        <v>105</v>
      </c>
      <c r="BC28" s="232" t="s">
        <v>103</v>
      </c>
      <c r="BD28" s="237" t="s">
        <v>51</v>
      </c>
      <c r="BE28" s="235" t="s">
        <v>52</v>
      </c>
      <c r="BF28" s="229" t="s">
        <v>53</v>
      </c>
      <c r="BG28" s="234">
        <v>44197</v>
      </c>
      <c r="BH28" s="240">
        <v>45627</v>
      </c>
      <c r="BI28" s="231">
        <f t="shared" si="3"/>
        <v>44197</v>
      </c>
      <c r="BJ28" s="231">
        <f t="shared" si="4"/>
        <v>45627</v>
      </c>
      <c r="BK28" s="225" t="s">
        <v>0</v>
      </c>
      <c r="BL28" s="227" t="s">
        <v>106</v>
      </c>
      <c r="BM28" s="186"/>
      <c r="BN28" s="190" t="s">
        <v>10</v>
      </c>
      <c r="BO28" s="190"/>
      <c r="BP28" s="190"/>
      <c r="BQ28" s="194">
        <f>BS28-120</f>
        <v>43712</v>
      </c>
      <c r="BR28" s="194">
        <f t="shared" si="6"/>
        <v>43709</v>
      </c>
      <c r="BS28" s="194">
        <f t="shared" si="7"/>
        <v>43832</v>
      </c>
      <c r="BT28" s="194">
        <f t="shared" si="8"/>
        <v>43831</v>
      </c>
      <c r="BU28" s="194">
        <f>BW28-365</f>
        <v>43832</v>
      </c>
      <c r="BV28" s="194">
        <f t="shared" si="10"/>
        <v>43831</v>
      </c>
      <c r="BW28" s="194">
        <f t="shared" si="11"/>
        <v>44197</v>
      </c>
      <c r="BX28" s="194">
        <f t="shared" si="12"/>
        <v>44197</v>
      </c>
    </row>
    <row r="29" spans="1:76" ht="34" customHeight="1">
      <c r="A29" s="146" t="s">
        <v>107</v>
      </c>
      <c r="B29" s="146" t="s">
        <v>48</v>
      </c>
      <c r="C29" s="147" t="s">
        <v>104</v>
      </c>
      <c r="D29" s="148" t="str">
        <f t="shared" ca="1" si="1"/>
        <v>À venir</v>
      </c>
      <c r="E29" s="154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333">
        <f t="shared" si="2"/>
        <v>47118</v>
      </c>
      <c r="AP29" s="202"/>
      <c r="AU29" s="164"/>
      <c r="AV29" s="164"/>
      <c r="AW29" s="164"/>
      <c r="AX29" s="164"/>
      <c r="AY29" s="164"/>
      <c r="AZ29" s="164"/>
      <c r="BA29" s="164"/>
      <c r="BB29" s="233" t="s">
        <v>105</v>
      </c>
      <c r="BC29" s="239" t="s">
        <v>107</v>
      </c>
      <c r="BD29" s="237" t="s">
        <v>51</v>
      </c>
      <c r="BE29" s="235" t="s">
        <v>52</v>
      </c>
      <c r="BF29" s="229" t="s">
        <v>53</v>
      </c>
      <c r="BG29" s="234">
        <v>45658</v>
      </c>
      <c r="BH29" s="240">
        <v>47118</v>
      </c>
      <c r="BI29" s="231">
        <f t="shared" si="3"/>
        <v>45658</v>
      </c>
      <c r="BJ29" s="231">
        <f t="shared" si="4"/>
        <v>47118</v>
      </c>
      <c r="BK29" s="225" t="s">
        <v>0</v>
      </c>
      <c r="BL29" s="227" t="s">
        <v>106</v>
      </c>
      <c r="BM29" s="186"/>
      <c r="BN29" s="190" t="s">
        <v>10</v>
      </c>
      <c r="BO29" s="190"/>
      <c r="BP29" s="190"/>
      <c r="BQ29" s="194">
        <f>BS29-120</f>
        <v>45233</v>
      </c>
      <c r="BR29" s="194">
        <f t="shared" si="6"/>
        <v>45231</v>
      </c>
      <c r="BS29" s="194">
        <f t="shared" si="7"/>
        <v>45353</v>
      </c>
      <c r="BT29" s="194">
        <f t="shared" si="8"/>
        <v>45352</v>
      </c>
      <c r="BU29" s="194">
        <f>BW29-305</f>
        <v>45353</v>
      </c>
      <c r="BV29" s="194">
        <f t="shared" si="10"/>
        <v>45352</v>
      </c>
      <c r="BW29" s="194">
        <f t="shared" si="11"/>
        <v>45658</v>
      </c>
      <c r="BX29" s="194">
        <f t="shared" si="12"/>
        <v>45658</v>
      </c>
    </row>
    <row r="30" spans="1:76" ht="34" customHeight="1">
      <c r="A30" s="146" t="s">
        <v>108</v>
      </c>
      <c r="B30" s="146" t="s">
        <v>48</v>
      </c>
      <c r="C30" s="147" t="s">
        <v>109</v>
      </c>
      <c r="D30" s="148" t="str">
        <f t="shared" ca="1" si="1"/>
        <v>En cours</v>
      </c>
      <c r="E30" s="154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333">
        <f t="shared" si="2"/>
        <v>46220</v>
      </c>
      <c r="AU30" s="164"/>
      <c r="AV30" s="164"/>
      <c r="AW30" s="164"/>
      <c r="AX30" s="164"/>
      <c r="AY30" s="164"/>
      <c r="AZ30" s="164"/>
      <c r="BA30" s="164"/>
      <c r="BB30" s="233" t="s">
        <v>110</v>
      </c>
      <c r="BC30" s="232" t="s">
        <v>108</v>
      </c>
      <c r="BD30" s="237" t="s">
        <v>51</v>
      </c>
      <c r="BE30" s="235" t="s">
        <v>52</v>
      </c>
      <c r="BF30" s="228" t="s">
        <v>53</v>
      </c>
      <c r="BG30" s="234">
        <v>44760</v>
      </c>
      <c r="BH30" s="234">
        <v>46220</v>
      </c>
      <c r="BI30" s="231">
        <f t="shared" si="3"/>
        <v>44773</v>
      </c>
      <c r="BJ30" s="231">
        <f t="shared" si="4"/>
        <v>46234</v>
      </c>
      <c r="BK30" s="225" t="s">
        <v>0</v>
      </c>
      <c r="BL30" s="227" t="s">
        <v>111</v>
      </c>
      <c r="BM30" s="186"/>
      <c r="BN30" s="190" t="s">
        <v>10</v>
      </c>
      <c r="BO30" s="190"/>
      <c r="BP30" s="190"/>
      <c r="BQ30" s="241">
        <f>BS30-90</f>
        <v>44490</v>
      </c>
      <c r="BR30" s="241">
        <f t="shared" si="6"/>
        <v>44500</v>
      </c>
      <c r="BS30" s="241">
        <f t="shared" si="7"/>
        <v>44580</v>
      </c>
      <c r="BT30" s="241">
        <f t="shared" si="8"/>
        <v>44592</v>
      </c>
      <c r="BU30" s="241">
        <f>BW30-180</f>
        <v>44580</v>
      </c>
      <c r="BV30" s="241">
        <f t="shared" si="10"/>
        <v>44592</v>
      </c>
      <c r="BW30" s="241">
        <f t="shared" si="11"/>
        <v>44760</v>
      </c>
      <c r="BX30" s="241">
        <f t="shared" si="12"/>
        <v>44773</v>
      </c>
    </row>
    <row r="31" spans="1:76" ht="34" customHeight="1">
      <c r="A31" s="146" t="s">
        <v>74</v>
      </c>
      <c r="B31" s="146" t="s">
        <v>48</v>
      </c>
      <c r="C31" s="147" t="s">
        <v>109</v>
      </c>
      <c r="D31" s="148" t="str">
        <f t="shared" ca="1" si="1"/>
        <v>À venir</v>
      </c>
      <c r="E31" s="154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333">
        <f t="shared" si="2"/>
        <v>47681</v>
      </c>
      <c r="AU31" s="164"/>
      <c r="AV31" s="164"/>
      <c r="AW31" s="164"/>
      <c r="AX31" s="164"/>
      <c r="AY31" s="164"/>
      <c r="AZ31" s="164"/>
      <c r="BA31" s="164"/>
      <c r="BB31" s="233" t="s">
        <v>110</v>
      </c>
      <c r="BC31" s="232" t="s">
        <v>66</v>
      </c>
      <c r="BD31" s="237" t="s">
        <v>51</v>
      </c>
      <c r="BE31" s="235" t="s">
        <v>52</v>
      </c>
      <c r="BF31" s="228" t="s">
        <v>53</v>
      </c>
      <c r="BG31" s="234">
        <v>46221</v>
      </c>
      <c r="BH31" s="234">
        <v>47681</v>
      </c>
      <c r="BI31" s="231">
        <f t="shared" si="3"/>
        <v>46234</v>
      </c>
      <c r="BJ31" s="231">
        <f t="shared" si="4"/>
        <v>47695</v>
      </c>
      <c r="BK31" s="225" t="s">
        <v>0</v>
      </c>
      <c r="BL31" s="227" t="s">
        <v>111</v>
      </c>
      <c r="BM31" s="186"/>
      <c r="BN31" s="190" t="s">
        <v>10</v>
      </c>
      <c r="BO31" s="190"/>
      <c r="BP31" s="190"/>
      <c r="BQ31" s="241">
        <f>BS31-152</f>
        <v>45889</v>
      </c>
      <c r="BR31" s="241">
        <f t="shared" si="6"/>
        <v>45900</v>
      </c>
      <c r="BS31" s="241">
        <f t="shared" si="7"/>
        <v>46041</v>
      </c>
      <c r="BT31" s="241">
        <f t="shared" si="8"/>
        <v>46053</v>
      </c>
      <c r="BU31" s="241">
        <f>BW31-180</f>
        <v>46041</v>
      </c>
      <c r="BV31" s="241">
        <f t="shared" si="10"/>
        <v>46053</v>
      </c>
      <c r="BW31" s="241">
        <f t="shared" si="11"/>
        <v>46221</v>
      </c>
      <c r="BX31" s="241">
        <f t="shared" si="12"/>
        <v>46234</v>
      </c>
    </row>
    <row r="32" spans="1:76" ht="34" customHeight="1">
      <c r="A32" s="146" t="s">
        <v>112</v>
      </c>
      <c r="B32" s="146" t="s">
        <v>48</v>
      </c>
      <c r="C32" s="147" t="s">
        <v>113</v>
      </c>
      <c r="D32" s="148" t="str">
        <f t="shared" ca="1" si="1"/>
        <v>En cours</v>
      </c>
      <c r="E32" s="154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333">
        <f t="shared" si="2"/>
        <v>46326</v>
      </c>
      <c r="AP32" s="202"/>
      <c r="AU32" s="164"/>
      <c r="AV32" s="164"/>
      <c r="AW32" s="164"/>
      <c r="AX32" s="164"/>
      <c r="AY32" s="164"/>
      <c r="AZ32" s="164"/>
      <c r="BA32" s="164"/>
      <c r="BB32" s="233" t="s">
        <v>114</v>
      </c>
      <c r="BC32" s="232" t="s">
        <v>112</v>
      </c>
      <c r="BD32" s="237" t="s">
        <v>51</v>
      </c>
      <c r="BE32" s="235" t="s">
        <v>52</v>
      </c>
      <c r="BF32" s="228" t="s">
        <v>53</v>
      </c>
      <c r="BG32" s="234">
        <v>44866</v>
      </c>
      <c r="BH32" s="240">
        <v>46326</v>
      </c>
      <c r="BI32" s="231">
        <f t="shared" si="3"/>
        <v>44866</v>
      </c>
      <c r="BJ32" s="231">
        <f t="shared" si="4"/>
        <v>46326</v>
      </c>
      <c r="BK32" s="225" t="s">
        <v>0</v>
      </c>
      <c r="BL32" s="227" t="s">
        <v>115</v>
      </c>
      <c r="BM32" s="186"/>
      <c r="BN32" s="190" t="s">
        <v>10</v>
      </c>
      <c r="BO32" s="190"/>
      <c r="BP32" s="190"/>
      <c r="BQ32" s="191">
        <f>BS32-120</f>
        <v>44381</v>
      </c>
      <c r="BR32" s="191">
        <f t="shared" si="6"/>
        <v>44378</v>
      </c>
      <c r="BS32" s="191">
        <f t="shared" si="7"/>
        <v>44501</v>
      </c>
      <c r="BT32" s="191">
        <f t="shared" si="8"/>
        <v>44501</v>
      </c>
      <c r="BU32" s="191">
        <f>BW32-365</f>
        <v>44501</v>
      </c>
      <c r="BV32" s="191">
        <f t="shared" si="10"/>
        <v>44501</v>
      </c>
      <c r="BW32" s="191">
        <f t="shared" si="11"/>
        <v>44866</v>
      </c>
      <c r="BX32" s="191">
        <f t="shared" si="12"/>
        <v>44866</v>
      </c>
    </row>
    <row r="33" spans="1:76" ht="34" customHeight="1">
      <c r="A33" s="146" t="s">
        <v>74</v>
      </c>
      <c r="B33" s="146" t="s">
        <v>48</v>
      </c>
      <c r="C33" s="147" t="s">
        <v>116</v>
      </c>
      <c r="D33" s="148" t="str">
        <f t="shared" ca="1" si="1"/>
        <v>À venir</v>
      </c>
      <c r="E33" s="154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333">
        <f t="shared" si="2"/>
        <v>47787</v>
      </c>
      <c r="AP33" s="202"/>
      <c r="AU33" s="164"/>
      <c r="AV33" s="164"/>
      <c r="AW33" s="164"/>
      <c r="AX33" s="164"/>
      <c r="AY33" s="164"/>
      <c r="AZ33" s="164"/>
      <c r="BA33" s="164"/>
      <c r="BB33" s="233" t="s">
        <v>114</v>
      </c>
      <c r="BC33" s="232" t="s">
        <v>66</v>
      </c>
      <c r="BD33" s="237" t="s">
        <v>51</v>
      </c>
      <c r="BE33" s="235" t="s">
        <v>52</v>
      </c>
      <c r="BF33" s="228" t="s">
        <v>53</v>
      </c>
      <c r="BG33" s="234">
        <f>BH32+1</f>
        <v>46327</v>
      </c>
      <c r="BH33" s="240">
        <f>BG33+1460</f>
        <v>47787</v>
      </c>
      <c r="BI33" s="231">
        <f t="shared" si="3"/>
        <v>46327</v>
      </c>
      <c r="BJ33" s="231">
        <f t="shared" si="4"/>
        <v>47787</v>
      </c>
      <c r="BK33" s="225" t="s">
        <v>0</v>
      </c>
      <c r="BL33" s="227" t="s">
        <v>117</v>
      </c>
      <c r="BM33" s="186"/>
      <c r="BN33" s="190" t="s">
        <v>10</v>
      </c>
      <c r="BO33" s="190"/>
      <c r="BP33" s="190"/>
      <c r="BQ33" s="191">
        <f>BS33-120-60</f>
        <v>45782</v>
      </c>
      <c r="BR33" s="191">
        <f t="shared" si="6"/>
        <v>45778</v>
      </c>
      <c r="BS33" s="191">
        <f t="shared" si="7"/>
        <v>45962</v>
      </c>
      <c r="BT33" s="191">
        <f t="shared" si="8"/>
        <v>45962</v>
      </c>
      <c r="BU33" s="191">
        <f>BW33-365</f>
        <v>45962</v>
      </c>
      <c r="BV33" s="191">
        <f t="shared" si="10"/>
        <v>45962</v>
      </c>
      <c r="BW33" s="191">
        <f t="shared" si="11"/>
        <v>46327</v>
      </c>
      <c r="BX33" s="191">
        <f t="shared" si="12"/>
        <v>46327</v>
      </c>
    </row>
    <row r="34" spans="1:76" ht="34" customHeight="1">
      <c r="A34" s="146" t="s">
        <v>118</v>
      </c>
      <c r="B34" s="146" t="s">
        <v>95</v>
      </c>
      <c r="C34" s="147" t="s">
        <v>119</v>
      </c>
      <c r="D34" s="148" t="str">
        <f t="shared" ca="1" si="1"/>
        <v>En cours</v>
      </c>
      <c r="E34" s="154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333">
        <f t="shared" si="2"/>
        <v>46752</v>
      </c>
      <c r="AP34" s="202"/>
      <c r="AU34" s="164"/>
      <c r="AV34" s="164"/>
      <c r="AW34" s="164"/>
      <c r="AX34" s="164"/>
      <c r="AY34" s="164"/>
      <c r="AZ34" s="164"/>
      <c r="BA34" s="164"/>
      <c r="BB34" s="233" t="s">
        <v>120</v>
      </c>
      <c r="BC34" s="242" t="s">
        <v>118</v>
      </c>
      <c r="BD34" s="237" t="s">
        <v>51</v>
      </c>
      <c r="BE34" s="235" t="s">
        <v>52</v>
      </c>
      <c r="BF34" s="228" t="s">
        <v>53</v>
      </c>
      <c r="BG34" s="234">
        <v>45292</v>
      </c>
      <c r="BH34" s="243">
        <v>46752</v>
      </c>
      <c r="BI34" s="231">
        <f t="shared" si="3"/>
        <v>45292</v>
      </c>
      <c r="BJ34" s="231">
        <f t="shared" si="4"/>
        <v>46752</v>
      </c>
      <c r="BK34" s="225" t="s">
        <v>0</v>
      </c>
      <c r="BL34" s="186" t="s">
        <v>121</v>
      </c>
      <c r="BM34" s="186"/>
      <c r="BN34" s="190" t="s">
        <v>10</v>
      </c>
      <c r="BO34" s="190"/>
      <c r="BP34" s="190"/>
      <c r="BQ34" s="241">
        <f>BS34-90</f>
        <v>45022</v>
      </c>
      <c r="BR34" s="241">
        <f t="shared" si="6"/>
        <v>45017</v>
      </c>
      <c r="BS34" s="241">
        <f t="shared" si="7"/>
        <v>45112</v>
      </c>
      <c r="BT34" s="241">
        <f t="shared" si="8"/>
        <v>45108</v>
      </c>
      <c r="BU34" s="241">
        <f>BW34-180</f>
        <v>45112</v>
      </c>
      <c r="BV34" s="241">
        <f t="shared" si="10"/>
        <v>45108</v>
      </c>
      <c r="BW34" s="241">
        <f t="shared" si="11"/>
        <v>45292</v>
      </c>
      <c r="BX34" s="241">
        <f t="shared" si="12"/>
        <v>45292</v>
      </c>
    </row>
    <row r="35" spans="1:76" ht="48.65" customHeight="1">
      <c r="A35" s="146" t="s">
        <v>122</v>
      </c>
      <c r="B35" s="146" t="s">
        <v>123</v>
      </c>
      <c r="C35" s="147" t="s">
        <v>124</v>
      </c>
      <c r="D35" s="148" t="str">
        <f t="shared" ca="1" si="1"/>
        <v>En cours</v>
      </c>
      <c r="E35" s="154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333">
        <f t="shared" si="2"/>
        <v>45657</v>
      </c>
      <c r="AU35" s="164"/>
      <c r="AV35" s="164"/>
      <c r="AW35" s="164"/>
      <c r="AX35" s="164"/>
      <c r="AY35" s="164"/>
      <c r="AZ35" s="164"/>
      <c r="BA35" s="164"/>
      <c r="BB35" s="233" t="s">
        <v>125</v>
      </c>
      <c r="BC35" s="232" t="s">
        <v>122</v>
      </c>
      <c r="BD35" s="186" t="s">
        <v>123</v>
      </c>
      <c r="BE35" s="235" t="s">
        <v>123</v>
      </c>
      <c r="BF35" s="229"/>
      <c r="BG35" s="234">
        <f>BH35-1460</f>
        <v>44197</v>
      </c>
      <c r="BH35" s="234">
        <v>45657</v>
      </c>
      <c r="BI35" s="231">
        <f t="shared" si="3"/>
        <v>44197</v>
      </c>
      <c r="BJ35" s="231">
        <f t="shared" si="4"/>
        <v>45657</v>
      </c>
      <c r="BK35" s="225" t="s">
        <v>4</v>
      </c>
      <c r="BL35" s="227" t="s">
        <v>126</v>
      </c>
      <c r="BM35" s="186"/>
      <c r="BN35" s="190" t="s">
        <v>13</v>
      </c>
      <c r="BO35" s="190"/>
      <c r="BP35" s="190"/>
      <c r="BQ35" s="194">
        <f>BS35-120</f>
        <v>43837</v>
      </c>
      <c r="BR35" s="194">
        <f t="shared" si="6"/>
        <v>43831</v>
      </c>
      <c r="BS35" s="194">
        <f t="shared" si="7"/>
        <v>43957</v>
      </c>
      <c r="BT35" s="194">
        <f t="shared" si="8"/>
        <v>43952</v>
      </c>
      <c r="BU35" s="194">
        <f>BW35-240</f>
        <v>43957</v>
      </c>
      <c r="BV35" s="194">
        <f t="shared" si="10"/>
        <v>43952</v>
      </c>
      <c r="BW35" s="194">
        <f t="shared" si="11"/>
        <v>44197</v>
      </c>
      <c r="BX35" s="194">
        <f t="shared" si="12"/>
        <v>44197</v>
      </c>
    </row>
    <row r="36" spans="1:76" ht="34" customHeight="1">
      <c r="A36" s="146" t="s">
        <v>74</v>
      </c>
      <c r="B36" s="146" t="s">
        <v>123</v>
      </c>
      <c r="C36" s="147" t="s">
        <v>127</v>
      </c>
      <c r="D36" s="148" t="str">
        <f t="shared" ca="1" si="1"/>
        <v>À venir</v>
      </c>
      <c r="E36" s="154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333">
        <f t="shared" si="2"/>
        <v>47118</v>
      </c>
      <c r="AU36" s="164"/>
      <c r="AV36" s="164"/>
      <c r="AW36" s="164"/>
      <c r="AX36" s="164"/>
      <c r="AY36" s="164"/>
      <c r="AZ36" s="164"/>
      <c r="BA36" s="164"/>
      <c r="BB36" s="233" t="s">
        <v>125</v>
      </c>
      <c r="BC36" s="232" t="s">
        <v>66</v>
      </c>
      <c r="BD36" s="186" t="s">
        <v>123</v>
      </c>
      <c r="BE36" s="235" t="s">
        <v>123</v>
      </c>
      <c r="BF36" s="229"/>
      <c r="BG36" s="234">
        <f>BH35+1</f>
        <v>45658</v>
      </c>
      <c r="BH36" s="234">
        <f>BG36+1460</f>
        <v>47118</v>
      </c>
      <c r="BI36" s="231">
        <f t="shared" si="3"/>
        <v>45658</v>
      </c>
      <c r="BJ36" s="231">
        <f t="shared" si="4"/>
        <v>47118</v>
      </c>
      <c r="BK36" s="225" t="s">
        <v>4</v>
      </c>
      <c r="BL36" s="227" t="s">
        <v>126</v>
      </c>
      <c r="BM36" s="186"/>
      <c r="BN36" s="190" t="s">
        <v>13</v>
      </c>
      <c r="BO36" s="190"/>
      <c r="BP36" s="190"/>
      <c r="BQ36" s="194">
        <f>BS36-150</f>
        <v>45388</v>
      </c>
      <c r="BR36" s="194">
        <f t="shared" si="6"/>
        <v>45383</v>
      </c>
      <c r="BS36" s="194">
        <f t="shared" si="7"/>
        <v>45538</v>
      </c>
      <c r="BT36" s="194">
        <f t="shared" si="8"/>
        <v>45536</v>
      </c>
      <c r="BU36" s="194">
        <f>BW36-120</f>
        <v>45538</v>
      </c>
      <c r="BV36" s="194">
        <f t="shared" si="10"/>
        <v>45536</v>
      </c>
      <c r="BW36" s="194">
        <f t="shared" si="11"/>
        <v>45658</v>
      </c>
      <c r="BX36" s="194">
        <f t="shared" si="12"/>
        <v>45658</v>
      </c>
    </row>
    <row r="37" spans="1:76" ht="34" customHeight="1">
      <c r="A37" s="146" t="s">
        <v>128</v>
      </c>
      <c r="B37" s="146" t="s">
        <v>123</v>
      </c>
      <c r="C37" s="147" t="s">
        <v>129</v>
      </c>
      <c r="D37" s="148" t="str">
        <f t="shared" ca="1" si="1"/>
        <v>En cours</v>
      </c>
      <c r="E37" s="154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333">
        <f t="shared" si="2"/>
        <v>46102</v>
      </c>
      <c r="AU37" s="164"/>
      <c r="AV37" s="164"/>
      <c r="AW37" s="164"/>
      <c r="AX37" s="164"/>
      <c r="AY37" s="164"/>
      <c r="AZ37" s="164"/>
      <c r="BA37" s="164"/>
      <c r="BB37" s="233" t="s">
        <v>130</v>
      </c>
      <c r="BC37" s="232" t="s">
        <v>128</v>
      </c>
      <c r="BD37" s="186" t="s">
        <v>123</v>
      </c>
      <c r="BE37" s="235" t="s">
        <v>123</v>
      </c>
      <c r="BF37" s="229" t="s">
        <v>53</v>
      </c>
      <c r="BG37" s="234">
        <v>44642</v>
      </c>
      <c r="BH37" s="234">
        <v>46102</v>
      </c>
      <c r="BI37" s="231">
        <f t="shared" si="3"/>
        <v>44651</v>
      </c>
      <c r="BJ37" s="231">
        <f t="shared" si="4"/>
        <v>46112</v>
      </c>
      <c r="BK37" s="225" t="s">
        <v>4</v>
      </c>
      <c r="BL37" s="227" t="s">
        <v>131</v>
      </c>
      <c r="BM37" s="186"/>
      <c r="BN37" s="190" t="s">
        <v>13</v>
      </c>
      <c r="BO37" s="190"/>
      <c r="BP37" s="190"/>
      <c r="BQ37" s="194">
        <f>BS37-120</f>
        <v>44282</v>
      </c>
      <c r="BR37" s="194">
        <f t="shared" si="6"/>
        <v>44286</v>
      </c>
      <c r="BS37" s="194">
        <f t="shared" si="7"/>
        <v>44402</v>
      </c>
      <c r="BT37" s="194">
        <f t="shared" si="8"/>
        <v>44408</v>
      </c>
      <c r="BU37" s="194">
        <f>BW37-240</f>
        <v>44402</v>
      </c>
      <c r="BV37" s="194">
        <f t="shared" si="10"/>
        <v>44408</v>
      </c>
      <c r="BW37" s="194">
        <f t="shared" si="11"/>
        <v>44642</v>
      </c>
      <c r="BX37" s="194">
        <f t="shared" si="12"/>
        <v>44651</v>
      </c>
    </row>
    <row r="38" spans="1:76" ht="34" customHeight="1">
      <c r="A38" s="146" t="s">
        <v>74</v>
      </c>
      <c r="B38" s="146" t="s">
        <v>123</v>
      </c>
      <c r="C38" s="147" t="s">
        <v>129</v>
      </c>
      <c r="D38" s="148" t="str">
        <f t="shared" ca="1" si="1"/>
        <v>À venir</v>
      </c>
      <c r="E38" s="154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333">
        <f t="shared" si="2"/>
        <v>47563</v>
      </c>
      <c r="AU38" s="164"/>
      <c r="AV38" s="164"/>
      <c r="AW38" s="164"/>
      <c r="AX38" s="164"/>
      <c r="AY38" s="164"/>
      <c r="AZ38" s="164"/>
      <c r="BA38" s="164"/>
      <c r="BB38" s="233" t="s">
        <v>130</v>
      </c>
      <c r="BC38" s="232" t="s">
        <v>66</v>
      </c>
      <c r="BD38" s="186" t="s">
        <v>123</v>
      </c>
      <c r="BE38" s="235" t="s">
        <v>123</v>
      </c>
      <c r="BF38" s="229" t="s">
        <v>53</v>
      </c>
      <c r="BG38" s="234">
        <v>46103</v>
      </c>
      <c r="BH38" s="234">
        <v>47563</v>
      </c>
      <c r="BI38" s="231">
        <f t="shared" si="3"/>
        <v>46112</v>
      </c>
      <c r="BJ38" s="231">
        <f t="shared" si="4"/>
        <v>47573</v>
      </c>
      <c r="BK38" s="225" t="s">
        <v>4</v>
      </c>
      <c r="BL38" s="227" t="s">
        <v>131</v>
      </c>
      <c r="BM38" s="186"/>
      <c r="BN38" s="190" t="s">
        <v>13</v>
      </c>
      <c r="BO38" s="190"/>
      <c r="BP38" s="190"/>
      <c r="BQ38" s="194">
        <f>BS38-120-60</f>
        <v>45683</v>
      </c>
      <c r="BR38" s="194">
        <f t="shared" si="6"/>
        <v>45688</v>
      </c>
      <c r="BS38" s="194">
        <f t="shared" si="7"/>
        <v>45863</v>
      </c>
      <c r="BT38" s="194">
        <f t="shared" si="8"/>
        <v>45869</v>
      </c>
      <c r="BU38" s="194">
        <f>BW38-240</f>
        <v>45863</v>
      </c>
      <c r="BV38" s="194">
        <f t="shared" si="10"/>
        <v>45869</v>
      </c>
      <c r="BW38" s="194">
        <f t="shared" si="11"/>
        <v>46103</v>
      </c>
      <c r="BX38" s="194">
        <f t="shared" si="12"/>
        <v>46112</v>
      </c>
    </row>
    <row r="39" spans="1:76" ht="34" customHeight="1">
      <c r="A39" s="146" t="s">
        <v>132</v>
      </c>
      <c r="B39" s="146" t="s">
        <v>133</v>
      </c>
      <c r="C39" s="147" t="s">
        <v>134</v>
      </c>
      <c r="D39" s="148" t="str">
        <f t="shared" ca="1" si="1"/>
        <v>En cours</v>
      </c>
      <c r="E39" s="154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333">
        <f t="shared" si="2"/>
        <v>45626</v>
      </c>
      <c r="AP39" s="202"/>
      <c r="AU39" s="164"/>
      <c r="AV39" s="164"/>
      <c r="AW39" s="164"/>
      <c r="AX39" s="164"/>
      <c r="AY39" s="164"/>
      <c r="AZ39" s="164"/>
      <c r="BA39" s="164"/>
      <c r="BB39" s="233" t="s">
        <v>135</v>
      </c>
      <c r="BC39" s="232" t="s">
        <v>132</v>
      </c>
      <c r="BD39" s="244" t="s">
        <v>133</v>
      </c>
      <c r="BE39" s="235" t="s">
        <v>133</v>
      </c>
      <c r="BF39" s="229" t="s">
        <v>53</v>
      </c>
      <c r="BG39" s="243">
        <v>44166</v>
      </c>
      <c r="BH39" s="243">
        <v>45626</v>
      </c>
      <c r="BI39" s="231">
        <f t="shared" si="3"/>
        <v>44166</v>
      </c>
      <c r="BJ39" s="231">
        <f t="shared" si="4"/>
        <v>45626</v>
      </c>
      <c r="BK39" s="225" t="s">
        <v>0</v>
      </c>
      <c r="BL39" s="227" t="s">
        <v>134</v>
      </c>
      <c r="BM39" s="186"/>
      <c r="BN39" s="190" t="s">
        <v>10</v>
      </c>
      <c r="BO39" s="190"/>
      <c r="BP39" s="190"/>
      <c r="BQ39" s="194">
        <f>BS39-120</f>
        <v>43806</v>
      </c>
      <c r="BR39" s="194">
        <f t="shared" si="6"/>
        <v>43800</v>
      </c>
      <c r="BS39" s="194">
        <f t="shared" si="7"/>
        <v>43926</v>
      </c>
      <c r="BT39" s="194">
        <f t="shared" si="8"/>
        <v>43922</v>
      </c>
      <c r="BU39" s="194">
        <f>BW39-240</f>
        <v>43926</v>
      </c>
      <c r="BV39" s="194">
        <f t="shared" si="10"/>
        <v>43922</v>
      </c>
      <c r="BW39" s="194">
        <f t="shared" si="11"/>
        <v>44166</v>
      </c>
      <c r="BX39" s="194">
        <f t="shared" si="12"/>
        <v>44166</v>
      </c>
    </row>
    <row r="40" spans="1:76" ht="34" customHeight="1">
      <c r="A40" s="146" t="s">
        <v>74</v>
      </c>
      <c r="B40" s="146" t="s">
        <v>133</v>
      </c>
      <c r="C40" s="147" t="s">
        <v>134</v>
      </c>
      <c r="D40" s="148" t="str">
        <f t="shared" ca="1" si="1"/>
        <v>À venir</v>
      </c>
      <c r="E40" s="154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333">
        <f t="shared" si="2"/>
        <v>47057</v>
      </c>
      <c r="AP40" s="202"/>
      <c r="AU40" s="164"/>
      <c r="AV40" s="164"/>
      <c r="AW40" s="164"/>
      <c r="AX40" s="164"/>
      <c r="AY40" s="164"/>
      <c r="AZ40" s="164"/>
      <c r="BA40" s="164"/>
      <c r="BB40" s="233" t="s">
        <v>135</v>
      </c>
      <c r="BC40" s="232" t="s">
        <v>136</v>
      </c>
      <c r="BD40" s="186" t="s">
        <v>133</v>
      </c>
      <c r="BE40" s="235" t="s">
        <v>133</v>
      </c>
      <c r="BF40" s="229" t="s">
        <v>53</v>
      </c>
      <c r="BG40" s="243">
        <v>45597</v>
      </c>
      <c r="BH40" s="243">
        <v>47057</v>
      </c>
      <c r="BI40" s="231">
        <f t="shared" si="3"/>
        <v>45597</v>
      </c>
      <c r="BJ40" s="231">
        <f t="shared" si="4"/>
        <v>47057</v>
      </c>
      <c r="BK40" s="225" t="s">
        <v>0</v>
      </c>
      <c r="BL40" s="227" t="s">
        <v>134</v>
      </c>
      <c r="BM40" s="186"/>
      <c r="BN40" s="190" t="s">
        <v>10</v>
      </c>
      <c r="BO40" s="190"/>
      <c r="BP40" s="190"/>
      <c r="BQ40" s="194">
        <f>BS40-120</f>
        <v>45357</v>
      </c>
      <c r="BR40" s="194">
        <f t="shared" si="6"/>
        <v>45352</v>
      </c>
      <c r="BS40" s="194">
        <f t="shared" si="7"/>
        <v>45477</v>
      </c>
      <c r="BT40" s="194">
        <f t="shared" si="8"/>
        <v>45474</v>
      </c>
      <c r="BU40" s="194">
        <f>BW40-120</f>
        <v>45477</v>
      </c>
      <c r="BV40" s="194">
        <f t="shared" si="10"/>
        <v>45474</v>
      </c>
      <c r="BW40" s="194">
        <f t="shared" si="11"/>
        <v>45597</v>
      </c>
      <c r="BX40" s="194">
        <f t="shared" si="12"/>
        <v>45597</v>
      </c>
    </row>
    <row r="41" spans="1:76" ht="34" customHeight="1">
      <c r="A41" s="146" t="s">
        <v>137</v>
      </c>
      <c r="B41" s="146" t="s">
        <v>133</v>
      </c>
      <c r="C41" s="147" t="s">
        <v>138</v>
      </c>
      <c r="D41" s="148" t="str">
        <f t="shared" ca="1" si="1"/>
        <v>Terminé</v>
      </c>
      <c r="E41" s="154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333">
        <f t="shared" si="2"/>
        <v>45412</v>
      </c>
      <c r="AU41" s="164"/>
      <c r="AV41" s="164"/>
      <c r="AW41" s="164"/>
      <c r="AX41" s="164"/>
      <c r="AY41" s="164"/>
      <c r="AZ41" s="164"/>
      <c r="BA41" s="164"/>
      <c r="BB41" s="233" t="s">
        <v>139</v>
      </c>
      <c r="BC41" s="232" t="s">
        <v>137</v>
      </c>
      <c r="BD41" s="186" t="s">
        <v>133</v>
      </c>
      <c r="BE41" s="235" t="s">
        <v>133</v>
      </c>
      <c r="BF41" s="229" t="s">
        <v>53</v>
      </c>
      <c r="BG41" s="234">
        <v>44317</v>
      </c>
      <c r="BH41" s="234">
        <v>45412</v>
      </c>
      <c r="BI41" s="231">
        <f t="shared" si="3"/>
        <v>44317</v>
      </c>
      <c r="BJ41" s="231">
        <f t="shared" si="4"/>
        <v>45412</v>
      </c>
      <c r="BK41" s="225" t="s">
        <v>0</v>
      </c>
      <c r="BL41" s="227" t="s">
        <v>140</v>
      </c>
      <c r="BM41" s="186"/>
      <c r="BN41" s="190" t="s">
        <v>10</v>
      </c>
      <c r="BO41" s="190"/>
      <c r="BP41" s="190"/>
      <c r="BQ41" s="194">
        <f>BS41-120</f>
        <v>43957</v>
      </c>
      <c r="BR41" s="194">
        <f t="shared" si="6"/>
        <v>43952</v>
      </c>
      <c r="BS41" s="194">
        <f t="shared" si="7"/>
        <v>44077</v>
      </c>
      <c r="BT41" s="194">
        <f t="shared" si="8"/>
        <v>44075</v>
      </c>
      <c r="BU41" s="194">
        <f t="shared" ref="BU41:BU46" si="14">BW41-240</f>
        <v>44077</v>
      </c>
      <c r="BV41" s="194">
        <f t="shared" si="10"/>
        <v>44075</v>
      </c>
      <c r="BW41" s="194">
        <f t="shared" si="11"/>
        <v>44317</v>
      </c>
      <c r="BX41" s="194">
        <f t="shared" si="12"/>
        <v>44317</v>
      </c>
    </row>
    <row r="42" spans="1:76" ht="34" customHeight="1">
      <c r="A42" s="146" t="s">
        <v>141</v>
      </c>
      <c r="B42" s="146" t="s">
        <v>133</v>
      </c>
      <c r="C42" s="147" t="s">
        <v>138</v>
      </c>
      <c r="D42" s="148" t="str">
        <f t="shared" ca="1" si="1"/>
        <v>En cours</v>
      </c>
      <c r="E42" s="154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333">
        <f t="shared" si="2"/>
        <v>46873</v>
      </c>
      <c r="AU42" s="164"/>
      <c r="AV42" s="164"/>
      <c r="AW42" s="164"/>
      <c r="AX42" s="164"/>
      <c r="AY42" s="164"/>
      <c r="AZ42" s="164"/>
      <c r="BA42" s="164"/>
      <c r="BB42" s="233" t="s">
        <v>139</v>
      </c>
      <c r="BC42" s="232" t="s">
        <v>141</v>
      </c>
      <c r="BD42" s="186" t="s">
        <v>133</v>
      </c>
      <c r="BE42" s="235" t="s">
        <v>133</v>
      </c>
      <c r="BF42" s="229" t="s">
        <v>53</v>
      </c>
      <c r="BG42" s="234">
        <v>45413</v>
      </c>
      <c r="BH42" s="234">
        <v>46873</v>
      </c>
      <c r="BI42" s="231">
        <f t="shared" si="3"/>
        <v>45413</v>
      </c>
      <c r="BJ42" s="231">
        <f t="shared" si="4"/>
        <v>46873</v>
      </c>
      <c r="BK42" s="225" t="s">
        <v>0</v>
      </c>
      <c r="BL42" s="227" t="s">
        <v>140</v>
      </c>
      <c r="BM42" s="186"/>
      <c r="BN42" s="190" t="s">
        <v>10</v>
      </c>
      <c r="BO42" s="190"/>
      <c r="BP42" s="190"/>
      <c r="BQ42" s="194">
        <f>BS42-120</f>
        <v>45053</v>
      </c>
      <c r="BR42" s="194">
        <f t="shared" si="6"/>
        <v>45047</v>
      </c>
      <c r="BS42" s="194">
        <f t="shared" si="7"/>
        <v>45173</v>
      </c>
      <c r="BT42" s="194">
        <f t="shared" si="8"/>
        <v>45170</v>
      </c>
      <c r="BU42" s="194">
        <f t="shared" si="14"/>
        <v>45173</v>
      </c>
      <c r="BV42" s="194">
        <f t="shared" si="10"/>
        <v>45170</v>
      </c>
      <c r="BW42" s="194">
        <f t="shared" si="11"/>
        <v>45413</v>
      </c>
      <c r="BX42" s="194">
        <f t="shared" si="12"/>
        <v>45413</v>
      </c>
    </row>
    <row r="43" spans="1:76" ht="34" customHeight="1">
      <c r="A43" s="146" t="s">
        <v>142</v>
      </c>
      <c r="B43" s="146" t="s">
        <v>133</v>
      </c>
      <c r="C43" s="147" t="s">
        <v>143</v>
      </c>
      <c r="D43" s="148" t="str">
        <f t="shared" ca="1" si="1"/>
        <v>En cours</v>
      </c>
      <c r="E43" s="154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333">
        <f t="shared" si="2"/>
        <v>46568</v>
      </c>
      <c r="AU43" s="164"/>
      <c r="AV43" s="164"/>
      <c r="AW43" s="164"/>
      <c r="AX43" s="164"/>
      <c r="AY43" s="164"/>
      <c r="AZ43" s="164"/>
      <c r="BA43" s="164"/>
      <c r="BB43" s="233" t="s">
        <v>144</v>
      </c>
      <c r="BC43" s="232" t="s">
        <v>142</v>
      </c>
      <c r="BD43" s="186" t="s">
        <v>133</v>
      </c>
      <c r="BE43" s="235" t="s">
        <v>133</v>
      </c>
      <c r="BF43" s="229" t="s">
        <v>53</v>
      </c>
      <c r="BG43" s="234">
        <v>45108</v>
      </c>
      <c r="BH43" s="234">
        <v>46568</v>
      </c>
      <c r="BI43" s="231">
        <f t="shared" si="3"/>
        <v>45108</v>
      </c>
      <c r="BJ43" s="231">
        <f t="shared" si="4"/>
        <v>46568</v>
      </c>
      <c r="BK43" s="225" t="s">
        <v>0</v>
      </c>
      <c r="BL43" s="227" t="s">
        <v>145</v>
      </c>
      <c r="BM43" s="186"/>
      <c r="BN43" s="190" t="s">
        <v>13</v>
      </c>
      <c r="BO43" s="190"/>
      <c r="BP43" s="190"/>
      <c r="BQ43" s="194">
        <f>BS43-120</f>
        <v>44748</v>
      </c>
      <c r="BR43" s="194">
        <f t="shared" si="6"/>
        <v>44743</v>
      </c>
      <c r="BS43" s="194">
        <f t="shared" si="7"/>
        <v>44868</v>
      </c>
      <c r="BT43" s="194">
        <f t="shared" si="8"/>
        <v>44866</v>
      </c>
      <c r="BU43" s="194">
        <f t="shared" si="14"/>
        <v>44868</v>
      </c>
      <c r="BV43" s="194">
        <f t="shared" si="10"/>
        <v>44866</v>
      </c>
      <c r="BW43" s="194">
        <f t="shared" si="11"/>
        <v>45108</v>
      </c>
      <c r="BX43" s="194">
        <f t="shared" si="12"/>
        <v>45108</v>
      </c>
    </row>
    <row r="44" spans="1:76" ht="34" hidden="1" customHeight="1">
      <c r="A44" s="146" t="s">
        <v>65</v>
      </c>
      <c r="B44" s="146" t="s">
        <v>133</v>
      </c>
      <c r="C44" s="147" t="s">
        <v>143</v>
      </c>
      <c r="D44" s="148" t="str">
        <f t="shared" ca="1" si="1"/>
        <v>À venir</v>
      </c>
      <c r="E44" s="154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333">
        <f t="shared" si="2"/>
        <v>48029</v>
      </c>
      <c r="AU44" s="164"/>
      <c r="AV44" s="164"/>
      <c r="AW44" s="164"/>
      <c r="AX44" s="164"/>
      <c r="AY44" s="164"/>
      <c r="AZ44" s="164"/>
      <c r="BA44" s="164"/>
      <c r="BB44" s="233" t="s">
        <v>144</v>
      </c>
      <c r="BC44" s="232" t="s">
        <v>66</v>
      </c>
      <c r="BD44" s="186" t="s">
        <v>133</v>
      </c>
      <c r="BE44" s="235" t="s">
        <v>133</v>
      </c>
      <c r="BF44" s="229" t="s">
        <v>53</v>
      </c>
      <c r="BG44" s="234">
        <f>BH43+1</f>
        <v>46569</v>
      </c>
      <c r="BH44" s="234">
        <f>BG44+1460</f>
        <v>48029</v>
      </c>
      <c r="BI44" s="231">
        <f t="shared" si="3"/>
        <v>46569</v>
      </c>
      <c r="BJ44" s="231">
        <f t="shared" si="4"/>
        <v>48029</v>
      </c>
      <c r="BK44" s="225" t="s">
        <v>0</v>
      </c>
      <c r="BL44" s="227" t="s">
        <v>145</v>
      </c>
      <c r="BM44" s="186"/>
      <c r="BN44" s="190" t="s">
        <v>13</v>
      </c>
      <c r="BO44" s="190"/>
      <c r="BP44" s="190"/>
      <c r="BQ44" s="194">
        <f>BS44-120-60</f>
        <v>46149</v>
      </c>
      <c r="BR44" s="194">
        <f t="shared" si="6"/>
        <v>46143</v>
      </c>
      <c r="BS44" s="194">
        <f t="shared" si="7"/>
        <v>46329</v>
      </c>
      <c r="BT44" s="194">
        <f t="shared" si="8"/>
        <v>46327</v>
      </c>
      <c r="BU44" s="194">
        <f t="shared" si="14"/>
        <v>46329</v>
      </c>
      <c r="BV44" s="194">
        <f t="shared" si="10"/>
        <v>46327</v>
      </c>
      <c r="BW44" s="194">
        <f t="shared" si="11"/>
        <v>46569</v>
      </c>
      <c r="BX44" s="194">
        <f t="shared" si="12"/>
        <v>46569</v>
      </c>
    </row>
    <row r="45" spans="1:76" ht="34" customHeight="1">
      <c r="A45" s="146" t="s">
        <v>146</v>
      </c>
      <c r="B45" s="146" t="s">
        <v>133</v>
      </c>
      <c r="C45" s="147" t="s">
        <v>147</v>
      </c>
      <c r="D45" s="148" t="str">
        <f t="shared" ca="1" si="1"/>
        <v>En cours</v>
      </c>
      <c r="E45" s="154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333">
        <f t="shared" si="2"/>
        <v>45777</v>
      </c>
      <c r="AP45" s="202"/>
      <c r="AU45" s="164"/>
      <c r="AV45" s="164"/>
      <c r="AW45" s="164"/>
      <c r="AX45" s="164"/>
      <c r="AY45" s="164"/>
      <c r="AZ45" s="164"/>
      <c r="BA45" s="164"/>
      <c r="BB45" s="233" t="s">
        <v>148</v>
      </c>
      <c r="BC45" s="232" t="s">
        <v>146</v>
      </c>
      <c r="BD45" s="244" t="s">
        <v>133</v>
      </c>
      <c r="BE45" s="235" t="s">
        <v>133</v>
      </c>
      <c r="BF45" s="229" t="s">
        <v>53</v>
      </c>
      <c r="BG45" s="243">
        <v>44743</v>
      </c>
      <c r="BH45" s="243">
        <v>45777</v>
      </c>
      <c r="BI45" s="231">
        <f t="shared" si="3"/>
        <v>44743</v>
      </c>
      <c r="BJ45" s="231">
        <f t="shared" si="4"/>
        <v>45777</v>
      </c>
      <c r="BK45" s="225" t="s">
        <v>0</v>
      </c>
      <c r="BL45" s="227" t="s">
        <v>149</v>
      </c>
      <c r="BM45" s="186"/>
      <c r="BN45" s="190" t="s">
        <v>10</v>
      </c>
      <c r="BO45" s="190"/>
      <c r="BP45" s="190"/>
      <c r="BQ45" s="194">
        <f>BS45-120</f>
        <v>44383</v>
      </c>
      <c r="BR45" s="194">
        <f t="shared" si="6"/>
        <v>44378</v>
      </c>
      <c r="BS45" s="194">
        <f t="shared" si="7"/>
        <v>44503</v>
      </c>
      <c r="BT45" s="194">
        <f t="shared" si="8"/>
        <v>44501</v>
      </c>
      <c r="BU45" s="194">
        <f t="shared" si="14"/>
        <v>44503</v>
      </c>
      <c r="BV45" s="194">
        <f t="shared" si="10"/>
        <v>44501</v>
      </c>
      <c r="BW45" s="194">
        <f t="shared" si="11"/>
        <v>44743</v>
      </c>
      <c r="BX45" s="194">
        <f t="shared" si="12"/>
        <v>44743</v>
      </c>
    </row>
    <row r="46" spans="1:76" ht="34" customHeight="1">
      <c r="A46" s="146" t="s">
        <v>150</v>
      </c>
      <c r="B46" s="146" t="s">
        <v>133</v>
      </c>
      <c r="C46" s="147" t="s">
        <v>147</v>
      </c>
      <c r="D46" s="148" t="str">
        <f t="shared" ca="1" si="1"/>
        <v>En cours</v>
      </c>
      <c r="E46" s="154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333">
        <f t="shared" si="2"/>
        <v>45777</v>
      </c>
      <c r="AP46" s="202"/>
      <c r="AU46" s="164"/>
      <c r="AV46" s="164"/>
      <c r="AW46" s="164"/>
      <c r="AX46" s="164"/>
      <c r="AY46" s="164"/>
      <c r="AZ46" s="164"/>
      <c r="BA46" s="164"/>
      <c r="BB46" s="233" t="s">
        <v>148</v>
      </c>
      <c r="BC46" s="232" t="s">
        <v>150</v>
      </c>
      <c r="BD46" s="244" t="s">
        <v>133</v>
      </c>
      <c r="BE46" s="235" t="s">
        <v>133</v>
      </c>
      <c r="BF46" s="229" t="s">
        <v>53</v>
      </c>
      <c r="BG46" s="243">
        <v>45047</v>
      </c>
      <c r="BH46" s="243">
        <v>45777</v>
      </c>
      <c r="BI46" s="231">
        <f t="shared" si="3"/>
        <v>45047</v>
      </c>
      <c r="BJ46" s="231">
        <f t="shared" si="4"/>
        <v>45777</v>
      </c>
      <c r="BK46" s="225" t="s">
        <v>0</v>
      </c>
      <c r="BL46" s="227" t="s">
        <v>149</v>
      </c>
      <c r="BM46" s="186"/>
      <c r="BN46" s="190" t="s">
        <v>10</v>
      </c>
      <c r="BO46" s="190"/>
      <c r="BP46" s="190"/>
      <c r="BQ46" s="194">
        <f>BS46-120</f>
        <v>44687</v>
      </c>
      <c r="BR46" s="194">
        <f t="shared" si="6"/>
        <v>44682</v>
      </c>
      <c r="BS46" s="194">
        <f t="shared" si="7"/>
        <v>44807</v>
      </c>
      <c r="BT46" s="194">
        <f t="shared" si="8"/>
        <v>44805</v>
      </c>
      <c r="BU46" s="194">
        <f t="shared" si="14"/>
        <v>44807</v>
      </c>
      <c r="BV46" s="194">
        <f t="shared" si="10"/>
        <v>44805</v>
      </c>
      <c r="BW46" s="194">
        <f t="shared" si="11"/>
        <v>45047</v>
      </c>
      <c r="BX46" s="194">
        <f t="shared" si="12"/>
        <v>45047</v>
      </c>
    </row>
    <row r="47" spans="1:76" ht="34" customHeight="1">
      <c r="A47" s="146" t="s">
        <v>74</v>
      </c>
      <c r="B47" s="146" t="s">
        <v>133</v>
      </c>
      <c r="C47" s="147" t="s">
        <v>147</v>
      </c>
      <c r="D47" s="148" t="str">
        <f t="shared" ca="1" si="1"/>
        <v>À venir</v>
      </c>
      <c r="E47" s="15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333">
        <f t="shared" si="2"/>
        <v>47238</v>
      </c>
      <c r="AP47" s="202"/>
      <c r="AU47" s="164"/>
      <c r="AV47" s="164"/>
      <c r="AW47" s="164"/>
      <c r="AX47" s="164"/>
      <c r="AY47" s="164"/>
      <c r="AZ47" s="164"/>
      <c r="BA47" s="164"/>
      <c r="BB47" s="233" t="s">
        <v>148</v>
      </c>
      <c r="BC47" s="232" t="s">
        <v>66</v>
      </c>
      <c r="BD47" s="244" t="s">
        <v>133</v>
      </c>
      <c r="BE47" s="235" t="s">
        <v>133</v>
      </c>
      <c r="BF47" s="229" t="s">
        <v>53</v>
      </c>
      <c r="BG47" s="243">
        <f>BH45+1</f>
        <v>45778</v>
      </c>
      <c r="BH47" s="243">
        <f>BG47+1460</f>
        <v>47238</v>
      </c>
      <c r="BI47" s="231">
        <f t="shared" si="3"/>
        <v>45778</v>
      </c>
      <c r="BJ47" s="231">
        <f t="shared" si="4"/>
        <v>47238</v>
      </c>
      <c r="BK47" s="225" t="s">
        <v>0</v>
      </c>
      <c r="BL47" s="227" t="s">
        <v>149</v>
      </c>
      <c r="BM47" s="186"/>
      <c r="BN47" s="190" t="s">
        <v>10</v>
      </c>
      <c r="BO47" s="190"/>
      <c r="BP47" s="190"/>
      <c r="BQ47" s="194">
        <f>BS47-120-60</f>
        <v>45298</v>
      </c>
      <c r="BR47" s="194">
        <f t="shared" si="6"/>
        <v>45292</v>
      </c>
      <c r="BS47" s="194">
        <f t="shared" si="7"/>
        <v>45478</v>
      </c>
      <c r="BT47" s="194">
        <f t="shared" si="8"/>
        <v>45474</v>
      </c>
      <c r="BU47" s="194">
        <f>BW47-240-60</f>
        <v>45478</v>
      </c>
      <c r="BV47" s="194">
        <f t="shared" si="10"/>
        <v>45474</v>
      </c>
      <c r="BW47" s="194">
        <f t="shared" si="11"/>
        <v>45778</v>
      </c>
      <c r="BX47" s="194">
        <f t="shared" si="12"/>
        <v>45778</v>
      </c>
    </row>
    <row r="48" spans="1:76" ht="34" customHeight="1">
      <c r="A48" s="146" t="s">
        <v>151</v>
      </c>
      <c r="B48" s="146" t="s">
        <v>133</v>
      </c>
      <c r="C48" s="147" t="s">
        <v>152</v>
      </c>
      <c r="D48" s="148" t="str">
        <f t="shared" ca="1" si="1"/>
        <v>En cours</v>
      </c>
      <c r="E48" s="154"/>
      <c r="F48" s="382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333">
        <f t="shared" si="2"/>
        <v>46812</v>
      </c>
      <c r="AP48" s="202"/>
      <c r="AU48" s="164"/>
      <c r="AV48" s="164"/>
      <c r="AW48" s="164"/>
      <c r="AX48" s="164"/>
      <c r="AY48" s="164"/>
      <c r="AZ48" s="164"/>
      <c r="BA48" s="164"/>
      <c r="BB48" s="233" t="s">
        <v>153</v>
      </c>
      <c r="BC48" s="232" t="s">
        <v>151</v>
      </c>
      <c r="BD48" s="244" t="s">
        <v>133</v>
      </c>
      <c r="BE48" s="235" t="s">
        <v>133</v>
      </c>
      <c r="BF48" s="229" t="s">
        <v>53</v>
      </c>
      <c r="BG48" s="243">
        <v>45352</v>
      </c>
      <c r="BH48" s="243">
        <v>46812</v>
      </c>
      <c r="BI48" s="231">
        <f t="shared" si="3"/>
        <v>45352</v>
      </c>
      <c r="BJ48" s="231">
        <f t="shared" si="4"/>
        <v>46812</v>
      </c>
      <c r="BK48" s="225" t="s">
        <v>0</v>
      </c>
      <c r="BL48" s="186" t="s">
        <v>154</v>
      </c>
      <c r="BM48" s="186"/>
      <c r="BN48" s="190" t="s">
        <v>10</v>
      </c>
      <c r="BO48" s="190"/>
      <c r="BP48" s="190" t="s">
        <v>10</v>
      </c>
      <c r="BQ48" s="194">
        <f>BS48-120</f>
        <v>44992</v>
      </c>
      <c r="BR48" s="194">
        <f t="shared" si="6"/>
        <v>44986</v>
      </c>
      <c r="BS48" s="194">
        <f t="shared" si="7"/>
        <v>45112</v>
      </c>
      <c r="BT48" s="194">
        <f t="shared" si="8"/>
        <v>45108</v>
      </c>
      <c r="BU48" s="194">
        <f>BW48-240</f>
        <v>45112</v>
      </c>
      <c r="BV48" s="194">
        <f t="shared" si="10"/>
        <v>45108</v>
      </c>
      <c r="BW48" s="194">
        <f t="shared" si="11"/>
        <v>45352</v>
      </c>
      <c r="BX48" s="194">
        <f t="shared" si="12"/>
        <v>45352</v>
      </c>
    </row>
    <row r="49" spans="1:76" ht="34" customHeight="1">
      <c r="A49" s="146" t="s">
        <v>155</v>
      </c>
      <c r="B49" s="146" t="s">
        <v>133</v>
      </c>
      <c r="C49" s="147" t="s">
        <v>156</v>
      </c>
      <c r="D49" s="148" t="str">
        <f t="shared" ca="1" si="1"/>
        <v>En cours</v>
      </c>
      <c r="E49" s="15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333">
        <f t="shared" si="2"/>
        <v>46873</v>
      </c>
      <c r="AP49" s="202"/>
      <c r="AU49" s="164"/>
      <c r="AV49" s="164"/>
      <c r="AW49" s="164"/>
      <c r="AX49" s="164"/>
      <c r="AY49" s="164"/>
      <c r="AZ49" s="164"/>
      <c r="BA49" s="164"/>
      <c r="BB49" s="232" t="s">
        <v>157</v>
      </c>
      <c r="BC49" s="232" t="s">
        <v>155</v>
      </c>
      <c r="BD49" s="244"/>
      <c r="BE49" s="235" t="s">
        <v>133</v>
      </c>
      <c r="BF49" s="229"/>
      <c r="BG49" s="243">
        <v>45413</v>
      </c>
      <c r="BH49" s="243">
        <v>46873</v>
      </c>
      <c r="BI49" s="231">
        <f t="shared" si="3"/>
        <v>45413</v>
      </c>
      <c r="BJ49" s="231">
        <f t="shared" si="4"/>
        <v>46873</v>
      </c>
      <c r="BK49" s="225"/>
      <c r="BL49" s="186" t="s">
        <v>156</v>
      </c>
      <c r="BM49" s="186"/>
      <c r="BN49" s="190"/>
      <c r="BO49" s="190"/>
      <c r="BP49" s="190"/>
      <c r="BQ49" s="194">
        <f t="shared" ref="BQ49:BQ50" si="15">BS49-120</f>
        <v>45053</v>
      </c>
      <c r="BR49" s="194">
        <f t="shared" ref="BR49:BR50" si="16">IF(DAY(BQ49)&lt;=15,DATE(YEAR(BQ49),MONTH(BQ49),1),EOMONTH(BQ49,0))</f>
        <v>45047</v>
      </c>
      <c r="BS49" s="194">
        <f t="shared" ref="BS49:BS50" si="17">BU49</f>
        <v>45173</v>
      </c>
      <c r="BT49" s="194">
        <f t="shared" ref="BT49:BT50" si="18">IF(DAY(BS49)&lt;=15,DATE(YEAR(BS49),MONTH(BS49),1),EOMONTH(BS49,0))</f>
        <v>45170</v>
      </c>
      <c r="BU49" s="194">
        <f t="shared" ref="BU49:BU50" si="19">BW49-240</f>
        <v>45173</v>
      </c>
      <c r="BV49" s="194">
        <f t="shared" ref="BV49:BV50" si="20">IF(DAY(BU49)&lt;=15,DATE(YEAR(BU49),MONTH(BU49),1),EOMONTH(BU49,0))</f>
        <v>45170</v>
      </c>
      <c r="BW49" s="194">
        <f t="shared" ref="BW49:BW50" si="21">BG49</f>
        <v>45413</v>
      </c>
      <c r="BX49" s="194">
        <f t="shared" ref="BX49:BX50" si="22">IF(DAY(BW49)&lt;=15,DATE(YEAR(BW49),MONTH(BW49),1),EOMONTH(BW49,0))</f>
        <v>45413</v>
      </c>
    </row>
    <row r="50" spans="1:76" ht="34" customHeight="1">
      <c r="A50" s="146" t="s">
        <v>158</v>
      </c>
      <c r="B50" s="146" t="s">
        <v>133</v>
      </c>
      <c r="C50" s="147" t="s">
        <v>159</v>
      </c>
      <c r="D50" s="148" t="str">
        <f t="shared" ca="1" si="1"/>
        <v>En cours</v>
      </c>
      <c r="E50" s="154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333">
        <f t="shared" si="2"/>
        <v>46873</v>
      </c>
      <c r="AP50" s="202"/>
      <c r="AU50" s="164"/>
      <c r="AV50" s="164"/>
      <c r="AW50" s="164"/>
      <c r="AX50" s="164"/>
      <c r="AY50" s="164"/>
      <c r="AZ50" s="164"/>
      <c r="BA50" s="164"/>
      <c r="BB50" s="232" t="s">
        <v>160</v>
      </c>
      <c r="BC50" s="232" t="s">
        <v>158</v>
      </c>
      <c r="BD50" s="244"/>
      <c r="BE50" s="235" t="s">
        <v>133</v>
      </c>
      <c r="BF50" s="229"/>
      <c r="BG50" s="243">
        <v>45413</v>
      </c>
      <c r="BH50" s="243">
        <v>46873</v>
      </c>
      <c r="BI50" s="231">
        <f t="shared" ref="BI50" si="23">IF(DAY(BG50)&lt;=15,DATE(YEAR(BG50),MONTH(BG50),1),EOMONTH(BG50,0))</f>
        <v>45413</v>
      </c>
      <c r="BJ50" s="231">
        <f t="shared" ref="BJ50" si="24">IF(DAY(BH50)&lt;=15,DATE(YEAR(BH50),MONTH(BH50),1),EOMONTH(BH50,0))</f>
        <v>46873</v>
      </c>
      <c r="BK50" s="225"/>
      <c r="BL50" s="186" t="s">
        <v>161</v>
      </c>
      <c r="BM50" s="186"/>
      <c r="BN50" s="190"/>
      <c r="BO50" s="190"/>
      <c r="BP50" s="190"/>
      <c r="BQ50" s="194">
        <f t="shared" si="15"/>
        <v>45053</v>
      </c>
      <c r="BR50" s="194">
        <f t="shared" si="16"/>
        <v>45047</v>
      </c>
      <c r="BS50" s="194">
        <f t="shared" si="17"/>
        <v>45173</v>
      </c>
      <c r="BT50" s="194">
        <f t="shared" si="18"/>
        <v>45170</v>
      </c>
      <c r="BU50" s="194">
        <f t="shared" si="19"/>
        <v>45173</v>
      </c>
      <c r="BV50" s="194">
        <f t="shared" si="20"/>
        <v>45170</v>
      </c>
      <c r="BW50" s="194">
        <f t="shared" si="21"/>
        <v>45413</v>
      </c>
      <c r="BX50" s="194">
        <f t="shared" si="22"/>
        <v>45413</v>
      </c>
    </row>
  </sheetData>
  <sheetProtection algorithmName="SHA-512" hashValue="JvCpFXjeJa+oS8W+g8jo2YxjEeAzxD8CcPrIK3AOJwc6q39+uS+HqBuwh4f42JBF6IXPDrETwNUJV1A+7pf7Iw==" saltValue="uxN/ZTwOSgwBsO1DMoLt/A==" spinCount="100000" sheet="1" autoFilter="0"/>
  <autoFilter ref="A6:D6" xr:uid="{8C086176-53C4-4E4E-AA10-0CE351FCE337}"/>
  <mergeCells count="4">
    <mergeCell ref="A4:B4"/>
    <mergeCell ref="AC5:AN5"/>
    <mergeCell ref="E5:P5"/>
    <mergeCell ref="Q5:AB5"/>
  </mergeCells>
  <phoneticPr fontId="12" type="noConversion"/>
  <conditionalFormatting sqref="C2">
    <cfRule type="expression" dxfId="173" priority="26">
      <formula>AND(BL$6&gt;=#REF!,BL$6&lt;=#REF!)</formula>
    </cfRule>
    <cfRule type="expression" dxfId="172" priority="27">
      <formula>AND(BL$6&gt;=#REF!,BL$6&lt;=#REF!)</formula>
    </cfRule>
    <cfRule type="expression" dxfId="171" priority="28">
      <formula>AND(BL$6&gt;=#REF!,BL$6&lt;=#REF!)</formula>
    </cfRule>
    <cfRule type="expression" dxfId="170" priority="29">
      <formula>AND(BL$6&gt;=#REF!,BL$6&lt;=#REF!)</formula>
    </cfRule>
  </conditionalFormatting>
  <conditionalFormatting sqref="D1:D5">
    <cfRule type="containsText" dxfId="169" priority="25" operator="containsText" text="A venir">
      <formula>NOT(ISERROR(SEARCH("A venir",D1)))</formula>
    </cfRule>
  </conditionalFormatting>
  <conditionalFormatting sqref="D1:D1048576">
    <cfRule type="containsText" dxfId="168" priority="16" operator="containsText" text="Term">
      <formula>NOT(ISERROR(SEARCH("Term",D1)))</formula>
    </cfRule>
  </conditionalFormatting>
  <conditionalFormatting sqref="D6:D50">
    <cfRule type="containsText" dxfId="167" priority="17" operator="containsText" text="À venir">
      <formula>NOT(ISERROR(SEARCH("À venir",D6)))</formula>
    </cfRule>
  </conditionalFormatting>
  <conditionalFormatting sqref="D7:D50">
    <cfRule type="containsText" dxfId="166" priority="18" operator="containsText" text="En cours">
      <formula>NOT(ISERROR(SEARCH("En cours",D7)))</formula>
    </cfRule>
    <cfRule type="expression" dxfId="165" priority="19">
      <formula>AND(D$6&gt;=$BR7,D$6&lt;=$BT7)</formula>
    </cfRule>
    <cfRule type="expression" dxfId="164" priority="20">
      <formula>AND(D$6&gt;=$BI7,D$6&lt;=$BJ7)</formula>
    </cfRule>
    <cfRule type="expression" dxfId="163" priority="21">
      <formula>AND(D$6&gt;=$BV7,D$6&lt;=$BX7)</formula>
    </cfRule>
  </conditionalFormatting>
  <conditionalFormatting sqref="D51:D1048576">
    <cfRule type="containsText" dxfId="162" priority="31" operator="containsText" text="A venir">
      <formula>NOT(ISERROR(SEARCH("A venir",D51)))</formula>
    </cfRule>
  </conditionalFormatting>
  <conditionalFormatting sqref="E7:AN50">
    <cfRule type="expression" dxfId="161" priority="1">
      <formula>AND(E$6&gt;=$BI7,E$6&lt;=$BJ7)</formula>
    </cfRule>
    <cfRule type="expression" dxfId="160" priority="2">
      <formula>AND(E$6&gt;=$BV7,E$6&lt;=$BX7)</formula>
    </cfRule>
    <cfRule type="expression" dxfId="159" priority="3">
      <formula>AND(E$6&gt;=$BR7,E$6&lt;=$BT7)</formula>
    </cfRule>
  </conditionalFormatting>
  <printOptions horizontalCentered="1" verticalCentered="1"/>
  <pageMargins left="0.31496062992125984" right="0.31496062992125984" top="0.74803149606299213" bottom="0.74803149606299213" header="0.31496062992125984" footer="0.31496062992125984"/>
  <pageSetup paperSize="8" scale="55" fitToWidth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DAA4D70-AE6B-4B99-8F8C-6AFDEE6EB3AA}">
          <x14:formula1>
            <xm:f>Feuil1!$A$1:$A$3</xm:f>
          </x14:formula1>
          <xm:sqref>BK7:BK48</xm:sqref>
        </x14:dataValidation>
        <x14:dataValidation type="list" allowBlank="1" showInputMessage="1" showErrorMessage="1" xr:uid="{E7A8A295-2F88-4236-995A-542E949DA654}">
          <x14:formula1>
            <xm:f>Feuil1!$A$7:$A$13</xm:f>
          </x14:formula1>
          <xm:sqref>BM7:BM48</xm:sqref>
        </x14:dataValidation>
        <x14:dataValidation type="list" allowBlank="1" showInputMessage="1" showErrorMessage="1" xr:uid="{A32201A5-D31A-4F2A-80A5-3073E9BD5755}">
          <x14:formula1>
            <xm:f>Feuil1!$B$7:$B$9</xm:f>
          </x14:formula1>
          <xm:sqref>BN7:BN48</xm:sqref>
        </x14:dataValidation>
        <x14:dataValidation type="list" allowBlank="1" showInputMessage="1" showErrorMessage="1" xr:uid="{FC360FDC-638F-4BCB-B491-54F12D006B1B}">
          <x14:formula1>
            <xm:f>Feuil1!$D$7:$D$8</xm:f>
          </x14:formula1>
          <xm:sqref>BO7:BP48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02572-0C21-4BF4-9570-1C7CEB1A8EEE}">
  <sheetPr codeName="Feuil13">
    <pageSetUpPr fitToPage="1"/>
  </sheetPr>
  <dimension ref="A1:BX40"/>
  <sheetViews>
    <sheetView showGridLines="0" tabSelected="1" topLeftCell="A2" zoomScale="60" zoomScaleNormal="60" workbookViewId="0">
      <pane ySplit="5" topLeftCell="A18" activePane="bottomLeft" state="frozen"/>
      <selection activeCell="C2" sqref="C2"/>
      <selection pane="bottomLeft" activeCell="H22" sqref="H22"/>
    </sheetView>
  </sheetViews>
  <sheetFormatPr baseColWidth="10" defaultColWidth="15.54296875" defaultRowHeight="14.5"/>
  <cols>
    <col min="1" max="1" width="19.54296875" style="156" customWidth="1"/>
    <col min="2" max="2" width="32.26953125" style="157" customWidth="1"/>
    <col min="3" max="3" width="58.26953125" style="158" customWidth="1"/>
    <col min="4" max="4" width="9.7265625" style="159" customWidth="1"/>
    <col min="5" max="40" width="3.1796875" style="160" customWidth="1"/>
    <col min="41" max="41" width="22.54296875" style="161" customWidth="1"/>
    <col min="42" max="48" width="15.54296875" style="159" customWidth="1"/>
    <col min="49" max="49" width="17.26953125" style="162" customWidth="1"/>
    <col min="50" max="50" width="19.54296875" style="156" customWidth="1"/>
    <col min="51" max="51" width="16" style="157" customWidth="1"/>
    <col min="52" max="52" width="18.54296875" style="157" customWidth="1"/>
    <col min="53" max="53" width="15.54296875" style="159" customWidth="1"/>
    <col min="54" max="54" width="19.7265625" style="163" hidden="1" customWidth="1"/>
    <col min="55" max="55" width="21" style="163" hidden="1" customWidth="1"/>
    <col min="56" max="56" width="25.26953125" style="163" hidden="1" customWidth="1"/>
    <col min="57" max="57" width="14.81640625" style="163" hidden="1" customWidth="1"/>
    <col min="58" max="58" width="29" style="157" hidden="1" customWidth="1"/>
    <col min="59" max="59" width="18.1796875" style="159" hidden="1" customWidth="1"/>
    <col min="60" max="60" width="13" style="159" hidden="1" customWidth="1"/>
    <col min="61" max="61" width="17.453125" style="164" hidden="1" customWidth="1"/>
    <col min="62" max="63" width="13" style="159" hidden="1" customWidth="1"/>
    <col min="64" max="64" width="62.1796875" style="157" hidden="1" customWidth="1"/>
    <col min="65" max="65" width="23" style="159" hidden="1" customWidth="1"/>
    <col min="66" max="66" width="17" style="159" hidden="1" customWidth="1"/>
    <col min="67" max="67" width="14.26953125" style="159" hidden="1" customWidth="1"/>
    <col min="68" max="68" width="15.54296875" style="159" hidden="1" customWidth="1"/>
    <col min="69" max="69" width="11.54296875" style="159" hidden="1" customWidth="1"/>
    <col min="70" max="70" width="12.81640625" style="159" hidden="1" customWidth="1"/>
    <col min="71" max="71" width="11.54296875" style="159" hidden="1" customWidth="1"/>
    <col min="72" max="76" width="15.54296875" style="159" hidden="1" customWidth="1"/>
    <col min="77" max="82" width="15.54296875" style="159" customWidth="1"/>
    <col min="83" max="16384" width="15.54296875" style="159"/>
  </cols>
  <sheetData>
    <row r="1" spans="1:76" hidden="1">
      <c r="E1" s="160">
        <f t="shared" ref="E1:AN1" si="0">VALUE(YEAR(E6)&amp;TEXT(MONTH(E6),"00"))</f>
        <v>202401</v>
      </c>
      <c r="F1" s="160">
        <f t="shared" si="0"/>
        <v>202402</v>
      </c>
      <c r="G1" s="160">
        <f t="shared" si="0"/>
        <v>202403</v>
      </c>
      <c r="H1" s="160">
        <f t="shared" si="0"/>
        <v>202404</v>
      </c>
      <c r="I1" s="160">
        <f t="shared" si="0"/>
        <v>202405</v>
      </c>
      <c r="J1" s="160">
        <f t="shared" si="0"/>
        <v>202406</v>
      </c>
      <c r="K1" s="160">
        <f t="shared" si="0"/>
        <v>202407</v>
      </c>
      <c r="L1" s="160">
        <f t="shared" si="0"/>
        <v>202408</v>
      </c>
      <c r="M1" s="160">
        <f t="shared" si="0"/>
        <v>202409</v>
      </c>
      <c r="N1" s="160">
        <f t="shared" si="0"/>
        <v>202410</v>
      </c>
      <c r="O1" s="160">
        <f t="shared" si="0"/>
        <v>202411</v>
      </c>
      <c r="P1" s="160">
        <f t="shared" si="0"/>
        <v>202412</v>
      </c>
      <c r="Q1" s="160">
        <f t="shared" si="0"/>
        <v>202501</v>
      </c>
      <c r="R1" s="160">
        <f t="shared" si="0"/>
        <v>202502</v>
      </c>
      <c r="S1" s="160">
        <f t="shared" si="0"/>
        <v>202503</v>
      </c>
      <c r="T1" s="160">
        <f t="shared" si="0"/>
        <v>202504</v>
      </c>
      <c r="U1" s="160">
        <f t="shared" si="0"/>
        <v>202505</v>
      </c>
      <c r="V1" s="160">
        <f t="shared" si="0"/>
        <v>202506</v>
      </c>
      <c r="W1" s="160">
        <f t="shared" si="0"/>
        <v>202507</v>
      </c>
      <c r="X1" s="160">
        <f t="shared" si="0"/>
        <v>202508</v>
      </c>
      <c r="Y1" s="160">
        <f t="shared" si="0"/>
        <v>202509</v>
      </c>
      <c r="Z1" s="160">
        <f t="shared" si="0"/>
        <v>202510</v>
      </c>
      <c r="AA1" s="160">
        <f t="shared" si="0"/>
        <v>202511</v>
      </c>
      <c r="AB1" s="160">
        <f t="shared" si="0"/>
        <v>202512</v>
      </c>
      <c r="AC1" s="160">
        <f t="shared" si="0"/>
        <v>202601</v>
      </c>
      <c r="AD1" s="160">
        <f t="shared" si="0"/>
        <v>202602</v>
      </c>
      <c r="AE1" s="160">
        <f t="shared" si="0"/>
        <v>202603</v>
      </c>
      <c r="AF1" s="160">
        <f t="shared" si="0"/>
        <v>202604</v>
      </c>
      <c r="AG1" s="160">
        <f t="shared" si="0"/>
        <v>202605</v>
      </c>
      <c r="AH1" s="160">
        <f t="shared" si="0"/>
        <v>202606</v>
      </c>
      <c r="AI1" s="160">
        <f t="shared" si="0"/>
        <v>202607</v>
      </c>
      <c r="AJ1" s="160">
        <f t="shared" si="0"/>
        <v>202608</v>
      </c>
      <c r="AK1" s="160">
        <f t="shared" si="0"/>
        <v>202609</v>
      </c>
      <c r="AL1" s="160">
        <f t="shared" si="0"/>
        <v>202610</v>
      </c>
      <c r="AM1" s="160">
        <f t="shared" si="0"/>
        <v>202611</v>
      </c>
      <c r="AN1" s="160">
        <f t="shared" si="0"/>
        <v>202612</v>
      </c>
      <c r="AY1" s="159"/>
      <c r="AZ1" s="159"/>
    </row>
    <row r="2" spans="1:76" ht="22" customHeight="1">
      <c r="A2" s="165"/>
      <c r="B2" s="167"/>
      <c r="C2" s="248" t="s">
        <v>20</v>
      </c>
      <c r="AW2" s="166"/>
      <c r="AX2" s="165"/>
      <c r="AY2" s="167" t="s">
        <v>21</v>
      </c>
    </row>
    <row r="3" spans="1:76" ht="28">
      <c r="A3" s="159"/>
      <c r="B3" s="168"/>
      <c r="C3" s="250" t="s">
        <v>22</v>
      </c>
      <c r="AW3" s="166"/>
      <c r="AX3" s="165"/>
      <c r="AZ3" s="168"/>
      <c r="BA3" s="168"/>
      <c r="BB3" s="168"/>
    </row>
    <row r="4" spans="1:76" ht="22" customHeight="1">
      <c r="A4" s="385" t="s">
        <v>162</v>
      </c>
      <c r="B4" s="386"/>
      <c r="C4" s="251" t="s">
        <v>24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W4" s="166"/>
      <c r="AX4" s="165"/>
      <c r="AY4" s="169"/>
      <c r="AZ4" s="169"/>
      <c r="BA4" s="169"/>
      <c r="BB4" s="169"/>
    </row>
    <row r="5" spans="1:76" ht="28">
      <c r="A5" s="165"/>
      <c r="B5" s="168"/>
      <c r="C5" s="169"/>
      <c r="E5" s="384">
        <v>2024</v>
      </c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>
        <v>2025</v>
      </c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>
        <v>2026</v>
      </c>
      <c r="AD5" s="384"/>
      <c r="AE5" s="384"/>
      <c r="AF5" s="384"/>
      <c r="AG5" s="384"/>
      <c r="AH5" s="384"/>
      <c r="AI5" s="384"/>
      <c r="AJ5" s="384"/>
      <c r="AK5" s="384"/>
      <c r="AL5" s="384"/>
      <c r="AM5" s="384"/>
      <c r="AN5" s="384"/>
      <c r="AW5" s="166"/>
      <c r="AX5" s="165"/>
      <c r="AY5" s="168"/>
      <c r="AZ5" s="168"/>
      <c r="BA5" s="168"/>
      <c r="BB5" s="169"/>
    </row>
    <row r="6" spans="1:76" s="170" customFormat="1" ht="50.15" customHeight="1">
      <c r="A6" s="144" t="s">
        <v>26</v>
      </c>
      <c r="B6" s="144" t="s">
        <v>27</v>
      </c>
      <c r="C6" s="144" t="s">
        <v>163</v>
      </c>
      <c r="D6" s="145" t="s">
        <v>29</v>
      </c>
      <c r="E6" s="149">
        <v>45292</v>
      </c>
      <c r="F6" s="150">
        <v>45323</v>
      </c>
      <c r="G6" s="150">
        <v>45352</v>
      </c>
      <c r="H6" s="150">
        <v>45383</v>
      </c>
      <c r="I6" s="150">
        <v>45413</v>
      </c>
      <c r="J6" s="150">
        <v>45444</v>
      </c>
      <c r="K6" s="150">
        <v>45474</v>
      </c>
      <c r="L6" s="150">
        <v>45505</v>
      </c>
      <c r="M6" s="150">
        <v>45536</v>
      </c>
      <c r="N6" s="150">
        <v>45566</v>
      </c>
      <c r="O6" s="150">
        <v>45597</v>
      </c>
      <c r="P6" s="150">
        <v>45627</v>
      </c>
      <c r="Q6" s="151">
        <v>45658</v>
      </c>
      <c r="R6" s="150">
        <v>45689</v>
      </c>
      <c r="S6" s="150">
        <v>45717</v>
      </c>
      <c r="T6" s="150">
        <v>45748</v>
      </c>
      <c r="U6" s="150">
        <v>45778</v>
      </c>
      <c r="V6" s="150">
        <v>45809</v>
      </c>
      <c r="W6" s="150">
        <v>45839</v>
      </c>
      <c r="X6" s="150">
        <v>45870</v>
      </c>
      <c r="Y6" s="150">
        <v>45901</v>
      </c>
      <c r="Z6" s="150">
        <v>45931</v>
      </c>
      <c r="AA6" s="150">
        <v>45962</v>
      </c>
      <c r="AB6" s="150">
        <v>45992</v>
      </c>
      <c r="AC6" s="151">
        <v>46023</v>
      </c>
      <c r="AD6" s="150">
        <v>46054</v>
      </c>
      <c r="AE6" s="150">
        <v>46082</v>
      </c>
      <c r="AF6" s="150">
        <v>46113</v>
      </c>
      <c r="AG6" s="150">
        <v>46143</v>
      </c>
      <c r="AH6" s="150">
        <v>46174</v>
      </c>
      <c r="AI6" s="150">
        <v>46204</v>
      </c>
      <c r="AJ6" s="150">
        <v>46235</v>
      </c>
      <c r="AK6" s="150">
        <v>46266</v>
      </c>
      <c r="AL6" s="150">
        <v>46296</v>
      </c>
      <c r="AM6" s="150">
        <v>46327</v>
      </c>
      <c r="AN6" s="150">
        <v>46357</v>
      </c>
      <c r="AO6" s="152" t="s">
        <v>30</v>
      </c>
      <c r="BB6" s="341" t="s">
        <v>31</v>
      </c>
      <c r="BC6" s="172" t="s">
        <v>32</v>
      </c>
      <c r="BD6" s="342" t="s">
        <v>33</v>
      </c>
      <c r="BE6" s="174" t="s">
        <v>34</v>
      </c>
      <c r="BF6" s="343" t="s">
        <v>35</v>
      </c>
      <c r="BG6" s="335" t="s">
        <v>36</v>
      </c>
      <c r="BH6" s="316" t="s">
        <v>30</v>
      </c>
      <c r="BI6" s="344" t="s">
        <v>37</v>
      </c>
      <c r="BJ6" s="345" t="s">
        <v>38</v>
      </c>
      <c r="BK6" s="346" t="s">
        <v>39</v>
      </c>
      <c r="BL6" s="173" t="s">
        <v>40</v>
      </c>
      <c r="BM6" s="336" t="s">
        <v>6</v>
      </c>
      <c r="BN6" s="360" t="s">
        <v>7</v>
      </c>
      <c r="BO6" s="360" t="s">
        <v>8</v>
      </c>
      <c r="BP6" s="360" t="s">
        <v>41</v>
      </c>
      <c r="BQ6" s="180" t="s">
        <v>42</v>
      </c>
      <c r="BR6" s="181" t="s">
        <v>43</v>
      </c>
      <c r="BS6" s="182" t="s">
        <v>44</v>
      </c>
      <c r="BT6" s="181" t="s">
        <v>43</v>
      </c>
      <c r="BU6" s="183" t="s">
        <v>45</v>
      </c>
      <c r="BV6" s="181" t="s">
        <v>43</v>
      </c>
      <c r="BW6" s="183" t="s">
        <v>46</v>
      </c>
      <c r="BX6" s="181" t="s">
        <v>43</v>
      </c>
    </row>
    <row r="7" spans="1:76" ht="34.5" customHeight="1">
      <c r="A7" s="146" t="s">
        <v>164</v>
      </c>
      <c r="B7" s="146" t="s">
        <v>165</v>
      </c>
      <c r="C7" s="147" t="s">
        <v>166</v>
      </c>
      <c r="D7" s="148" t="str">
        <f t="shared" ref="D7:D38" ca="1" si="1">IF(BH7&lt;TODAY(),"Terminé",(IF(BG7&gt;=TODAY(),"A venir","En cours")))</f>
        <v>En cours</v>
      </c>
      <c r="E7" s="265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333">
        <f t="shared" ref="AO7:AO38" si="2">BH7</f>
        <v>46768</v>
      </c>
      <c r="BB7" s="187" t="s">
        <v>167</v>
      </c>
      <c r="BC7" s="184" t="s">
        <v>164</v>
      </c>
      <c r="BD7" s="188" t="s">
        <v>168</v>
      </c>
      <c r="BE7" s="188" t="s">
        <v>168</v>
      </c>
      <c r="BF7" s="188" t="s">
        <v>53</v>
      </c>
      <c r="BG7" s="189">
        <v>45308</v>
      </c>
      <c r="BH7" s="189">
        <v>46768</v>
      </c>
      <c r="BI7" s="189">
        <f t="shared" ref="BI7:BI38" si="3">IF(DAY(BG7)&lt;=15,DATE(YEAR(BG7),MONTH(BG7),1),EOMONTH(BG7,0))</f>
        <v>45322</v>
      </c>
      <c r="BJ7" s="189">
        <f t="shared" ref="BJ7:BJ38" si="4">IF(DAY(BH7)&lt;=15,DATE(YEAR(BH7),MONTH(BH7),1),EOMONTH(BH7,0))</f>
        <v>46783</v>
      </c>
      <c r="BK7" s="185" t="s">
        <v>0</v>
      </c>
      <c r="BL7" s="185" t="s">
        <v>169</v>
      </c>
      <c r="BM7" s="186"/>
      <c r="BN7" s="186" t="s">
        <v>10</v>
      </c>
      <c r="BO7" s="190"/>
      <c r="BP7" s="190"/>
      <c r="BQ7" s="191">
        <f>BS7-60</f>
        <v>45038</v>
      </c>
      <c r="BR7" s="191">
        <f t="shared" ref="BR7:BR38" si="5">IF(DAY(BQ7)&lt;=15,DATE(YEAR(BQ7),MONTH(BQ7),1),EOMONTH(BQ7,0))</f>
        <v>45046</v>
      </c>
      <c r="BS7" s="191">
        <f t="shared" ref="BS7:BS38" si="6">BU7</f>
        <v>45098</v>
      </c>
      <c r="BT7" s="191">
        <f t="shared" ref="BT7:BT38" si="7">IF(DAY(BS7)&lt;=15,DATE(YEAR(BS7),MONTH(BS7),1),EOMONTH(BS7,0))</f>
        <v>45107</v>
      </c>
      <c r="BU7" s="191">
        <f t="shared" ref="BU7:BU17" si="8">BW7-210</f>
        <v>45098</v>
      </c>
      <c r="BV7" s="191">
        <f t="shared" ref="BV7:BV38" si="9">IF(DAY(BU7)&lt;=15,DATE(YEAR(BU7),MONTH(BU7),1),EOMONTH(BU7,0))</f>
        <v>45107</v>
      </c>
      <c r="BW7" s="191">
        <f t="shared" ref="BW7:BW38" si="10">BG7</f>
        <v>45308</v>
      </c>
      <c r="BX7" s="191">
        <f t="shared" ref="BX7:BX38" si="11">IF(DAY(BW7)&lt;=15,DATE(YEAR(BW7),MONTH(BW7),1),EOMONTH(BW7,0))</f>
        <v>45322</v>
      </c>
    </row>
    <row r="8" spans="1:76" ht="34.5" customHeight="1">
      <c r="A8" s="146" t="s">
        <v>170</v>
      </c>
      <c r="B8" s="146" t="s">
        <v>165</v>
      </c>
      <c r="C8" s="147" t="s">
        <v>171</v>
      </c>
      <c r="D8" s="148" t="str">
        <f t="shared" ca="1" si="1"/>
        <v>En cours</v>
      </c>
      <c r="E8" s="265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333">
        <f t="shared" si="2"/>
        <v>46084</v>
      </c>
      <c r="BB8" s="187" t="s">
        <v>170</v>
      </c>
      <c r="BC8" s="184" t="s">
        <v>170</v>
      </c>
      <c r="BD8" s="188" t="s">
        <v>168</v>
      </c>
      <c r="BE8" s="188" t="s">
        <v>168</v>
      </c>
      <c r="BF8" s="188" t="s">
        <v>53</v>
      </c>
      <c r="BG8" s="189">
        <v>43894</v>
      </c>
      <c r="BH8" s="189">
        <v>46084</v>
      </c>
      <c r="BI8" s="189">
        <f t="shared" si="3"/>
        <v>43891</v>
      </c>
      <c r="BJ8" s="189">
        <f t="shared" si="4"/>
        <v>46082</v>
      </c>
      <c r="BK8" s="185" t="s">
        <v>0</v>
      </c>
      <c r="BL8" s="185" t="s">
        <v>172</v>
      </c>
      <c r="BM8" s="186"/>
      <c r="BN8" s="186" t="s">
        <v>15</v>
      </c>
      <c r="BO8" s="190"/>
      <c r="BP8" s="190"/>
      <c r="BQ8" s="191">
        <f>BS8-60</f>
        <v>43624</v>
      </c>
      <c r="BR8" s="191">
        <f t="shared" si="5"/>
        <v>43617</v>
      </c>
      <c r="BS8" s="191">
        <f t="shared" si="6"/>
        <v>43684</v>
      </c>
      <c r="BT8" s="191">
        <f t="shared" si="7"/>
        <v>43678</v>
      </c>
      <c r="BU8" s="191">
        <f t="shared" si="8"/>
        <v>43684</v>
      </c>
      <c r="BV8" s="191">
        <f t="shared" si="9"/>
        <v>43678</v>
      </c>
      <c r="BW8" s="191">
        <f t="shared" si="10"/>
        <v>43894</v>
      </c>
      <c r="BX8" s="191">
        <f t="shared" si="11"/>
        <v>43891</v>
      </c>
    </row>
    <row r="9" spans="1:76" ht="34.5" customHeight="1">
      <c r="A9" s="146" t="s">
        <v>74</v>
      </c>
      <c r="B9" s="146" t="s">
        <v>165</v>
      </c>
      <c r="C9" s="147" t="s">
        <v>171</v>
      </c>
      <c r="D9" s="148" t="str">
        <f t="shared" ca="1" si="1"/>
        <v>A venir</v>
      </c>
      <c r="E9" s="265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333">
        <f t="shared" si="2"/>
        <v>47545</v>
      </c>
      <c r="BB9" s="187" t="s">
        <v>170</v>
      </c>
      <c r="BC9" s="184" t="s">
        <v>66</v>
      </c>
      <c r="BD9" s="188" t="s">
        <v>168</v>
      </c>
      <c r="BE9" s="188"/>
      <c r="BF9" s="188" t="s">
        <v>53</v>
      </c>
      <c r="BG9" s="189">
        <v>46085</v>
      </c>
      <c r="BH9" s="189">
        <v>47545</v>
      </c>
      <c r="BI9" s="189">
        <f t="shared" si="3"/>
        <v>46082</v>
      </c>
      <c r="BJ9" s="189">
        <f t="shared" si="4"/>
        <v>47543</v>
      </c>
      <c r="BK9" s="185" t="s">
        <v>0</v>
      </c>
      <c r="BL9" s="185"/>
      <c r="BM9" s="186"/>
      <c r="BN9" s="186" t="s">
        <v>15</v>
      </c>
      <c r="BO9" s="190" t="s">
        <v>11</v>
      </c>
      <c r="BP9" s="190"/>
      <c r="BQ9" s="191">
        <f>BS9-120</f>
        <v>45755</v>
      </c>
      <c r="BR9" s="191">
        <f t="shared" si="5"/>
        <v>45748</v>
      </c>
      <c r="BS9" s="191">
        <f t="shared" si="6"/>
        <v>45875</v>
      </c>
      <c r="BT9" s="191">
        <f t="shared" si="7"/>
        <v>45870</v>
      </c>
      <c r="BU9" s="191">
        <f t="shared" si="8"/>
        <v>45875</v>
      </c>
      <c r="BV9" s="191">
        <f t="shared" si="9"/>
        <v>45870</v>
      </c>
      <c r="BW9" s="191">
        <f t="shared" si="10"/>
        <v>46085</v>
      </c>
      <c r="BX9" s="191">
        <f t="shared" si="11"/>
        <v>46082</v>
      </c>
    </row>
    <row r="10" spans="1:76" ht="34.5" customHeight="1">
      <c r="A10" s="146" t="s">
        <v>173</v>
      </c>
      <c r="B10" s="146" t="s">
        <v>165</v>
      </c>
      <c r="C10" s="147" t="s">
        <v>174</v>
      </c>
      <c r="D10" s="148" t="str">
        <f t="shared" ca="1" si="1"/>
        <v>En cours</v>
      </c>
      <c r="E10" s="265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333">
        <f t="shared" si="2"/>
        <v>46811</v>
      </c>
      <c r="BB10" s="187" t="s">
        <v>175</v>
      </c>
      <c r="BC10" s="192" t="s">
        <v>173</v>
      </c>
      <c r="BD10" s="188" t="s">
        <v>168</v>
      </c>
      <c r="BE10" s="188" t="s">
        <v>168</v>
      </c>
      <c r="BF10" s="188" t="s">
        <v>53</v>
      </c>
      <c r="BG10" s="189">
        <v>45352</v>
      </c>
      <c r="BH10" s="189">
        <v>46811</v>
      </c>
      <c r="BI10" s="189">
        <f t="shared" si="3"/>
        <v>45352</v>
      </c>
      <c r="BJ10" s="189">
        <f t="shared" si="4"/>
        <v>46812</v>
      </c>
      <c r="BK10" s="185" t="s">
        <v>0</v>
      </c>
      <c r="BL10" s="185" t="s">
        <v>176</v>
      </c>
      <c r="BM10" s="186"/>
      <c r="BN10" s="186" t="s">
        <v>10</v>
      </c>
      <c r="BO10" s="190"/>
      <c r="BP10" s="190"/>
      <c r="BQ10" s="191">
        <f>BS10-60</f>
        <v>45082</v>
      </c>
      <c r="BR10" s="191">
        <f t="shared" si="5"/>
        <v>45078</v>
      </c>
      <c r="BS10" s="191">
        <f t="shared" si="6"/>
        <v>45142</v>
      </c>
      <c r="BT10" s="191">
        <f t="shared" si="7"/>
        <v>45139</v>
      </c>
      <c r="BU10" s="191">
        <f t="shared" si="8"/>
        <v>45142</v>
      </c>
      <c r="BV10" s="191">
        <f t="shared" si="9"/>
        <v>45139</v>
      </c>
      <c r="BW10" s="191">
        <f t="shared" si="10"/>
        <v>45352</v>
      </c>
      <c r="BX10" s="191">
        <f t="shared" si="11"/>
        <v>45352</v>
      </c>
    </row>
    <row r="11" spans="1:76" ht="34.5" customHeight="1">
      <c r="A11" s="146" t="s">
        <v>177</v>
      </c>
      <c r="B11" s="146" t="s">
        <v>165</v>
      </c>
      <c r="C11" s="147" t="s">
        <v>178</v>
      </c>
      <c r="D11" s="148" t="str">
        <f t="shared" ca="1" si="1"/>
        <v>Terminé</v>
      </c>
      <c r="E11" s="265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333">
        <f t="shared" si="2"/>
        <v>45423</v>
      </c>
      <c r="BB11" s="187" t="s">
        <v>177</v>
      </c>
      <c r="BC11" s="184" t="s">
        <v>177</v>
      </c>
      <c r="BD11" s="188" t="s">
        <v>168</v>
      </c>
      <c r="BE11" s="188" t="s">
        <v>168</v>
      </c>
      <c r="BF11" s="188" t="s">
        <v>179</v>
      </c>
      <c r="BG11" s="189">
        <v>43963</v>
      </c>
      <c r="BH11" s="189">
        <v>45423</v>
      </c>
      <c r="BI11" s="189">
        <f t="shared" si="3"/>
        <v>43952</v>
      </c>
      <c r="BJ11" s="189">
        <f t="shared" si="4"/>
        <v>45413</v>
      </c>
      <c r="BK11" s="185" t="s">
        <v>0</v>
      </c>
      <c r="BL11" s="185" t="s">
        <v>180</v>
      </c>
      <c r="BM11" s="186"/>
      <c r="BN11" s="186" t="s">
        <v>15</v>
      </c>
      <c r="BO11" s="190"/>
      <c r="BP11" s="190"/>
      <c r="BQ11" s="191">
        <f>BS11-60</f>
        <v>43693</v>
      </c>
      <c r="BR11" s="191">
        <f t="shared" si="5"/>
        <v>43708</v>
      </c>
      <c r="BS11" s="191">
        <f t="shared" si="6"/>
        <v>43753</v>
      </c>
      <c r="BT11" s="191">
        <f t="shared" si="7"/>
        <v>43739</v>
      </c>
      <c r="BU11" s="191">
        <f t="shared" si="8"/>
        <v>43753</v>
      </c>
      <c r="BV11" s="191">
        <f t="shared" si="9"/>
        <v>43739</v>
      </c>
      <c r="BW11" s="191">
        <f t="shared" si="10"/>
        <v>43963</v>
      </c>
      <c r="BX11" s="191">
        <f t="shared" si="11"/>
        <v>43952</v>
      </c>
    </row>
    <row r="12" spans="1:76" ht="34.5" customHeight="1">
      <c r="A12" s="146" t="s">
        <v>181</v>
      </c>
      <c r="B12" s="146" t="s">
        <v>165</v>
      </c>
      <c r="C12" s="147" t="s">
        <v>182</v>
      </c>
      <c r="D12" s="148" t="str">
        <f t="shared" ca="1" si="1"/>
        <v>En cours</v>
      </c>
      <c r="E12" s="265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333">
        <f t="shared" si="2"/>
        <v>45628</v>
      </c>
      <c r="BB12" s="193" t="s">
        <v>181</v>
      </c>
      <c r="BC12" s="184" t="s">
        <v>181</v>
      </c>
      <c r="BD12" s="188" t="s">
        <v>168</v>
      </c>
      <c r="BE12" s="188" t="s">
        <v>168</v>
      </c>
      <c r="BF12" s="188" t="s">
        <v>179</v>
      </c>
      <c r="BG12" s="189">
        <v>44167</v>
      </c>
      <c r="BH12" s="189">
        <v>45628</v>
      </c>
      <c r="BI12" s="189">
        <f t="shared" si="3"/>
        <v>44166</v>
      </c>
      <c r="BJ12" s="189">
        <f t="shared" si="4"/>
        <v>45627</v>
      </c>
      <c r="BK12" s="185" t="s">
        <v>0</v>
      </c>
      <c r="BL12" s="185" t="s">
        <v>183</v>
      </c>
      <c r="BM12" s="186"/>
      <c r="BN12" s="186" t="s">
        <v>15</v>
      </c>
      <c r="BO12" s="190"/>
      <c r="BP12" s="190"/>
      <c r="BQ12" s="194">
        <f>BS12-60</f>
        <v>43897</v>
      </c>
      <c r="BR12" s="194">
        <f t="shared" si="5"/>
        <v>43891</v>
      </c>
      <c r="BS12" s="194">
        <f t="shared" si="6"/>
        <v>43957</v>
      </c>
      <c r="BT12" s="194">
        <f t="shared" si="7"/>
        <v>43952</v>
      </c>
      <c r="BU12" s="194">
        <f t="shared" si="8"/>
        <v>43957</v>
      </c>
      <c r="BV12" s="194">
        <f t="shared" si="9"/>
        <v>43952</v>
      </c>
      <c r="BW12" s="194">
        <f t="shared" si="10"/>
        <v>44167</v>
      </c>
      <c r="BX12" s="194">
        <f t="shared" si="11"/>
        <v>44166</v>
      </c>
    </row>
    <row r="13" spans="1:76" ht="34.5" customHeight="1">
      <c r="A13" s="146" t="s">
        <v>184</v>
      </c>
      <c r="B13" s="146" t="s">
        <v>165</v>
      </c>
      <c r="C13" s="147" t="s">
        <v>185</v>
      </c>
      <c r="D13" s="148" t="str">
        <f t="shared" ca="1" si="1"/>
        <v>En cours</v>
      </c>
      <c r="E13" s="265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333">
        <f t="shared" si="2"/>
        <v>45823</v>
      </c>
      <c r="BB13" s="187" t="s">
        <v>184</v>
      </c>
      <c r="BC13" s="184" t="s">
        <v>184</v>
      </c>
      <c r="BD13" s="188" t="s">
        <v>168</v>
      </c>
      <c r="BE13" s="188" t="s">
        <v>168</v>
      </c>
      <c r="BF13" s="188" t="s">
        <v>53</v>
      </c>
      <c r="BG13" s="189">
        <v>44363</v>
      </c>
      <c r="BH13" s="189">
        <v>45823</v>
      </c>
      <c r="BI13" s="189">
        <f t="shared" si="3"/>
        <v>44377</v>
      </c>
      <c r="BJ13" s="189">
        <f t="shared" si="4"/>
        <v>45809</v>
      </c>
      <c r="BK13" s="185" t="s">
        <v>0</v>
      </c>
      <c r="BL13" s="185" t="s">
        <v>186</v>
      </c>
      <c r="BM13" s="186"/>
      <c r="BN13" s="186" t="s">
        <v>15</v>
      </c>
      <c r="BO13" s="190"/>
      <c r="BP13" s="190"/>
      <c r="BQ13" s="191">
        <f>BS13-60</f>
        <v>44093</v>
      </c>
      <c r="BR13" s="191">
        <f t="shared" si="5"/>
        <v>44104</v>
      </c>
      <c r="BS13" s="191">
        <f t="shared" si="6"/>
        <v>44153</v>
      </c>
      <c r="BT13" s="191">
        <f t="shared" si="7"/>
        <v>44165</v>
      </c>
      <c r="BU13" s="191">
        <f t="shared" si="8"/>
        <v>44153</v>
      </c>
      <c r="BV13" s="191">
        <f t="shared" si="9"/>
        <v>44165</v>
      </c>
      <c r="BW13" s="191">
        <f t="shared" si="10"/>
        <v>44363</v>
      </c>
      <c r="BX13" s="191">
        <f t="shared" si="11"/>
        <v>44377</v>
      </c>
    </row>
    <row r="14" spans="1:76" ht="34.5" customHeight="1">
      <c r="A14" s="146" t="s">
        <v>74</v>
      </c>
      <c r="B14" s="146" t="s">
        <v>165</v>
      </c>
      <c r="C14" s="147" t="s">
        <v>185</v>
      </c>
      <c r="D14" s="148" t="str">
        <f t="shared" ca="1" si="1"/>
        <v>A venir</v>
      </c>
      <c r="E14" s="265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333">
        <f t="shared" si="2"/>
        <v>47284</v>
      </c>
      <c r="BB14" s="187" t="s">
        <v>184</v>
      </c>
      <c r="BC14" s="184" t="s">
        <v>66</v>
      </c>
      <c r="BD14" s="188" t="s">
        <v>168</v>
      </c>
      <c r="BE14" s="188"/>
      <c r="BF14" s="188" t="s">
        <v>53</v>
      </c>
      <c r="BG14" s="189">
        <v>45824</v>
      </c>
      <c r="BH14" s="189">
        <v>47284</v>
      </c>
      <c r="BI14" s="189">
        <f t="shared" si="3"/>
        <v>45838</v>
      </c>
      <c r="BJ14" s="189">
        <f t="shared" si="4"/>
        <v>47270</v>
      </c>
      <c r="BK14" s="185" t="s">
        <v>0</v>
      </c>
      <c r="BL14" s="185" t="s">
        <v>186</v>
      </c>
      <c r="BM14" s="186"/>
      <c r="BN14" s="186" t="s">
        <v>15</v>
      </c>
      <c r="BO14" s="190" t="s">
        <v>11</v>
      </c>
      <c r="BP14" s="190"/>
      <c r="BQ14" s="191">
        <f>BS14-120</f>
        <v>45494</v>
      </c>
      <c r="BR14" s="191">
        <f t="shared" si="5"/>
        <v>45504</v>
      </c>
      <c r="BS14" s="191">
        <f t="shared" si="6"/>
        <v>45614</v>
      </c>
      <c r="BT14" s="191">
        <f t="shared" si="7"/>
        <v>45626</v>
      </c>
      <c r="BU14" s="191">
        <f t="shared" si="8"/>
        <v>45614</v>
      </c>
      <c r="BV14" s="191">
        <f t="shared" si="9"/>
        <v>45626</v>
      </c>
      <c r="BW14" s="191">
        <f t="shared" si="10"/>
        <v>45824</v>
      </c>
      <c r="BX14" s="191">
        <f t="shared" si="11"/>
        <v>45838</v>
      </c>
    </row>
    <row r="15" spans="1:76" ht="34.5" customHeight="1">
      <c r="A15" s="146" t="s">
        <v>187</v>
      </c>
      <c r="B15" s="146" t="s">
        <v>165</v>
      </c>
      <c r="C15" s="147" t="s">
        <v>188</v>
      </c>
      <c r="D15" s="148" t="str">
        <f t="shared" ca="1" si="1"/>
        <v>En cours</v>
      </c>
      <c r="E15" s="265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333">
        <f t="shared" si="2"/>
        <v>46662</v>
      </c>
      <c r="BB15" s="187" t="s">
        <v>187</v>
      </c>
      <c r="BC15" s="184" t="s">
        <v>187</v>
      </c>
      <c r="BD15" s="188" t="s">
        <v>168</v>
      </c>
      <c r="BE15" s="188" t="s">
        <v>168</v>
      </c>
      <c r="BF15" s="188" t="s">
        <v>53</v>
      </c>
      <c r="BG15" s="189">
        <v>45202</v>
      </c>
      <c r="BH15" s="189">
        <v>46662</v>
      </c>
      <c r="BI15" s="189">
        <f t="shared" si="3"/>
        <v>45200</v>
      </c>
      <c r="BJ15" s="189">
        <f t="shared" si="4"/>
        <v>46661</v>
      </c>
      <c r="BK15" s="185" t="s">
        <v>0</v>
      </c>
      <c r="BL15" s="185" t="s">
        <v>189</v>
      </c>
      <c r="BM15" s="186"/>
      <c r="BN15" s="186" t="s">
        <v>10</v>
      </c>
      <c r="BO15" s="190"/>
      <c r="BP15" s="190"/>
      <c r="BQ15" s="191">
        <f>BS15-60</f>
        <v>44932</v>
      </c>
      <c r="BR15" s="191">
        <f t="shared" si="5"/>
        <v>44927</v>
      </c>
      <c r="BS15" s="191">
        <f t="shared" si="6"/>
        <v>44992</v>
      </c>
      <c r="BT15" s="191">
        <f t="shared" si="7"/>
        <v>44986</v>
      </c>
      <c r="BU15" s="191">
        <f t="shared" si="8"/>
        <v>44992</v>
      </c>
      <c r="BV15" s="191">
        <f t="shared" si="9"/>
        <v>44986</v>
      </c>
      <c r="BW15" s="191">
        <f t="shared" si="10"/>
        <v>45202</v>
      </c>
      <c r="BX15" s="191">
        <f t="shared" si="11"/>
        <v>45200</v>
      </c>
    </row>
    <row r="16" spans="1:76" ht="34.5" customHeight="1">
      <c r="A16" s="146" t="s">
        <v>190</v>
      </c>
      <c r="B16" s="146" t="s">
        <v>191</v>
      </c>
      <c r="C16" s="147" t="s">
        <v>192</v>
      </c>
      <c r="D16" s="148" t="str">
        <f t="shared" ca="1" si="1"/>
        <v>En cours</v>
      </c>
      <c r="E16" s="265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333">
        <f t="shared" si="2"/>
        <v>45648</v>
      </c>
      <c r="BB16" s="187" t="s">
        <v>193</v>
      </c>
      <c r="BC16" s="184" t="s">
        <v>190</v>
      </c>
      <c r="BD16" s="188" t="s">
        <v>168</v>
      </c>
      <c r="BE16" s="188" t="s">
        <v>168</v>
      </c>
      <c r="BF16" s="188" t="s">
        <v>179</v>
      </c>
      <c r="BG16" s="189">
        <v>44188</v>
      </c>
      <c r="BH16" s="189">
        <v>45648</v>
      </c>
      <c r="BI16" s="189">
        <f t="shared" si="3"/>
        <v>44196</v>
      </c>
      <c r="BJ16" s="189">
        <f t="shared" si="4"/>
        <v>45657</v>
      </c>
      <c r="BK16" s="185" t="s">
        <v>0</v>
      </c>
      <c r="BL16" s="185" t="s">
        <v>194</v>
      </c>
      <c r="BM16" s="186"/>
      <c r="BN16" s="186" t="s">
        <v>15</v>
      </c>
      <c r="BO16" s="190"/>
      <c r="BP16" s="190"/>
      <c r="BQ16" s="191">
        <f>BS16-60</f>
        <v>43918</v>
      </c>
      <c r="BR16" s="191">
        <f t="shared" si="5"/>
        <v>43921</v>
      </c>
      <c r="BS16" s="191">
        <f t="shared" si="6"/>
        <v>43978</v>
      </c>
      <c r="BT16" s="191">
        <f t="shared" si="7"/>
        <v>43982</v>
      </c>
      <c r="BU16" s="191">
        <f t="shared" si="8"/>
        <v>43978</v>
      </c>
      <c r="BV16" s="191">
        <f t="shared" si="9"/>
        <v>43982</v>
      </c>
      <c r="BW16" s="191">
        <f t="shared" si="10"/>
        <v>44188</v>
      </c>
      <c r="BX16" s="191">
        <f t="shared" si="11"/>
        <v>44196</v>
      </c>
    </row>
    <row r="17" spans="1:76" ht="34.5" customHeight="1">
      <c r="A17" s="146" t="s">
        <v>74</v>
      </c>
      <c r="B17" s="146" t="s">
        <v>191</v>
      </c>
      <c r="C17" s="147" t="s">
        <v>192</v>
      </c>
      <c r="D17" s="148" t="str">
        <f t="shared" ca="1" si="1"/>
        <v>A venir</v>
      </c>
      <c r="E17" s="265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333">
        <f t="shared" si="2"/>
        <v>47109</v>
      </c>
      <c r="BB17" s="187" t="s">
        <v>193</v>
      </c>
      <c r="BC17" s="184" t="s">
        <v>66</v>
      </c>
      <c r="BD17" s="188" t="s">
        <v>168</v>
      </c>
      <c r="BE17" s="188"/>
      <c r="BF17" s="188" t="s">
        <v>179</v>
      </c>
      <c r="BG17" s="189">
        <v>45649</v>
      </c>
      <c r="BH17" s="189">
        <v>47109</v>
      </c>
      <c r="BI17" s="189">
        <f t="shared" si="3"/>
        <v>45657</v>
      </c>
      <c r="BJ17" s="189">
        <f t="shared" si="4"/>
        <v>47118</v>
      </c>
      <c r="BK17" s="185" t="s">
        <v>0</v>
      </c>
      <c r="BL17" s="185" t="s">
        <v>194</v>
      </c>
      <c r="BM17" s="186"/>
      <c r="BN17" s="186" t="s">
        <v>15</v>
      </c>
      <c r="BO17" s="190"/>
      <c r="BP17" s="190"/>
      <c r="BQ17" s="191">
        <f>BS17-120</f>
        <v>45319</v>
      </c>
      <c r="BR17" s="191">
        <f t="shared" si="5"/>
        <v>45322</v>
      </c>
      <c r="BS17" s="191">
        <f t="shared" si="6"/>
        <v>45439</v>
      </c>
      <c r="BT17" s="191">
        <f t="shared" si="7"/>
        <v>45443</v>
      </c>
      <c r="BU17" s="191">
        <f t="shared" si="8"/>
        <v>45439</v>
      </c>
      <c r="BV17" s="191">
        <f t="shared" si="9"/>
        <v>45443</v>
      </c>
      <c r="BW17" s="191">
        <f t="shared" si="10"/>
        <v>45649</v>
      </c>
      <c r="BX17" s="191">
        <f t="shared" si="11"/>
        <v>45657</v>
      </c>
    </row>
    <row r="18" spans="1:76" ht="34.5" customHeight="1">
      <c r="A18" s="146" t="s">
        <v>195</v>
      </c>
      <c r="B18" s="146" t="s">
        <v>191</v>
      </c>
      <c r="C18" s="147" t="s">
        <v>196</v>
      </c>
      <c r="D18" s="148" t="str">
        <f t="shared" ca="1" si="1"/>
        <v>En cours</v>
      </c>
      <c r="E18" s="265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333">
        <f t="shared" si="2"/>
        <v>45999</v>
      </c>
      <c r="BB18" s="187" t="s">
        <v>195</v>
      </c>
      <c r="BC18" s="184" t="s">
        <v>195</v>
      </c>
      <c r="BD18" s="188" t="s">
        <v>168</v>
      </c>
      <c r="BE18" s="188" t="s">
        <v>168</v>
      </c>
      <c r="BF18" s="188" t="s">
        <v>179</v>
      </c>
      <c r="BG18" s="189">
        <v>44538</v>
      </c>
      <c r="BH18" s="189">
        <v>45999</v>
      </c>
      <c r="BI18" s="189">
        <f t="shared" si="3"/>
        <v>44531</v>
      </c>
      <c r="BJ18" s="189">
        <f t="shared" si="4"/>
        <v>45992</v>
      </c>
      <c r="BK18" s="185" t="s">
        <v>0</v>
      </c>
      <c r="BL18" s="185" t="s">
        <v>197</v>
      </c>
      <c r="BM18" s="186"/>
      <c r="BN18" s="186" t="s">
        <v>10</v>
      </c>
      <c r="BO18" s="190"/>
      <c r="BP18" s="190"/>
      <c r="BQ18" s="191">
        <f>BS18-90</f>
        <v>44268</v>
      </c>
      <c r="BR18" s="191">
        <f t="shared" si="5"/>
        <v>44256</v>
      </c>
      <c r="BS18" s="191">
        <f t="shared" si="6"/>
        <v>44358</v>
      </c>
      <c r="BT18" s="191">
        <f t="shared" si="7"/>
        <v>44348</v>
      </c>
      <c r="BU18" s="191">
        <f>BW18-180</f>
        <v>44358</v>
      </c>
      <c r="BV18" s="191">
        <f t="shared" si="9"/>
        <v>44348</v>
      </c>
      <c r="BW18" s="191">
        <f t="shared" si="10"/>
        <v>44538</v>
      </c>
      <c r="BX18" s="191">
        <f t="shared" si="11"/>
        <v>44531</v>
      </c>
    </row>
    <row r="19" spans="1:76" ht="34.5" customHeight="1">
      <c r="A19" s="146" t="s">
        <v>74</v>
      </c>
      <c r="B19" s="146" t="s">
        <v>191</v>
      </c>
      <c r="C19" s="147" t="s">
        <v>196</v>
      </c>
      <c r="D19" s="148" t="str">
        <f t="shared" ca="1" si="1"/>
        <v>A venir</v>
      </c>
      <c r="E19" s="265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333">
        <f t="shared" si="2"/>
        <v>47460</v>
      </c>
      <c r="BB19" s="187" t="s">
        <v>195</v>
      </c>
      <c r="BC19" s="184" t="s">
        <v>66</v>
      </c>
      <c r="BD19" s="196" t="s">
        <v>168</v>
      </c>
      <c r="BE19" s="188"/>
      <c r="BF19" s="188" t="s">
        <v>179</v>
      </c>
      <c r="BG19" s="189">
        <v>46000</v>
      </c>
      <c r="BH19" s="189">
        <v>47460</v>
      </c>
      <c r="BI19" s="189">
        <f t="shared" si="3"/>
        <v>45992</v>
      </c>
      <c r="BJ19" s="189">
        <f t="shared" si="4"/>
        <v>47453</v>
      </c>
      <c r="BK19" s="185" t="s">
        <v>0</v>
      </c>
      <c r="BL19" s="185" t="s">
        <v>197</v>
      </c>
      <c r="BM19" s="186"/>
      <c r="BN19" s="186" t="s">
        <v>10</v>
      </c>
      <c r="BO19" s="190"/>
      <c r="BP19" s="190"/>
      <c r="BQ19" s="191">
        <f>BS19-120</f>
        <v>45700</v>
      </c>
      <c r="BR19" s="191">
        <f t="shared" si="5"/>
        <v>45689</v>
      </c>
      <c r="BS19" s="191">
        <f t="shared" si="6"/>
        <v>45820</v>
      </c>
      <c r="BT19" s="191">
        <f t="shared" si="7"/>
        <v>45809</v>
      </c>
      <c r="BU19" s="191">
        <f>BW19-180</f>
        <v>45820</v>
      </c>
      <c r="BV19" s="191">
        <f t="shared" si="9"/>
        <v>45809</v>
      </c>
      <c r="BW19" s="191">
        <f t="shared" si="10"/>
        <v>46000</v>
      </c>
      <c r="BX19" s="191">
        <f t="shared" si="11"/>
        <v>45992</v>
      </c>
    </row>
    <row r="20" spans="1:76" ht="34.5" customHeight="1">
      <c r="A20" s="146" t="s">
        <v>198</v>
      </c>
      <c r="B20" s="146" t="s">
        <v>2</v>
      </c>
      <c r="C20" s="147" t="s">
        <v>199</v>
      </c>
      <c r="D20" s="148" t="str">
        <f t="shared" ca="1" si="1"/>
        <v>En cours</v>
      </c>
      <c r="E20" s="265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333">
        <f t="shared" si="2"/>
        <v>46315</v>
      </c>
      <c r="BB20" s="187" t="s">
        <v>200</v>
      </c>
      <c r="BC20" s="184" t="s">
        <v>198</v>
      </c>
      <c r="BD20" s="188" t="s">
        <v>168</v>
      </c>
      <c r="BE20" s="188" t="s">
        <v>168</v>
      </c>
      <c r="BF20" s="188" t="s">
        <v>53</v>
      </c>
      <c r="BG20" s="189">
        <v>44855</v>
      </c>
      <c r="BH20" s="189">
        <v>46315</v>
      </c>
      <c r="BI20" s="189">
        <f t="shared" si="3"/>
        <v>44865</v>
      </c>
      <c r="BJ20" s="189">
        <f t="shared" si="4"/>
        <v>46326</v>
      </c>
      <c r="BK20" s="185" t="s">
        <v>2</v>
      </c>
      <c r="BL20" s="185" t="s">
        <v>201</v>
      </c>
      <c r="BM20" s="186"/>
      <c r="BN20" s="186" t="s">
        <v>13</v>
      </c>
      <c r="BO20" s="190"/>
      <c r="BP20" s="190"/>
      <c r="BQ20" s="191">
        <f>BS20-60</f>
        <v>44585</v>
      </c>
      <c r="BR20" s="191">
        <f t="shared" si="5"/>
        <v>44592</v>
      </c>
      <c r="BS20" s="191">
        <f t="shared" si="6"/>
        <v>44645</v>
      </c>
      <c r="BT20" s="191">
        <f t="shared" si="7"/>
        <v>44651</v>
      </c>
      <c r="BU20" s="191">
        <f t="shared" ref="BU20:BU38" si="12">BW20-210</f>
        <v>44645</v>
      </c>
      <c r="BV20" s="191">
        <f t="shared" si="9"/>
        <v>44651</v>
      </c>
      <c r="BW20" s="191">
        <f t="shared" si="10"/>
        <v>44855</v>
      </c>
      <c r="BX20" s="191">
        <f t="shared" si="11"/>
        <v>44865</v>
      </c>
    </row>
    <row r="21" spans="1:76" ht="34.5" customHeight="1">
      <c r="A21" s="146" t="s">
        <v>74</v>
      </c>
      <c r="B21" s="146" t="s">
        <v>2</v>
      </c>
      <c r="C21" s="147" t="s">
        <v>202</v>
      </c>
      <c r="D21" s="148" t="str">
        <f t="shared" ca="1" si="1"/>
        <v>A venir</v>
      </c>
      <c r="E21" s="265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333">
        <f t="shared" si="2"/>
        <v>47776</v>
      </c>
      <c r="BB21" s="187" t="s">
        <v>200</v>
      </c>
      <c r="BC21" s="184" t="s">
        <v>66</v>
      </c>
      <c r="BD21" s="188" t="s">
        <v>168</v>
      </c>
      <c r="BE21" s="188"/>
      <c r="BF21" s="188" t="s">
        <v>53</v>
      </c>
      <c r="BG21" s="189">
        <f>BH20+1</f>
        <v>46316</v>
      </c>
      <c r="BH21" s="189">
        <f>BG21+1460</f>
        <v>47776</v>
      </c>
      <c r="BI21" s="189">
        <f t="shared" si="3"/>
        <v>46326</v>
      </c>
      <c r="BJ21" s="189">
        <f t="shared" si="4"/>
        <v>47787</v>
      </c>
      <c r="BK21" s="185" t="s">
        <v>2</v>
      </c>
      <c r="BL21" s="185" t="s">
        <v>201</v>
      </c>
      <c r="BM21" s="186"/>
      <c r="BN21" s="186" t="s">
        <v>13</v>
      </c>
      <c r="BO21" s="190"/>
      <c r="BP21" s="190"/>
      <c r="BQ21" s="191">
        <f>BS21-120</f>
        <v>45986</v>
      </c>
      <c r="BR21" s="191">
        <f t="shared" si="5"/>
        <v>45991</v>
      </c>
      <c r="BS21" s="191">
        <f t="shared" si="6"/>
        <v>46106</v>
      </c>
      <c r="BT21" s="191">
        <f t="shared" si="7"/>
        <v>46112</v>
      </c>
      <c r="BU21" s="191">
        <f t="shared" si="12"/>
        <v>46106</v>
      </c>
      <c r="BV21" s="191">
        <f t="shared" si="9"/>
        <v>46112</v>
      </c>
      <c r="BW21" s="191">
        <f t="shared" si="10"/>
        <v>46316</v>
      </c>
      <c r="BX21" s="191">
        <f t="shared" si="11"/>
        <v>46326</v>
      </c>
    </row>
    <row r="22" spans="1:76" ht="34.5" customHeight="1">
      <c r="A22" s="146" t="s">
        <v>203</v>
      </c>
      <c r="B22" s="146" t="s">
        <v>2</v>
      </c>
      <c r="C22" s="147" t="s">
        <v>204</v>
      </c>
      <c r="D22" s="148" t="str">
        <f t="shared" ca="1" si="1"/>
        <v>En cours</v>
      </c>
      <c r="E22" s="265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333">
        <f t="shared" si="2"/>
        <v>46852</v>
      </c>
      <c r="BB22" s="187" t="s">
        <v>205</v>
      </c>
      <c r="BC22" s="184" t="s">
        <v>203</v>
      </c>
      <c r="BD22" s="188" t="s">
        <v>168</v>
      </c>
      <c r="BE22" s="188" t="s">
        <v>168</v>
      </c>
      <c r="BF22" s="188" t="s">
        <v>53</v>
      </c>
      <c r="BG22" s="189">
        <v>45392</v>
      </c>
      <c r="BH22" s="189">
        <f>BG22+1460</f>
        <v>46852</v>
      </c>
      <c r="BI22" s="189">
        <f>IF(DAY(BG22)&lt;=15,DATE(YEAR(BG22),MONTH(BG22),1),EOMONTH(BG22,0))</f>
        <v>45383</v>
      </c>
      <c r="BJ22" s="189">
        <f t="shared" si="4"/>
        <v>46844</v>
      </c>
      <c r="BK22" s="185" t="s">
        <v>2</v>
      </c>
      <c r="BL22" s="185" t="s">
        <v>206</v>
      </c>
      <c r="BM22" s="186"/>
      <c r="BN22" s="186" t="s">
        <v>13</v>
      </c>
      <c r="BO22" s="190"/>
      <c r="BP22" s="190"/>
      <c r="BQ22" s="191">
        <f>BS22-60</f>
        <v>45122</v>
      </c>
      <c r="BR22" s="191">
        <f t="shared" si="5"/>
        <v>45108</v>
      </c>
      <c r="BS22" s="191">
        <f t="shared" si="6"/>
        <v>45182</v>
      </c>
      <c r="BT22" s="191">
        <f t="shared" si="7"/>
        <v>45170</v>
      </c>
      <c r="BU22" s="191">
        <f t="shared" si="12"/>
        <v>45182</v>
      </c>
      <c r="BV22" s="191">
        <f t="shared" si="9"/>
        <v>45170</v>
      </c>
      <c r="BW22" s="191">
        <f t="shared" si="10"/>
        <v>45392</v>
      </c>
      <c r="BX22" s="191">
        <f t="shared" si="11"/>
        <v>45383</v>
      </c>
    </row>
    <row r="23" spans="1:76" ht="34.5" customHeight="1">
      <c r="A23" s="146" t="s">
        <v>207</v>
      </c>
      <c r="B23" s="146" t="s">
        <v>208</v>
      </c>
      <c r="C23" s="147" t="s">
        <v>209</v>
      </c>
      <c r="D23" s="148" t="str">
        <f t="shared" ca="1" si="1"/>
        <v>En cours</v>
      </c>
      <c r="E23" s="265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333">
        <f t="shared" si="2"/>
        <v>45878</v>
      </c>
      <c r="BB23" s="187" t="s">
        <v>210</v>
      </c>
      <c r="BC23" s="184" t="s">
        <v>207</v>
      </c>
      <c r="BD23" s="188" t="s">
        <v>168</v>
      </c>
      <c r="BE23" s="188" t="s">
        <v>168</v>
      </c>
      <c r="BF23" s="188" t="s">
        <v>211</v>
      </c>
      <c r="BG23" s="189">
        <v>44418</v>
      </c>
      <c r="BH23" s="189">
        <v>45878</v>
      </c>
      <c r="BI23" s="189">
        <f t="shared" si="3"/>
        <v>44409</v>
      </c>
      <c r="BJ23" s="189">
        <f t="shared" si="4"/>
        <v>45870</v>
      </c>
      <c r="BK23" s="185" t="s">
        <v>0</v>
      </c>
      <c r="BL23" s="185" t="s">
        <v>212</v>
      </c>
      <c r="BM23" s="186"/>
      <c r="BN23" s="186" t="s">
        <v>10</v>
      </c>
      <c r="BO23" s="190"/>
      <c r="BP23" s="190"/>
      <c r="BQ23" s="191">
        <f>BS23-60</f>
        <v>44148</v>
      </c>
      <c r="BR23" s="191">
        <f t="shared" si="5"/>
        <v>44136</v>
      </c>
      <c r="BS23" s="191">
        <f t="shared" si="6"/>
        <v>44208</v>
      </c>
      <c r="BT23" s="191">
        <f t="shared" si="7"/>
        <v>44197</v>
      </c>
      <c r="BU23" s="191">
        <f t="shared" si="12"/>
        <v>44208</v>
      </c>
      <c r="BV23" s="191">
        <f t="shared" si="9"/>
        <v>44197</v>
      </c>
      <c r="BW23" s="191">
        <f t="shared" si="10"/>
        <v>44418</v>
      </c>
      <c r="BX23" s="191">
        <f t="shared" si="11"/>
        <v>44409</v>
      </c>
    </row>
    <row r="24" spans="1:76" ht="34.5" customHeight="1">
      <c r="A24" s="146" t="s">
        <v>74</v>
      </c>
      <c r="B24" s="146" t="s">
        <v>208</v>
      </c>
      <c r="C24" s="147" t="s">
        <v>209</v>
      </c>
      <c r="D24" s="148" t="str">
        <f t="shared" ca="1" si="1"/>
        <v>A venir</v>
      </c>
      <c r="E24" s="265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333">
        <f t="shared" si="2"/>
        <v>47339</v>
      </c>
      <c r="BB24" s="187" t="s">
        <v>210</v>
      </c>
      <c r="BC24" s="184" t="s">
        <v>66</v>
      </c>
      <c r="BD24" s="188" t="s">
        <v>168</v>
      </c>
      <c r="BE24" s="188"/>
      <c r="BF24" s="188" t="s">
        <v>211</v>
      </c>
      <c r="BG24" s="189">
        <f>BH23+1</f>
        <v>45879</v>
      </c>
      <c r="BH24" s="189">
        <f>BG24+1460</f>
        <v>47339</v>
      </c>
      <c r="BI24" s="189">
        <f t="shared" si="3"/>
        <v>45870</v>
      </c>
      <c r="BJ24" s="189">
        <f t="shared" si="4"/>
        <v>47331</v>
      </c>
      <c r="BK24" s="185" t="s">
        <v>0</v>
      </c>
      <c r="BL24" s="185" t="s">
        <v>212</v>
      </c>
      <c r="BM24" s="186"/>
      <c r="BN24" s="186" t="s">
        <v>10</v>
      </c>
      <c r="BO24" s="190"/>
      <c r="BP24" s="190"/>
      <c r="BQ24" s="191">
        <f>BS24-120</f>
        <v>45549</v>
      </c>
      <c r="BR24" s="191">
        <f t="shared" si="5"/>
        <v>45536</v>
      </c>
      <c r="BS24" s="191">
        <f t="shared" si="6"/>
        <v>45669</v>
      </c>
      <c r="BT24" s="191">
        <f t="shared" si="7"/>
        <v>45658</v>
      </c>
      <c r="BU24" s="191">
        <f t="shared" si="12"/>
        <v>45669</v>
      </c>
      <c r="BV24" s="191">
        <f t="shared" si="9"/>
        <v>45658</v>
      </c>
      <c r="BW24" s="191">
        <f t="shared" si="10"/>
        <v>45879</v>
      </c>
      <c r="BX24" s="191">
        <f t="shared" si="11"/>
        <v>45870</v>
      </c>
    </row>
    <row r="25" spans="1:76" ht="34.5" customHeight="1">
      <c r="A25" s="146" t="s">
        <v>74</v>
      </c>
      <c r="B25" s="146" t="s">
        <v>208</v>
      </c>
      <c r="C25" s="147" t="s">
        <v>213</v>
      </c>
      <c r="D25" s="148" t="str">
        <f t="shared" ca="1" si="1"/>
        <v>A venir</v>
      </c>
      <c r="E25" s="265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333">
        <f t="shared" si="2"/>
        <v>46724</v>
      </c>
      <c r="BB25" s="187" t="s">
        <v>214</v>
      </c>
      <c r="BC25" s="184" t="s">
        <v>215</v>
      </c>
      <c r="BD25" s="188" t="s">
        <v>168</v>
      </c>
      <c r="BE25" s="188" t="s">
        <v>168</v>
      </c>
      <c r="BF25" s="188" t="s">
        <v>53</v>
      </c>
      <c r="BG25" s="189">
        <v>45630</v>
      </c>
      <c r="BH25" s="189">
        <v>46724</v>
      </c>
      <c r="BI25" s="189">
        <f t="shared" si="3"/>
        <v>45627</v>
      </c>
      <c r="BJ25" s="189">
        <f t="shared" si="4"/>
        <v>46722</v>
      </c>
      <c r="BK25" s="185" t="s">
        <v>0</v>
      </c>
      <c r="BL25" s="185" t="s">
        <v>216</v>
      </c>
      <c r="BM25" s="186"/>
      <c r="BN25" s="186" t="s">
        <v>10</v>
      </c>
      <c r="BO25" s="190"/>
      <c r="BP25" s="190"/>
      <c r="BQ25" s="191">
        <f>BS25-60</f>
        <v>45360</v>
      </c>
      <c r="BR25" s="191">
        <f t="shared" si="5"/>
        <v>45352</v>
      </c>
      <c r="BS25" s="191">
        <f t="shared" si="6"/>
        <v>45420</v>
      </c>
      <c r="BT25" s="191">
        <f t="shared" si="7"/>
        <v>45413</v>
      </c>
      <c r="BU25" s="191">
        <f t="shared" si="12"/>
        <v>45420</v>
      </c>
      <c r="BV25" s="191">
        <f t="shared" si="9"/>
        <v>45413</v>
      </c>
      <c r="BW25" s="191">
        <f t="shared" si="10"/>
        <v>45630</v>
      </c>
      <c r="BX25" s="191">
        <f t="shared" si="11"/>
        <v>45627</v>
      </c>
    </row>
    <row r="26" spans="1:76" ht="34.5" customHeight="1">
      <c r="A26" s="146" t="s">
        <v>217</v>
      </c>
      <c r="B26" s="146" t="s">
        <v>208</v>
      </c>
      <c r="C26" s="147" t="s">
        <v>218</v>
      </c>
      <c r="D26" s="148" t="str">
        <f t="shared" ca="1" si="1"/>
        <v>En cours</v>
      </c>
      <c r="E26" s="265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333">
        <f t="shared" si="2"/>
        <v>46752</v>
      </c>
      <c r="BB26" s="187" t="s">
        <v>219</v>
      </c>
      <c r="BC26" s="184" t="s">
        <v>217</v>
      </c>
      <c r="BD26" s="188" t="s">
        <v>168</v>
      </c>
      <c r="BE26" s="188"/>
      <c r="BF26" s="188"/>
      <c r="BG26" s="189">
        <v>45292</v>
      </c>
      <c r="BH26" s="189">
        <v>46752</v>
      </c>
      <c r="BI26" s="189">
        <f t="shared" si="3"/>
        <v>45292</v>
      </c>
      <c r="BJ26" s="189">
        <f t="shared" si="4"/>
        <v>46752</v>
      </c>
      <c r="BK26" s="185" t="s">
        <v>0</v>
      </c>
      <c r="BL26" s="185" t="s">
        <v>218</v>
      </c>
      <c r="BM26" s="186"/>
      <c r="BN26" s="186"/>
      <c r="BO26" s="190"/>
      <c r="BP26" s="190"/>
      <c r="BQ26" s="191">
        <f>BS26-60</f>
        <v>45022</v>
      </c>
      <c r="BR26" s="191">
        <f t="shared" si="5"/>
        <v>45017</v>
      </c>
      <c r="BS26" s="191">
        <f t="shared" si="6"/>
        <v>45082</v>
      </c>
      <c r="BT26" s="191">
        <f t="shared" si="7"/>
        <v>45078</v>
      </c>
      <c r="BU26" s="191">
        <f t="shared" si="12"/>
        <v>45082</v>
      </c>
      <c r="BV26" s="191">
        <f t="shared" si="9"/>
        <v>45078</v>
      </c>
      <c r="BW26" s="191">
        <f t="shared" si="10"/>
        <v>45292</v>
      </c>
      <c r="BX26" s="191">
        <f t="shared" si="11"/>
        <v>45292</v>
      </c>
    </row>
    <row r="27" spans="1:76" ht="34.5" customHeight="1">
      <c r="A27" s="146" t="s">
        <v>220</v>
      </c>
      <c r="B27" s="146" t="s">
        <v>208</v>
      </c>
      <c r="C27" s="147" t="s">
        <v>221</v>
      </c>
      <c r="D27" s="148" t="str">
        <f t="shared" ca="1" si="1"/>
        <v>En cours</v>
      </c>
      <c r="E27" s="265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333">
        <f t="shared" si="2"/>
        <v>45697</v>
      </c>
      <c r="BB27" s="187" t="s">
        <v>220</v>
      </c>
      <c r="BC27" s="184" t="s">
        <v>220</v>
      </c>
      <c r="BD27" s="188" t="s">
        <v>168</v>
      </c>
      <c r="BE27" s="188" t="s">
        <v>168</v>
      </c>
      <c r="BF27" s="188" t="s">
        <v>53</v>
      </c>
      <c r="BG27" s="189">
        <v>44237</v>
      </c>
      <c r="BH27" s="189">
        <v>45697</v>
      </c>
      <c r="BI27" s="189">
        <f t="shared" si="3"/>
        <v>44228</v>
      </c>
      <c r="BJ27" s="189">
        <f t="shared" si="4"/>
        <v>45689</v>
      </c>
      <c r="BK27" s="185" t="s">
        <v>0</v>
      </c>
      <c r="BL27" s="185" t="s">
        <v>222</v>
      </c>
      <c r="BM27" s="186"/>
      <c r="BN27" s="186" t="s">
        <v>10</v>
      </c>
      <c r="BO27" s="190"/>
      <c r="BP27" s="190"/>
      <c r="BQ27" s="191">
        <f>BS27-60</f>
        <v>43967</v>
      </c>
      <c r="BR27" s="191">
        <f t="shared" si="5"/>
        <v>43982</v>
      </c>
      <c r="BS27" s="191">
        <f t="shared" si="6"/>
        <v>44027</v>
      </c>
      <c r="BT27" s="191">
        <f t="shared" si="7"/>
        <v>44013</v>
      </c>
      <c r="BU27" s="191">
        <f t="shared" si="12"/>
        <v>44027</v>
      </c>
      <c r="BV27" s="191">
        <f t="shared" si="9"/>
        <v>44013</v>
      </c>
      <c r="BW27" s="191">
        <f t="shared" si="10"/>
        <v>44237</v>
      </c>
      <c r="BX27" s="191">
        <f t="shared" si="11"/>
        <v>44228</v>
      </c>
    </row>
    <row r="28" spans="1:76" ht="34.5" customHeight="1">
      <c r="A28" s="146" t="s">
        <v>74</v>
      </c>
      <c r="B28" s="146" t="s">
        <v>208</v>
      </c>
      <c r="C28" s="147" t="s">
        <v>221</v>
      </c>
      <c r="D28" s="148" t="str">
        <f t="shared" ca="1" si="1"/>
        <v>A venir</v>
      </c>
      <c r="E28" s="265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333">
        <f t="shared" si="2"/>
        <v>47158</v>
      </c>
      <c r="BB28" s="187" t="s">
        <v>220</v>
      </c>
      <c r="BC28" s="184" t="s">
        <v>66</v>
      </c>
      <c r="BD28" s="188" t="s">
        <v>168</v>
      </c>
      <c r="BE28" s="188"/>
      <c r="BF28" s="188" t="s">
        <v>53</v>
      </c>
      <c r="BG28" s="189">
        <v>45698</v>
      </c>
      <c r="BH28" s="189">
        <v>47158</v>
      </c>
      <c r="BI28" s="189">
        <f t="shared" si="3"/>
        <v>45689</v>
      </c>
      <c r="BJ28" s="189">
        <f t="shared" si="4"/>
        <v>47150</v>
      </c>
      <c r="BK28" s="185" t="s">
        <v>0</v>
      </c>
      <c r="BL28" s="185" t="s">
        <v>223</v>
      </c>
      <c r="BM28" s="186"/>
      <c r="BN28" s="186" t="s">
        <v>10</v>
      </c>
      <c r="BO28" s="190"/>
      <c r="BP28" s="190"/>
      <c r="BQ28" s="191">
        <f>BS28-122</f>
        <v>45366</v>
      </c>
      <c r="BR28" s="191">
        <f t="shared" si="5"/>
        <v>45352</v>
      </c>
      <c r="BS28" s="191">
        <f t="shared" si="6"/>
        <v>45488</v>
      </c>
      <c r="BT28" s="191">
        <f t="shared" si="7"/>
        <v>45474</v>
      </c>
      <c r="BU28" s="191">
        <f t="shared" si="12"/>
        <v>45488</v>
      </c>
      <c r="BV28" s="191">
        <f t="shared" si="9"/>
        <v>45474</v>
      </c>
      <c r="BW28" s="191">
        <f t="shared" si="10"/>
        <v>45698</v>
      </c>
      <c r="BX28" s="191">
        <f t="shared" si="11"/>
        <v>45689</v>
      </c>
    </row>
    <row r="29" spans="1:76" ht="34.5" customHeight="1">
      <c r="A29" s="146" t="s">
        <v>224</v>
      </c>
      <c r="B29" s="146" t="s">
        <v>208</v>
      </c>
      <c r="C29" s="147" t="s">
        <v>225</v>
      </c>
      <c r="D29" s="148" t="str">
        <f t="shared" ca="1" si="1"/>
        <v>En cours</v>
      </c>
      <c r="E29" s="265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333">
        <f t="shared" si="2"/>
        <v>46047</v>
      </c>
      <c r="BB29" s="187" t="s">
        <v>224</v>
      </c>
      <c r="BC29" s="184" t="s">
        <v>224</v>
      </c>
      <c r="BD29" s="188" t="s">
        <v>168</v>
      </c>
      <c r="BE29" s="188" t="s">
        <v>168</v>
      </c>
      <c r="BF29" s="188" t="s">
        <v>53</v>
      </c>
      <c r="BG29" s="189">
        <v>44587</v>
      </c>
      <c r="BH29" s="189">
        <v>46047</v>
      </c>
      <c r="BI29" s="189">
        <f t="shared" si="3"/>
        <v>44592</v>
      </c>
      <c r="BJ29" s="189">
        <f t="shared" si="4"/>
        <v>46053</v>
      </c>
      <c r="BK29" s="185" t="s">
        <v>0</v>
      </c>
      <c r="BL29" s="185" t="s">
        <v>226</v>
      </c>
      <c r="BM29" s="186"/>
      <c r="BN29" s="186" t="s">
        <v>10</v>
      </c>
      <c r="BO29" s="190"/>
      <c r="BP29" s="190"/>
      <c r="BQ29" s="191">
        <f>BS29-60</f>
        <v>44317</v>
      </c>
      <c r="BR29" s="191">
        <f t="shared" si="5"/>
        <v>44317</v>
      </c>
      <c r="BS29" s="191">
        <f t="shared" si="6"/>
        <v>44377</v>
      </c>
      <c r="BT29" s="191">
        <f t="shared" si="7"/>
        <v>44377</v>
      </c>
      <c r="BU29" s="191">
        <f t="shared" si="12"/>
        <v>44377</v>
      </c>
      <c r="BV29" s="191">
        <f t="shared" si="9"/>
        <v>44377</v>
      </c>
      <c r="BW29" s="191">
        <f t="shared" si="10"/>
        <v>44587</v>
      </c>
      <c r="BX29" s="191">
        <f t="shared" si="11"/>
        <v>44592</v>
      </c>
    </row>
    <row r="30" spans="1:76" ht="34.5" customHeight="1">
      <c r="A30" s="146" t="s">
        <v>227</v>
      </c>
      <c r="B30" s="146" t="s">
        <v>208</v>
      </c>
      <c r="C30" s="147" t="s">
        <v>225</v>
      </c>
      <c r="D30" s="148" t="str">
        <f t="shared" ca="1" si="1"/>
        <v>En cours</v>
      </c>
      <c r="E30" s="265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333">
        <f t="shared" si="2"/>
        <v>46138</v>
      </c>
      <c r="BB30" s="193" t="s">
        <v>224</v>
      </c>
      <c r="BC30" s="184" t="s">
        <v>227</v>
      </c>
      <c r="BD30" s="188" t="s">
        <v>168</v>
      </c>
      <c r="BE30" s="188" t="s">
        <v>168</v>
      </c>
      <c r="BF30" s="188"/>
      <c r="BG30" s="189">
        <v>44678</v>
      </c>
      <c r="BH30" s="189">
        <f>BG30+1460</f>
        <v>46138</v>
      </c>
      <c r="BI30" s="189">
        <f t="shared" si="3"/>
        <v>44681</v>
      </c>
      <c r="BJ30" s="189">
        <f t="shared" si="4"/>
        <v>46142</v>
      </c>
      <c r="BK30" s="185" t="s">
        <v>0</v>
      </c>
      <c r="BL30" s="185" t="s">
        <v>226</v>
      </c>
      <c r="BM30" s="186"/>
      <c r="BN30" s="186"/>
      <c r="BO30" s="190"/>
      <c r="BP30" s="190"/>
      <c r="BQ30" s="191">
        <f>BS30-60</f>
        <v>44408</v>
      </c>
      <c r="BR30" s="191">
        <f t="shared" si="5"/>
        <v>44408</v>
      </c>
      <c r="BS30" s="191">
        <f t="shared" si="6"/>
        <v>44468</v>
      </c>
      <c r="BT30" s="191">
        <f t="shared" si="7"/>
        <v>44469</v>
      </c>
      <c r="BU30" s="191">
        <f t="shared" si="12"/>
        <v>44468</v>
      </c>
      <c r="BV30" s="191">
        <f t="shared" si="9"/>
        <v>44469</v>
      </c>
      <c r="BW30" s="191">
        <f t="shared" si="10"/>
        <v>44678</v>
      </c>
      <c r="BX30" s="191">
        <f t="shared" si="11"/>
        <v>44681</v>
      </c>
    </row>
    <row r="31" spans="1:76" ht="34.5" customHeight="1">
      <c r="A31" s="146" t="s">
        <v>74</v>
      </c>
      <c r="B31" s="146" t="s">
        <v>208</v>
      </c>
      <c r="C31" s="147" t="s">
        <v>225</v>
      </c>
      <c r="D31" s="148" t="str">
        <f t="shared" ca="1" si="1"/>
        <v>A venir</v>
      </c>
      <c r="E31" s="265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333">
        <f t="shared" si="2"/>
        <v>47599</v>
      </c>
      <c r="BB31" s="187" t="s">
        <v>224</v>
      </c>
      <c r="BC31" s="184" t="s">
        <v>66</v>
      </c>
      <c r="BD31" s="188" t="s">
        <v>168</v>
      </c>
      <c r="BE31" s="188"/>
      <c r="BF31" s="188" t="s">
        <v>53</v>
      </c>
      <c r="BG31" s="189">
        <f>BH30+1</f>
        <v>46139</v>
      </c>
      <c r="BH31" s="189">
        <f>BG31+1460</f>
        <v>47599</v>
      </c>
      <c r="BI31" s="189">
        <f t="shared" si="3"/>
        <v>46142</v>
      </c>
      <c r="BJ31" s="189">
        <f t="shared" si="4"/>
        <v>47603</v>
      </c>
      <c r="BK31" s="185" t="s">
        <v>0</v>
      </c>
      <c r="BL31" s="185" t="s">
        <v>226</v>
      </c>
      <c r="BM31" s="186"/>
      <c r="BN31" s="186" t="s">
        <v>10</v>
      </c>
      <c r="BO31" s="190"/>
      <c r="BP31" s="190"/>
      <c r="BQ31" s="191">
        <f>BS31-120</f>
        <v>45809</v>
      </c>
      <c r="BR31" s="191">
        <f t="shared" si="5"/>
        <v>45809</v>
      </c>
      <c r="BS31" s="191">
        <f t="shared" si="6"/>
        <v>45929</v>
      </c>
      <c r="BT31" s="191">
        <f t="shared" si="7"/>
        <v>45930</v>
      </c>
      <c r="BU31" s="191">
        <f t="shared" si="12"/>
        <v>45929</v>
      </c>
      <c r="BV31" s="191">
        <f t="shared" si="9"/>
        <v>45930</v>
      </c>
      <c r="BW31" s="191">
        <f t="shared" si="10"/>
        <v>46139</v>
      </c>
      <c r="BX31" s="191">
        <f t="shared" si="11"/>
        <v>46142</v>
      </c>
    </row>
    <row r="32" spans="1:76" ht="34.5" customHeight="1">
      <c r="A32" s="146" t="s">
        <v>228</v>
      </c>
      <c r="B32" s="146" t="s">
        <v>208</v>
      </c>
      <c r="C32" s="147" t="s">
        <v>229</v>
      </c>
      <c r="D32" s="148" t="str">
        <f t="shared" ca="1" si="1"/>
        <v>En cours</v>
      </c>
      <c r="E32" s="265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333">
        <f t="shared" si="2"/>
        <v>46387</v>
      </c>
      <c r="BB32" s="187" t="s">
        <v>228</v>
      </c>
      <c r="BC32" s="184" t="s">
        <v>228</v>
      </c>
      <c r="BD32" s="188" t="s">
        <v>168</v>
      </c>
      <c r="BE32" s="188" t="s">
        <v>168</v>
      </c>
      <c r="BF32" s="188" t="s">
        <v>53</v>
      </c>
      <c r="BG32" s="189">
        <v>44927</v>
      </c>
      <c r="BH32" s="189">
        <v>46387</v>
      </c>
      <c r="BI32" s="189">
        <f t="shared" si="3"/>
        <v>44927</v>
      </c>
      <c r="BJ32" s="189">
        <f t="shared" si="4"/>
        <v>46387</v>
      </c>
      <c r="BK32" s="185" t="s">
        <v>0</v>
      </c>
      <c r="BL32" s="190" t="s">
        <v>230</v>
      </c>
      <c r="BM32" s="186"/>
      <c r="BN32" s="186" t="s">
        <v>10</v>
      </c>
      <c r="BO32" s="190"/>
      <c r="BP32" s="190"/>
      <c r="BQ32" s="191">
        <f t="shared" ref="BQ32:BQ38" si="13">BS32-60</f>
        <v>44657</v>
      </c>
      <c r="BR32" s="191">
        <f t="shared" si="5"/>
        <v>44652</v>
      </c>
      <c r="BS32" s="191">
        <f t="shared" si="6"/>
        <v>44717</v>
      </c>
      <c r="BT32" s="191">
        <f t="shared" si="7"/>
        <v>44713</v>
      </c>
      <c r="BU32" s="191">
        <f t="shared" si="12"/>
        <v>44717</v>
      </c>
      <c r="BV32" s="191">
        <f t="shared" si="9"/>
        <v>44713</v>
      </c>
      <c r="BW32" s="191">
        <f t="shared" si="10"/>
        <v>44927</v>
      </c>
      <c r="BX32" s="191">
        <f t="shared" si="11"/>
        <v>44927</v>
      </c>
    </row>
    <row r="33" spans="1:76" ht="34.5" customHeight="1">
      <c r="A33" s="146" t="s">
        <v>231</v>
      </c>
      <c r="B33" s="146" t="s">
        <v>208</v>
      </c>
      <c r="C33" s="147" t="s">
        <v>232</v>
      </c>
      <c r="D33" s="148" t="str">
        <f t="shared" ca="1" si="1"/>
        <v>En cours</v>
      </c>
      <c r="E33" s="265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333">
        <f t="shared" si="2"/>
        <v>46387</v>
      </c>
      <c r="BB33" s="187" t="s">
        <v>231</v>
      </c>
      <c r="BC33" s="184" t="s">
        <v>231</v>
      </c>
      <c r="BD33" s="188" t="s">
        <v>168</v>
      </c>
      <c r="BE33" s="188" t="s">
        <v>168</v>
      </c>
      <c r="BF33" s="188" t="s">
        <v>53</v>
      </c>
      <c r="BG33" s="189">
        <v>44927</v>
      </c>
      <c r="BH33" s="189">
        <v>46387</v>
      </c>
      <c r="BI33" s="189">
        <f t="shared" si="3"/>
        <v>44927</v>
      </c>
      <c r="BJ33" s="189">
        <f t="shared" si="4"/>
        <v>46387</v>
      </c>
      <c r="BK33" s="185" t="s">
        <v>0</v>
      </c>
      <c r="BL33" s="185" t="s">
        <v>233</v>
      </c>
      <c r="BM33" s="186"/>
      <c r="BN33" s="186" t="s">
        <v>10</v>
      </c>
      <c r="BO33" s="190"/>
      <c r="BP33" s="190"/>
      <c r="BQ33" s="191">
        <f t="shared" si="13"/>
        <v>44657</v>
      </c>
      <c r="BR33" s="191">
        <f t="shared" si="5"/>
        <v>44652</v>
      </c>
      <c r="BS33" s="191">
        <f t="shared" si="6"/>
        <v>44717</v>
      </c>
      <c r="BT33" s="191">
        <f t="shared" si="7"/>
        <v>44713</v>
      </c>
      <c r="BU33" s="191">
        <f t="shared" si="12"/>
        <v>44717</v>
      </c>
      <c r="BV33" s="191">
        <f t="shared" si="9"/>
        <v>44713</v>
      </c>
      <c r="BW33" s="191">
        <f t="shared" si="10"/>
        <v>44927</v>
      </c>
      <c r="BX33" s="191">
        <f t="shared" si="11"/>
        <v>44927</v>
      </c>
    </row>
    <row r="34" spans="1:76" ht="34.5" customHeight="1">
      <c r="A34" s="146" t="s">
        <v>234</v>
      </c>
      <c r="B34" s="146" t="s">
        <v>208</v>
      </c>
      <c r="C34" s="147" t="s">
        <v>235</v>
      </c>
      <c r="D34" s="148" t="str">
        <f t="shared" ca="1" si="1"/>
        <v>En cours</v>
      </c>
      <c r="E34" s="265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333">
        <f t="shared" si="2"/>
        <v>46341</v>
      </c>
      <c r="BB34" s="187" t="s">
        <v>234</v>
      </c>
      <c r="BC34" s="184" t="s">
        <v>234</v>
      </c>
      <c r="BD34" s="188" t="s">
        <v>168</v>
      </c>
      <c r="BE34" s="188" t="s">
        <v>168</v>
      </c>
      <c r="BF34" s="188" t="s">
        <v>53</v>
      </c>
      <c r="BG34" s="189">
        <v>44881</v>
      </c>
      <c r="BH34" s="189">
        <v>46341</v>
      </c>
      <c r="BI34" s="189">
        <f t="shared" si="3"/>
        <v>44895</v>
      </c>
      <c r="BJ34" s="189">
        <f t="shared" si="4"/>
        <v>46327</v>
      </c>
      <c r="BK34" s="185" t="s">
        <v>0</v>
      </c>
      <c r="BL34" s="185" t="s">
        <v>236</v>
      </c>
      <c r="BM34" s="186"/>
      <c r="BN34" s="186" t="s">
        <v>10</v>
      </c>
      <c r="BO34" s="190"/>
      <c r="BP34" s="190"/>
      <c r="BQ34" s="191">
        <f t="shared" si="13"/>
        <v>44611</v>
      </c>
      <c r="BR34" s="191">
        <f t="shared" si="5"/>
        <v>44620</v>
      </c>
      <c r="BS34" s="191">
        <f t="shared" si="6"/>
        <v>44671</v>
      </c>
      <c r="BT34" s="191">
        <f t="shared" si="7"/>
        <v>44681</v>
      </c>
      <c r="BU34" s="191">
        <f t="shared" si="12"/>
        <v>44671</v>
      </c>
      <c r="BV34" s="191">
        <f t="shared" si="9"/>
        <v>44681</v>
      </c>
      <c r="BW34" s="191">
        <f t="shared" si="10"/>
        <v>44881</v>
      </c>
      <c r="BX34" s="191">
        <f t="shared" si="11"/>
        <v>44895</v>
      </c>
    </row>
    <row r="35" spans="1:76" ht="34.5" customHeight="1">
      <c r="A35" s="146" t="s">
        <v>237</v>
      </c>
      <c r="B35" s="146" t="s">
        <v>208</v>
      </c>
      <c r="C35" s="147" t="s">
        <v>238</v>
      </c>
      <c r="D35" s="148" t="str">
        <f t="shared" ca="1" si="1"/>
        <v>A venir</v>
      </c>
      <c r="E35" s="265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333">
        <f t="shared" si="2"/>
        <v>46918</v>
      </c>
      <c r="BB35" s="187" t="s">
        <v>237</v>
      </c>
      <c r="BC35" s="184" t="s">
        <v>237</v>
      </c>
      <c r="BD35" s="188" t="s">
        <v>168</v>
      </c>
      <c r="BE35" s="188"/>
      <c r="BF35" s="188" t="s">
        <v>239</v>
      </c>
      <c r="BG35" s="189">
        <v>45458</v>
      </c>
      <c r="BH35" s="189">
        <v>46918</v>
      </c>
      <c r="BI35" s="189">
        <f t="shared" si="3"/>
        <v>45444</v>
      </c>
      <c r="BJ35" s="189">
        <f t="shared" si="4"/>
        <v>46905</v>
      </c>
      <c r="BK35" s="185"/>
      <c r="BL35" s="185" t="s">
        <v>240</v>
      </c>
      <c r="BM35" s="186"/>
      <c r="BN35" s="186"/>
      <c r="BO35" s="190"/>
      <c r="BP35" s="190" t="s">
        <v>11</v>
      </c>
      <c r="BQ35" s="191">
        <f t="shared" si="13"/>
        <v>45188</v>
      </c>
      <c r="BR35" s="191">
        <f t="shared" si="5"/>
        <v>45199</v>
      </c>
      <c r="BS35" s="191">
        <f t="shared" si="6"/>
        <v>45248</v>
      </c>
      <c r="BT35" s="191">
        <f t="shared" si="7"/>
        <v>45260</v>
      </c>
      <c r="BU35" s="191">
        <f t="shared" si="12"/>
        <v>45248</v>
      </c>
      <c r="BV35" s="191">
        <f t="shared" si="9"/>
        <v>45260</v>
      </c>
      <c r="BW35" s="191">
        <f t="shared" si="10"/>
        <v>45458</v>
      </c>
      <c r="BX35" s="191">
        <f t="shared" si="11"/>
        <v>45444</v>
      </c>
    </row>
    <row r="36" spans="1:76" ht="34.5" customHeight="1">
      <c r="A36" s="146" t="s">
        <v>241</v>
      </c>
      <c r="B36" s="146" t="s">
        <v>242</v>
      </c>
      <c r="C36" s="147" t="s">
        <v>243</v>
      </c>
      <c r="D36" s="148" t="str">
        <f t="shared" ca="1" si="1"/>
        <v>En cours</v>
      </c>
      <c r="E36" s="265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333">
        <f t="shared" si="2"/>
        <v>46483</v>
      </c>
      <c r="BB36" s="187" t="s">
        <v>244</v>
      </c>
      <c r="BC36" s="184" t="s">
        <v>241</v>
      </c>
      <c r="BD36" s="188" t="s">
        <v>168</v>
      </c>
      <c r="BE36" s="188" t="s">
        <v>168</v>
      </c>
      <c r="BF36" s="188" t="s">
        <v>53</v>
      </c>
      <c r="BG36" s="189">
        <v>45023</v>
      </c>
      <c r="BH36" s="189">
        <v>46483</v>
      </c>
      <c r="BI36" s="189">
        <f t="shared" si="3"/>
        <v>45017</v>
      </c>
      <c r="BJ36" s="189">
        <f t="shared" si="4"/>
        <v>46478</v>
      </c>
      <c r="BK36" s="185" t="s">
        <v>0</v>
      </c>
      <c r="BL36" s="185" t="s">
        <v>245</v>
      </c>
      <c r="BM36" s="186"/>
      <c r="BN36" s="186" t="s">
        <v>10</v>
      </c>
      <c r="BO36" s="190"/>
      <c r="BP36" s="190"/>
      <c r="BQ36" s="191">
        <f t="shared" si="13"/>
        <v>44753</v>
      </c>
      <c r="BR36" s="191">
        <f t="shared" si="5"/>
        <v>44743</v>
      </c>
      <c r="BS36" s="191">
        <f t="shared" si="6"/>
        <v>44813</v>
      </c>
      <c r="BT36" s="191">
        <f t="shared" si="7"/>
        <v>44805</v>
      </c>
      <c r="BU36" s="191">
        <f t="shared" si="12"/>
        <v>44813</v>
      </c>
      <c r="BV36" s="191">
        <f t="shared" si="9"/>
        <v>44805</v>
      </c>
      <c r="BW36" s="191">
        <f t="shared" si="10"/>
        <v>45023</v>
      </c>
      <c r="BX36" s="191">
        <f t="shared" si="11"/>
        <v>45017</v>
      </c>
    </row>
    <row r="37" spans="1:76" ht="34.5" hidden="1" customHeight="1">
      <c r="A37" s="146" t="s">
        <v>74</v>
      </c>
      <c r="B37" s="146"/>
      <c r="C37" s="147" t="s">
        <v>246</v>
      </c>
      <c r="D37" s="148" t="str">
        <f t="shared" ca="1" si="1"/>
        <v>A venir</v>
      </c>
      <c r="E37" s="265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333">
        <f t="shared" si="2"/>
        <v>47039</v>
      </c>
      <c r="BB37" s="184" t="s">
        <v>247</v>
      </c>
      <c r="BC37" s="347" t="s">
        <v>247</v>
      </c>
      <c r="BD37" s="188"/>
      <c r="BE37" s="188" t="s">
        <v>168</v>
      </c>
      <c r="BF37" s="188" t="s">
        <v>53</v>
      </c>
      <c r="BG37" s="189">
        <v>45579</v>
      </c>
      <c r="BH37" s="189">
        <v>47039</v>
      </c>
      <c r="BI37" s="189">
        <f t="shared" si="3"/>
        <v>45566</v>
      </c>
      <c r="BJ37" s="189">
        <f t="shared" si="4"/>
        <v>47027</v>
      </c>
      <c r="BK37" s="185"/>
      <c r="BL37" s="185" t="s">
        <v>246</v>
      </c>
      <c r="BM37" s="186"/>
      <c r="BN37" s="186"/>
      <c r="BO37" s="190"/>
      <c r="BP37" s="190"/>
      <c r="BQ37" s="191">
        <f t="shared" si="13"/>
        <v>45309</v>
      </c>
      <c r="BR37" s="191">
        <f t="shared" si="5"/>
        <v>45322</v>
      </c>
      <c r="BS37" s="191">
        <f t="shared" si="6"/>
        <v>45369</v>
      </c>
      <c r="BT37" s="191">
        <f t="shared" si="7"/>
        <v>45382</v>
      </c>
      <c r="BU37" s="191">
        <f t="shared" si="12"/>
        <v>45369</v>
      </c>
      <c r="BV37" s="191">
        <f t="shared" si="9"/>
        <v>45382</v>
      </c>
      <c r="BW37" s="191">
        <f t="shared" si="10"/>
        <v>45579</v>
      </c>
      <c r="BX37" s="191">
        <f t="shared" si="11"/>
        <v>45566</v>
      </c>
    </row>
    <row r="38" spans="1:76" ht="34.5" hidden="1" customHeight="1">
      <c r="A38" s="146" t="s">
        <v>74</v>
      </c>
      <c r="B38" s="146"/>
      <c r="C38" s="147" t="s">
        <v>248</v>
      </c>
      <c r="D38" s="148" t="str">
        <f t="shared" ca="1" si="1"/>
        <v>A venir</v>
      </c>
      <c r="E38" s="265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333">
        <f t="shared" si="2"/>
        <v>46920</v>
      </c>
      <c r="BB38" s="184" t="s">
        <v>249</v>
      </c>
      <c r="BC38" s="347" t="s">
        <v>249</v>
      </c>
      <c r="BD38" s="188" t="s">
        <v>168</v>
      </c>
      <c r="BE38" s="188" t="s">
        <v>168</v>
      </c>
      <c r="BF38" s="188" t="s">
        <v>53</v>
      </c>
      <c r="BG38" s="189">
        <v>45460</v>
      </c>
      <c r="BH38" s="189">
        <v>46920</v>
      </c>
      <c r="BI38" s="189">
        <f t="shared" si="3"/>
        <v>45473</v>
      </c>
      <c r="BJ38" s="189">
        <f t="shared" si="4"/>
        <v>46934</v>
      </c>
      <c r="BK38" s="185"/>
      <c r="BL38" s="185"/>
      <c r="BM38" s="186"/>
      <c r="BN38" s="186"/>
      <c r="BO38" s="190"/>
      <c r="BP38" s="190"/>
      <c r="BQ38" s="191">
        <f t="shared" si="13"/>
        <v>45190</v>
      </c>
      <c r="BR38" s="191">
        <f t="shared" si="5"/>
        <v>45199</v>
      </c>
      <c r="BS38" s="191">
        <f t="shared" si="6"/>
        <v>45250</v>
      </c>
      <c r="BT38" s="191">
        <f t="shared" si="7"/>
        <v>45260</v>
      </c>
      <c r="BU38" s="191">
        <f t="shared" si="12"/>
        <v>45250</v>
      </c>
      <c r="BV38" s="191">
        <f t="shared" si="9"/>
        <v>45260</v>
      </c>
      <c r="BW38" s="191">
        <f t="shared" si="10"/>
        <v>45460</v>
      </c>
      <c r="BX38" s="191">
        <f t="shared" si="11"/>
        <v>45473</v>
      </c>
    </row>
    <row r="39" spans="1:76" ht="34.5" hidden="1" customHeight="1">
      <c r="A39" s="146" t="s">
        <v>74</v>
      </c>
      <c r="B39" s="146"/>
      <c r="C39" s="147" t="s">
        <v>250</v>
      </c>
      <c r="D39" s="148" t="str">
        <f ca="1">IF(BH39&lt;TODAY(),"Terminé",(IF(BG39&gt;=TODAY(),"A venir","En cours")))</f>
        <v>A venir</v>
      </c>
      <c r="E39" s="265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266"/>
      <c r="AO39" s="333">
        <f>BH39</f>
        <v>46952</v>
      </c>
      <c r="BB39" s="184" t="s">
        <v>251</v>
      </c>
      <c r="BC39" s="347" t="s">
        <v>251</v>
      </c>
      <c r="BD39" s="188" t="s">
        <v>168</v>
      </c>
      <c r="BE39" s="188" t="s">
        <v>168</v>
      </c>
      <c r="BF39" s="188" t="s">
        <v>53</v>
      </c>
      <c r="BG39" s="189">
        <v>45492</v>
      </c>
      <c r="BH39" s="189">
        <v>46952</v>
      </c>
      <c r="BI39" s="189">
        <f>IF(DAY(BG39)&lt;=15,DATE(YEAR(BG39),MONTH(BG39),1),EOMONTH(BG39,0))</f>
        <v>45504</v>
      </c>
      <c r="BJ39" s="189">
        <f>IF(DAY(BH39)&lt;=15,DATE(YEAR(BH39),MONTH(BH39),1),EOMONTH(BH39,0))</f>
        <v>46965</v>
      </c>
      <c r="BK39" s="185"/>
      <c r="BL39" s="185"/>
      <c r="BM39" s="186"/>
      <c r="BN39" s="186"/>
      <c r="BO39" s="190"/>
      <c r="BP39" s="190"/>
      <c r="BQ39" s="191">
        <f>BS39-60</f>
        <v>45222</v>
      </c>
      <c r="BR39" s="191">
        <f>IF(DAY(BQ39)&lt;=15,DATE(YEAR(BQ39),MONTH(BQ39),1),EOMONTH(BQ39,0))</f>
        <v>45230</v>
      </c>
      <c r="BS39" s="191">
        <f>BU39</f>
        <v>45282</v>
      </c>
      <c r="BT39" s="191">
        <f>IF(DAY(BS39)&lt;=15,DATE(YEAR(BS39),MONTH(BS39),1),EOMONTH(BS39,0))</f>
        <v>45291</v>
      </c>
      <c r="BU39" s="191">
        <f>BW39-210</f>
        <v>45282</v>
      </c>
      <c r="BV39" s="191">
        <f>IF(DAY(BU39)&lt;=15,DATE(YEAR(BU39),MONTH(BU39),1),EOMONTH(BU39,0))</f>
        <v>45291</v>
      </c>
      <c r="BW39" s="191">
        <f>BG39</f>
        <v>45492</v>
      </c>
      <c r="BX39" s="191">
        <f>IF(DAY(BW39)&lt;=15,DATE(YEAR(BW39),MONTH(BW39),1),EOMONTH(BW39,0))</f>
        <v>45504</v>
      </c>
    </row>
    <row r="40" spans="1:76" ht="34.5" hidden="1" customHeight="1">
      <c r="A40" s="146" t="s">
        <v>74</v>
      </c>
      <c r="B40" s="146"/>
      <c r="C40" s="147" t="s">
        <v>252</v>
      </c>
      <c r="D40" s="148" t="str">
        <f ca="1">IF(BH40&lt;TODAY(),"Terminé",(IF(BG40&gt;=TODAY(),"A venir","En cours")))</f>
        <v>A venir</v>
      </c>
      <c r="E40" s="265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333">
        <f>BH40</f>
        <v>46934</v>
      </c>
      <c r="BB40" s="184" t="s">
        <v>253</v>
      </c>
      <c r="BC40" s="347" t="s">
        <v>253</v>
      </c>
      <c r="BD40" s="188" t="s">
        <v>168</v>
      </c>
      <c r="BE40" s="188" t="s">
        <v>168</v>
      </c>
      <c r="BF40" s="188" t="s">
        <v>53</v>
      </c>
      <c r="BG40" s="189">
        <v>45474</v>
      </c>
      <c r="BH40" s="189">
        <v>46934</v>
      </c>
      <c r="BI40" s="189">
        <f>IF(DAY(BG40)&lt;=15,DATE(YEAR(BG40),MONTH(BG40),1),EOMONTH(BG40,0))</f>
        <v>45474</v>
      </c>
      <c r="BJ40" s="189">
        <f>IF(DAY(BH40)&lt;=15,DATE(YEAR(BH40),MONTH(BH40),1),EOMONTH(BH40,0))</f>
        <v>46934</v>
      </c>
      <c r="BK40" s="185"/>
      <c r="BL40" s="185"/>
      <c r="BM40" s="186"/>
      <c r="BN40" s="186"/>
      <c r="BO40" s="190"/>
      <c r="BP40" s="190"/>
      <c r="BQ40" s="191">
        <f>BS40-60</f>
        <v>45204</v>
      </c>
      <c r="BR40" s="191">
        <f>IF(DAY(BQ40)&lt;=15,DATE(YEAR(BQ40),MONTH(BQ40),1),EOMONTH(BQ40,0))</f>
        <v>45200</v>
      </c>
      <c r="BS40" s="191">
        <f>BU40</f>
        <v>45264</v>
      </c>
      <c r="BT40" s="191">
        <f>IF(DAY(BS40)&lt;=15,DATE(YEAR(BS40),MONTH(BS40),1),EOMONTH(BS40,0))</f>
        <v>45261</v>
      </c>
      <c r="BU40" s="191">
        <f>BW40-210</f>
        <v>45264</v>
      </c>
      <c r="BV40" s="191">
        <f>IF(DAY(BU40)&lt;=15,DATE(YEAR(BU40),MONTH(BU40),1),EOMONTH(BU40,0))</f>
        <v>45261</v>
      </c>
      <c r="BW40" s="191">
        <f>BG40</f>
        <v>45474</v>
      </c>
      <c r="BX40" s="191">
        <f>IF(DAY(BW40)&lt;=15,DATE(YEAR(BW40),MONTH(BW40),1),EOMONTH(BW40,0))</f>
        <v>45474</v>
      </c>
    </row>
  </sheetData>
  <sheetProtection algorithmName="SHA-512" hashValue="qu8QTtR6SJfYLEJq0wpaMd8NRFHbeBhqBpPENWtXQtyGt0qucfVLpFH1L4FMcR12F14Nr77qd8DjkO+ZyEXq/g==" saltValue="lprLMscfuPgee5cYtZ+b6g==" spinCount="100000" sheet="1" autoFilter="0"/>
  <autoFilter ref="A6:D6" xr:uid="{4B002572-0C21-4BF4-9570-1C7CEB1A8EEE}"/>
  <mergeCells count="4">
    <mergeCell ref="E5:P5"/>
    <mergeCell ref="Q5:AB5"/>
    <mergeCell ref="AC5:AN5"/>
    <mergeCell ref="A4:B4"/>
  </mergeCells>
  <phoneticPr fontId="12" type="noConversion"/>
  <conditionalFormatting sqref="C2">
    <cfRule type="expression" dxfId="158" priority="19">
      <formula>AND(BL$6&gt;=#REF!,BL$6&lt;=#REF!)</formula>
    </cfRule>
    <cfRule type="expression" dxfId="157" priority="20">
      <formula>AND(BL$6&gt;=#REF!,BL$6&lt;=#REF!)</formula>
    </cfRule>
    <cfRule type="expression" dxfId="156" priority="21">
      <formula>AND(BL$6&gt;=#REF!,BL$6&lt;=#REF!)</formula>
    </cfRule>
    <cfRule type="expression" dxfId="155" priority="22">
      <formula>AND(BL$6&gt;=#REF!,BL$6&lt;=#REF!)</formula>
    </cfRule>
  </conditionalFormatting>
  <conditionalFormatting sqref="D1:D5 D41:D1048576">
    <cfRule type="containsText" dxfId="154" priority="36" operator="containsText" text="A venir">
      <formula>NOT(ISERROR(SEARCH("A venir",D1)))</formula>
    </cfRule>
  </conditionalFormatting>
  <conditionalFormatting sqref="D1:D1048576">
    <cfRule type="containsText" dxfId="153" priority="23" operator="containsText" text="Term">
      <formula>NOT(ISERROR(SEARCH("Term",D1)))</formula>
    </cfRule>
  </conditionalFormatting>
  <conditionalFormatting sqref="D6:D40">
    <cfRule type="containsText" dxfId="152" priority="24" operator="containsText" text="A venir">
      <formula>NOT(ISERROR(SEARCH("A venir",D6)))</formula>
    </cfRule>
  </conditionalFormatting>
  <conditionalFormatting sqref="D7:D40">
    <cfRule type="containsText" dxfId="151" priority="25" operator="containsText" text="En cours">
      <formula>NOT(ISERROR(SEARCH("En cours",D7)))</formula>
    </cfRule>
    <cfRule type="expression" dxfId="150" priority="26">
      <formula>AND(D$6&gt;=$BR7,D$6&lt;=$BT7)</formula>
    </cfRule>
  </conditionalFormatting>
  <conditionalFormatting sqref="D7:AN40">
    <cfRule type="expression" dxfId="149" priority="27">
      <formula>AND(D$6&gt;=$BI7,D$6&lt;=$BJ7)</formula>
    </cfRule>
    <cfRule type="expression" dxfId="148" priority="28">
      <formula>AND(D$6&gt;=$BV7,D$6&lt;=$BX7)</formula>
    </cfRule>
  </conditionalFormatting>
  <conditionalFormatting sqref="E7:AN40">
    <cfRule type="expression" dxfId="147" priority="31">
      <formula>AND(E$6&gt;=$BR7,E$6&lt;=$BT7)</formula>
    </cfRule>
  </conditionalFormatting>
  <conditionalFormatting sqref="BF7 BK7">
    <cfRule type="expression" dxfId="146" priority="405">
      <formula>AND(BF$6&gt;=$BI7,BF$6&lt;=$BJ7)</formula>
    </cfRule>
    <cfRule type="expression" dxfId="145" priority="409">
      <formula>AND(BF$6&gt;=$BV7,BF$6&lt;=$BX7)</formula>
    </cfRule>
    <cfRule type="expression" dxfId="144" priority="413">
      <formula>AND(BF$6&gt;=$BR7,BF$6&lt;=$BT7)</formula>
    </cfRule>
  </conditionalFormatting>
  <printOptions horizontalCentered="1" verticalCentered="1"/>
  <pageMargins left="0.31496062992125984" right="0.31496062992125984" top="0.74803149606299213" bottom="0.74803149606299213" header="0.31496062992125984" footer="0.31496062992125984"/>
  <pageSetup paperSize="8"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896AA41-14C6-463C-AC52-BCDB32AA57A9}">
          <x14:formula1>
            <xm:f>Feuil1!$A$1:$A$3</xm:f>
          </x14:formula1>
          <xm:sqref>B12:B13 BK7:BK36</xm:sqref>
        </x14:dataValidation>
        <x14:dataValidation type="list" allowBlank="1" showInputMessage="1" showErrorMessage="1" xr:uid="{254D3A91-B3EE-4308-B836-1A25E1A462AD}">
          <x14:formula1>
            <xm:f>Feuil1!$D$7:$D$8</xm:f>
          </x14:formula1>
          <xm:sqref>BO7:BP35</xm:sqref>
        </x14:dataValidation>
        <x14:dataValidation type="list" allowBlank="1" showInputMessage="1" showErrorMessage="1" xr:uid="{13610672-BE38-4672-926F-796E489CE91D}">
          <x14:formula1>
            <xm:f>Feuil1!$B$7:$B$9</xm:f>
          </x14:formula1>
          <xm:sqref>BN7:BN35</xm:sqref>
        </x14:dataValidation>
        <x14:dataValidation type="list" allowBlank="1" showInputMessage="1" showErrorMessage="1" xr:uid="{E3C0B440-E999-4458-97B6-9C86B69F0BC2}">
          <x14:formula1>
            <xm:f>Feuil1!$A$7:$A$13</xm:f>
          </x14:formula1>
          <xm:sqref>BM7:BM35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69157-B9AE-4702-BE06-7AFC9463D267}">
  <sheetPr codeName="Feuil2">
    <pageSetUpPr fitToPage="1"/>
  </sheetPr>
  <dimension ref="A1:XDQ100"/>
  <sheetViews>
    <sheetView showGridLines="0" topLeftCell="A2" zoomScale="60" zoomScaleNormal="60" workbookViewId="0">
      <pane xSplit="4" ySplit="5" topLeftCell="E58" activePane="bottomRight" state="frozen"/>
      <selection pane="topRight" activeCell="E2" sqref="E2"/>
      <selection pane="bottomLeft" activeCell="A7" sqref="A7"/>
      <selection pane="bottomRight" activeCell="AS66" sqref="AS66:AT66"/>
    </sheetView>
  </sheetViews>
  <sheetFormatPr baseColWidth="10" defaultColWidth="10.81640625" defaultRowHeight="14.5"/>
  <cols>
    <col min="1" max="1" width="19.54296875" style="81" customWidth="1"/>
    <col min="2" max="2" width="33.453125" style="26" customWidth="1"/>
    <col min="3" max="3" width="64.54296875" style="7" customWidth="1"/>
    <col min="4" max="4" width="9.7265625" style="26" customWidth="1"/>
    <col min="5" max="40" width="3.54296875" style="17" customWidth="1"/>
    <col min="41" max="41" width="13.1796875" style="6" bestFit="1" customWidth="1"/>
    <col min="42" max="43" width="15.54296875" style="5" customWidth="1"/>
    <col min="44" max="53" width="10.81640625" style="5" customWidth="1"/>
    <col min="54" max="58" width="10.81640625" style="5" hidden="1" customWidth="1"/>
    <col min="59" max="59" width="12.81640625" style="5" hidden="1" customWidth="1"/>
    <col min="60" max="60" width="12.7265625" style="5" hidden="1" customWidth="1"/>
    <col min="61" max="63" width="10.81640625" style="5" hidden="1" customWidth="1"/>
    <col min="64" max="64" width="46.7265625" style="5" hidden="1" customWidth="1"/>
    <col min="65" max="65" width="21.453125" style="5" hidden="1" customWidth="1"/>
    <col min="66" max="66" width="16.81640625" style="5" hidden="1" customWidth="1"/>
    <col min="67" max="67" width="18.453125" style="5" hidden="1" customWidth="1"/>
    <col min="68" max="68" width="16.7265625" style="5" hidden="1" customWidth="1"/>
    <col min="69" max="75" width="10.81640625" style="5" hidden="1" customWidth="1"/>
    <col min="76" max="76" width="2.7265625" style="5" hidden="1" customWidth="1"/>
    <col min="77" max="77" width="10.81640625" style="5" customWidth="1"/>
    <col min="78" max="16384" width="10.81640625" style="5"/>
  </cols>
  <sheetData>
    <row r="1" spans="1:16345" hidden="1">
      <c r="A1" s="79"/>
      <c r="E1" s="15">
        <f t="shared" ref="E1:AN1" si="0">VALUE(YEAR(E6)&amp;TEXT(MONTH(E6),"00"))</f>
        <v>202401</v>
      </c>
      <c r="F1" s="15">
        <f t="shared" si="0"/>
        <v>202402</v>
      </c>
      <c r="G1" s="15">
        <f t="shared" si="0"/>
        <v>202403</v>
      </c>
      <c r="H1" s="15">
        <f t="shared" si="0"/>
        <v>202404</v>
      </c>
      <c r="I1" s="15">
        <f t="shared" si="0"/>
        <v>202405</v>
      </c>
      <c r="J1" s="15">
        <f t="shared" si="0"/>
        <v>202406</v>
      </c>
      <c r="K1" s="15">
        <f t="shared" si="0"/>
        <v>202407</v>
      </c>
      <c r="L1" s="15">
        <f t="shared" si="0"/>
        <v>202408</v>
      </c>
      <c r="M1" s="15">
        <f t="shared" si="0"/>
        <v>202409</v>
      </c>
      <c r="N1" s="15">
        <f t="shared" si="0"/>
        <v>202410</v>
      </c>
      <c r="O1" s="15">
        <f t="shared" si="0"/>
        <v>202411</v>
      </c>
      <c r="P1" s="15">
        <f t="shared" si="0"/>
        <v>202412</v>
      </c>
      <c r="Q1" s="15">
        <f t="shared" si="0"/>
        <v>202501</v>
      </c>
      <c r="R1" s="15">
        <f t="shared" si="0"/>
        <v>202502</v>
      </c>
      <c r="S1" s="15">
        <f t="shared" si="0"/>
        <v>202503</v>
      </c>
      <c r="T1" s="15">
        <f t="shared" si="0"/>
        <v>202504</v>
      </c>
      <c r="U1" s="15">
        <f t="shared" si="0"/>
        <v>202505</v>
      </c>
      <c r="V1" s="15">
        <f t="shared" si="0"/>
        <v>202506</v>
      </c>
      <c r="W1" s="15">
        <f t="shared" si="0"/>
        <v>202507</v>
      </c>
      <c r="X1" s="15">
        <f t="shared" si="0"/>
        <v>202508</v>
      </c>
      <c r="Y1" s="15">
        <f t="shared" si="0"/>
        <v>202509</v>
      </c>
      <c r="Z1" s="15">
        <f t="shared" si="0"/>
        <v>202510</v>
      </c>
      <c r="AA1" s="15">
        <f t="shared" si="0"/>
        <v>202511</v>
      </c>
      <c r="AB1" s="15">
        <f t="shared" si="0"/>
        <v>202512</v>
      </c>
      <c r="AC1" s="15">
        <f t="shared" si="0"/>
        <v>202601</v>
      </c>
      <c r="AD1" s="15">
        <f t="shared" si="0"/>
        <v>202602</v>
      </c>
      <c r="AE1" s="15">
        <f t="shared" si="0"/>
        <v>202603</v>
      </c>
      <c r="AF1" s="15">
        <f t="shared" si="0"/>
        <v>202604</v>
      </c>
      <c r="AG1" s="15">
        <f t="shared" si="0"/>
        <v>202605</v>
      </c>
      <c r="AH1" s="15">
        <f t="shared" si="0"/>
        <v>202606</v>
      </c>
      <c r="AI1" s="15">
        <f t="shared" si="0"/>
        <v>202607</v>
      </c>
      <c r="AJ1" s="15">
        <f t="shared" si="0"/>
        <v>202608</v>
      </c>
      <c r="AK1" s="15">
        <f t="shared" si="0"/>
        <v>202609</v>
      </c>
      <c r="AL1" s="15">
        <f t="shared" si="0"/>
        <v>202610</v>
      </c>
      <c r="AM1" s="15">
        <f t="shared" si="0"/>
        <v>202611</v>
      </c>
      <c r="AN1" s="15">
        <f t="shared" si="0"/>
        <v>202612</v>
      </c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</row>
    <row r="2" spans="1:16345" ht="21.65" customHeight="1">
      <c r="A2" s="80"/>
      <c r="B2" s="47"/>
      <c r="C2" s="248" t="s">
        <v>254</v>
      </c>
    </row>
    <row r="3" spans="1:16345" ht="21.65" customHeight="1">
      <c r="A3" s="80"/>
      <c r="B3" s="143"/>
      <c r="C3" s="250" t="s">
        <v>255</v>
      </c>
    </row>
    <row r="4" spans="1:16345" ht="21.65" customHeight="1">
      <c r="A4" s="387" t="s">
        <v>256</v>
      </c>
      <c r="B4" s="388"/>
      <c r="C4" s="251" t="s">
        <v>24</v>
      </c>
    </row>
    <row r="5" spans="1:16345" ht="18">
      <c r="A5" s="286"/>
      <c r="B5" s="327"/>
      <c r="C5" s="158"/>
      <c r="D5" s="159"/>
      <c r="E5" s="384">
        <v>2024</v>
      </c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>
        <v>2025</v>
      </c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>
        <v>2026</v>
      </c>
      <c r="AD5" s="384"/>
      <c r="AE5" s="384"/>
      <c r="AF5" s="384"/>
      <c r="AG5" s="384"/>
      <c r="AH5" s="384"/>
      <c r="AI5" s="384"/>
      <c r="AJ5" s="384"/>
      <c r="AK5" s="384"/>
      <c r="AL5" s="384"/>
      <c r="AM5" s="384"/>
      <c r="AN5" s="384"/>
      <c r="AO5" s="161"/>
    </row>
    <row r="6" spans="1:16345" s="108" customFormat="1" ht="43.5" customHeight="1">
      <c r="A6" s="144" t="s">
        <v>26</v>
      </c>
      <c r="B6" s="144" t="s">
        <v>27</v>
      </c>
      <c r="C6" s="144" t="s">
        <v>163</v>
      </c>
      <c r="D6" s="145" t="s">
        <v>29</v>
      </c>
      <c r="E6" s="149">
        <v>45292</v>
      </c>
      <c r="F6" s="150">
        <v>45323</v>
      </c>
      <c r="G6" s="150">
        <v>45352</v>
      </c>
      <c r="H6" s="150">
        <v>45383</v>
      </c>
      <c r="I6" s="150">
        <v>45413</v>
      </c>
      <c r="J6" s="150">
        <v>45444</v>
      </c>
      <c r="K6" s="150">
        <v>45474</v>
      </c>
      <c r="L6" s="150">
        <v>45505</v>
      </c>
      <c r="M6" s="150">
        <v>45536</v>
      </c>
      <c r="N6" s="150">
        <v>45566</v>
      </c>
      <c r="O6" s="150">
        <v>45597</v>
      </c>
      <c r="P6" s="150">
        <v>45627</v>
      </c>
      <c r="Q6" s="151">
        <v>45658</v>
      </c>
      <c r="R6" s="150">
        <v>45689</v>
      </c>
      <c r="S6" s="150">
        <v>45717</v>
      </c>
      <c r="T6" s="150">
        <v>45748</v>
      </c>
      <c r="U6" s="150">
        <v>45778</v>
      </c>
      <c r="V6" s="150">
        <v>45809</v>
      </c>
      <c r="W6" s="150">
        <v>45839</v>
      </c>
      <c r="X6" s="150">
        <v>45870</v>
      </c>
      <c r="Y6" s="150">
        <v>45901</v>
      </c>
      <c r="Z6" s="150">
        <v>45931</v>
      </c>
      <c r="AA6" s="150">
        <v>45962</v>
      </c>
      <c r="AB6" s="150">
        <v>45992</v>
      </c>
      <c r="AC6" s="151">
        <v>46023</v>
      </c>
      <c r="AD6" s="150">
        <v>46054</v>
      </c>
      <c r="AE6" s="150">
        <v>46082</v>
      </c>
      <c r="AF6" s="150">
        <v>46113</v>
      </c>
      <c r="AG6" s="150">
        <v>46143</v>
      </c>
      <c r="AH6" s="150">
        <v>46174</v>
      </c>
      <c r="AI6" s="150">
        <v>46204</v>
      </c>
      <c r="AJ6" s="150">
        <v>46235</v>
      </c>
      <c r="AK6" s="150">
        <v>46266</v>
      </c>
      <c r="AL6" s="150">
        <v>46296</v>
      </c>
      <c r="AM6" s="150">
        <v>46327</v>
      </c>
      <c r="AN6" s="150">
        <v>46357</v>
      </c>
      <c r="AO6" s="152" t="s">
        <v>30</v>
      </c>
      <c r="BB6" s="93" t="s">
        <v>31</v>
      </c>
      <c r="BC6" s="94" t="s">
        <v>32</v>
      </c>
      <c r="BD6" s="95" t="s">
        <v>257</v>
      </c>
      <c r="BE6" s="97" t="s">
        <v>34</v>
      </c>
      <c r="BF6" s="95" t="s">
        <v>35</v>
      </c>
      <c r="BG6" s="98" t="s">
        <v>36</v>
      </c>
      <c r="BH6" s="98" t="s">
        <v>30</v>
      </c>
      <c r="BI6" s="99" t="s">
        <v>37</v>
      </c>
      <c r="BJ6" s="100" t="s">
        <v>38</v>
      </c>
      <c r="BK6" s="96" t="s">
        <v>39</v>
      </c>
      <c r="BL6" s="95" t="s">
        <v>40</v>
      </c>
      <c r="BM6" s="348" t="s">
        <v>6</v>
      </c>
      <c r="BN6" s="103" t="s">
        <v>7</v>
      </c>
      <c r="BO6" s="103" t="s">
        <v>8</v>
      </c>
      <c r="BP6" s="103" t="s">
        <v>41</v>
      </c>
      <c r="BQ6" s="104" t="s">
        <v>42</v>
      </c>
      <c r="BR6" s="105" t="s">
        <v>43</v>
      </c>
      <c r="BS6" s="106" t="s">
        <v>44</v>
      </c>
      <c r="BT6" s="105" t="s">
        <v>43</v>
      </c>
      <c r="BU6" s="107" t="s">
        <v>45</v>
      </c>
      <c r="BV6" s="105" t="s">
        <v>43</v>
      </c>
      <c r="BW6" s="107" t="s">
        <v>46</v>
      </c>
      <c r="BX6" s="105" t="s">
        <v>43</v>
      </c>
    </row>
    <row r="7" spans="1:16345" ht="29.15" customHeight="1">
      <c r="A7" s="146" t="s">
        <v>258</v>
      </c>
      <c r="B7" s="146" t="s">
        <v>259</v>
      </c>
      <c r="C7" s="147" t="s">
        <v>260</v>
      </c>
      <c r="D7" s="148" t="str">
        <f t="shared" ref="D7:D39" ca="1" si="1">IF(BH7&lt;TODAY(),"Terminé",(IF(BG7&gt;=TODAY(),"À venir","En cours")))</f>
        <v>En cours</v>
      </c>
      <c r="E7" s="265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333">
        <f t="shared" ref="AO7:AO39" si="2">BH7</f>
        <v>45598</v>
      </c>
      <c r="AP7"/>
      <c r="AQ7"/>
      <c r="AR7"/>
      <c r="AS7"/>
      <c r="AT7"/>
      <c r="AU7"/>
      <c r="AV7"/>
      <c r="AW7"/>
      <c r="BB7" s="50" t="s">
        <v>261</v>
      </c>
      <c r="BC7" s="78" t="s">
        <v>258</v>
      </c>
      <c r="BD7" s="27" t="s">
        <v>262</v>
      </c>
      <c r="BE7" s="27" t="s">
        <v>262</v>
      </c>
      <c r="BF7" s="14" t="s">
        <v>179</v>
      </c>
      <c r="BG7" s="11">
        <v>44137</v>
      </c>
      <c r="BH7" s="43">
        <v>45598</v>
      </c>
      <c r="BI7" s="38">
        <f t="shared" ref="BI7:BI26" si="3">IF(DAY(BG7)&lt;=15,DATE(YEAR(BG7),MONTH(BG7),1),EOMONTH(BG7,0))</f>
        <v>44136</v>
      </c>
      <c r="BJ7" s="38">
        <f t="shared" ref="BJ7:BJ26" si="4">IF(DAY(BH7)&lt;=15,DATE(YEAR(BH7),MONTH(BH7),1),EOMONTH(BH7,0))</f>
        <v>45597</v>
      </c>
      <c r="BK7" s="14" t="s">
        <v>0</v>
      </c>
      <c r="BL7" s="72" t="s">
        <v>263</v>
      </c>
      <c r="BM7" s="49" t="s">
        <v>17</v>
      </c>
      <c r="BN7" s="49" t="s">
        <v>10</v>
      </c>
      <c r="BO7" s="49"/>
      <c r="BP7" s="56"/>
      <c r="BQ7" s="3">
        <f>BS7-120</f>
        <v>43837</v>
      </c>
      <c r="BR7" s="3">
        <f t="shared" ref="BR7:BR48" si="5">IF(DAY(BQ7)&lt;=15,DATE(YEAR(BQ7),MONTH(BQ7),1),EOMONTH(BQ7,0))</f>
        <v>43831</v>
      </c>
      <c r="BS7" s="3">
        <f t="shared" ref="BS7:BS48" si="6">BU7</f>
        <v>43957</v>
      </c>
      <c r="BT7" s="3">
        <f t="shared" ref="BT7:BT48" si="7">IF(DAY(BS7)&lt;=15,DATE(YEAR(BS7),MONTH(BS7),1),EOMONTH(BS7,0))</f>
        <v>43952</v>
      </c>
      <c r="BU7" s="3">
        <f>BW7-180</f>
        <v>43957</v>
      </c>
      <c r="BV7" s="3">
        <f t="shared" ref="BV7:BV48" si="8">IF(DAY(BU7)&lt;=15,DATE(YEAR(BU7),MONTH(BU7),1),EOMONTH(BU7,0))</f>
        <v>43952</v>
      </c>
      <c r="BW7" s="3">
        <f t="shared" ref="BW7:BW38" si="9">BG7</f>
        <v>44137</v>
      </c>
      <c r="BX7" s="3">
        <f t="shared" ref="BX7:BX37" si="10">IF(DAY(BW7)&lt;=15,DATE(YEAR(BW7),MONTH(BW7),1),EOMONTH(BW7,0))</f>
        <v>44136</v>
      </c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</row>
    <row r="8" spans="1:16345" ht="29.15" customHeight="1">
      <c r="A8" s="146" t="s">
        <v>74</v>
      </c>
      <c r="B8" s="146" t="s">
        <v>259</v>
      </c>
      <c r="C8" s="147" t="s">
        <v>260</v>
      </c>
      <c r="D8" s="148" t="str">
        <f t="shared" ca="1" si="1"/>
        <v>À venir</v>
      </c>
      <c r="E8" s="265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333">
        <f t="shared" si="2"/>
        <v>47059</v>
      </c>
      <c r="AP8"/>
      <c r="AQ8"/>
      <c r="AR8"/>
      <c r="AS8"/>
      <c r="AT8"/>
      <c r="AU8"/>
      <c r="AV8"/>
      <c r="AW8"/>
      <c r="BB8" s="50" t="s">
        <v>261</v>
      </c>
      <c r="BC8" s="78" t="s">
        <v>66</v>
      </c>
      <c r="BD8" s="60" t="s">
        <v>262</v>
      </c>
      <c r="BE8" s="27" t="s">
        <v>262</v>
      </c>
      <c r="BF8" s="14" t="s">
        <v>179</v>
      </c>
      <c r="BG8" s="11">
        <f>BH7+1</f>
        <v>45599</v>
      </c>
      <c r="BH8" s="43">
        <f>BG8+1460</f>
        <v>47059</v>
      </c>
      <c r="BI8" s="38">
        <f t="shared" si="3"/>
        <v>45597</v>
      </c>
      <c r="BJ8" s="38">
        <f t="shared" si="4"/>
        <v>47058</v>
      </c>
      <c r="BK8" s="14" t="s">
        <v>0</v>
      </c>
      <c r="BL8" s="72" t="s">
        <v>263</v>
      </c>
      <c r="BM8" s="49" t="s">
        <v>17</v>
      </c>
      <c r="BN8" s="49" t="s">
        <v>10</v>
      </c>
      <c r="BO8" s="49" t="s">
        <v>11</v>
      </c>
      <c r="BP8" s="56"/>
      <c r="BQ8" s="3">
        <f>BS8-150</f>
        <v>45293</v>
      </c>
      <c r="BR8" s="3">
        <f t="shared" si="5"/>
        <v>45292</v>
      </c>
      <c r="BS8" s="3">
        <f t="shared" si="6"/>
        <v>45443</v>
      </c>
      <c r="BT8" s="3">
        <f t="shared" si="7"/>
        <v>45443</v>
      </c>
      <c r="BU8" s="3">
        <f>BW8-156</f>
        <v>45443</v>
      </c>
      <c r="BV8" s="3">
        <f t="shared" si="8"/>
        <v>45443</v>
      </c>
      <c r="BW8" s="3">
        <f t="shared" si="9"/>
        <v>45599</v>
      </c>
      <c r="BX8" s="3">
        <f t="shared" si="10"/>
        <v>45597</v>
      </c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  <c r="WVJ8"/>
      <c r="WVK8"/>
      <c r="WVL8"/>
      <c r="WVM8"/>
      <c r="WVN8"/>
      <c r="WVO8"/>
      <c r="WVP8"/>
      <c r="WVQ8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  <c r="XAW8"/>
      <c r="XAX8"/>
      <c r="XAY8"/>
      <c r="XAZ8"/>
      <c r="XBA8"/>
      <c r="XBB8"/>
      <c r="XBC8"/>
      <c r="XBD8"/>
      <c r="XBE8"/>
      <c r="XBF8"/>
      <c r="XBG8"/>
      <c r="XBH8"/>
      <c r="XBI8"/>
      <c r="XBJ8"/>
      <c r="XBK8"/>
      <c r="XBL8"/>
      <c r="XBM8"/>
      <c r="XBN8"/>
      <c r="XBO8"/>
      <c r="XBP8"/>
      <c r="XBQ8"/>
      <c r="XBR8"/>
      <c r="XBS8"/>
      <c r="XBT8"/>
      <c r="XBU8"/>
      <c r="XBV8"/>
      <c r="XBW8"/>
      <c r="XBX8"/>
      <c r="XBY8"/>
      <c r="XBZ8"/>
      <c r="XCA8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/>
      <c r="XDB8"/>
      <c r="XDC8"/>
      <c r="XDD8"/>
      <c r="XDE8"/>
      <c r="XDF8"/>
      <c r="XDG8"/>
      <c r="XDH8"/>
      <c r="XDI8"/>
      <c r="XDJ8"/>
      <c r="XDK8"/>
      <c r="XDL8"/>
      <c r="XDM8"/>
      <c r="XDN8"/>
      <c r="XDO8"/>
      <c r="XDP8"/>
      <c r="XDQ8"/>
    </row>
    <row r="9" spans="1:16345" ht="29.15" customHeight="1">
      <c r="A9" s="146" t="s">
        <v>264</v>
      </c>
      <c r="B9" s="146" t="s">
        <v>259</v>
      </c>
      <c r="C9" s="147" t="s">
        <v>265</v>
      </c>
      <c r="D9" s="148" t="str">
        <f t="shared" ca="1" si="1"/>
        <v>En cours</v>
      </c>
      <c r="E9" s="265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333">
        <f t="shared" si="2"/>
        <v>45576</v>
      </c>
      <c r="AP9"/>
      <c r="AQ9"/>
      <c r="AR9"/>
      <c r="AS9"/>
      <c r="AT9"/>
      <c r="AU9"/>
      <c r="AV9"/>
      <c r="AW9"/>
      <c r="BB9" s="50" t="s">
        <v>266</v>
      </c>
      <c r="BC9" s="78" t="s">
        <v>264</v>
      </c>
      <c r="BD9" s="27" t="s">
        <v>262</v>
      </c>
      <c r="BE9" s="27" t="s">
        <v>262</v>
      </c>
      <c r="BF9" s="14" t="s">
        <v>179</v>
      </c>
      <c r="BG9" s="11">
        <v>44116</v>
      </c>
      <c r="BH9" s="43">
        <v>45576</v>
      </c>
      <c r="BI9" s="38">
        <f t="shared" si="3"/>
        <v>44105</v>
      </c>
      <c r="BJ9" s="38">
        <f t="shared" si="4"/>
        <v>45566</v>
      </c>
      <c r="BK9" s="14" t="s">
        <v>0</v>
      </c>
      <c r="BL9" s="72" t="s">
        <v>267</v>
      </c>
      <c r="BM9" s="49" t="s">
        <v>19</v>
      </c>
      <c r="BN9" s="49" t="s">
        <v>10</v>
      </c>
      <c r="BO9" s="49"/>
      <c r="BP9" s="56"/>
      <c r="BQ9" s="3">
        <f>BS9-120</f>
        <v>43816</v>
      </c>
      <c r="BR9" s="3">
        <f t="shared" si="5"/>
        <v>43830</v>
      </c>
      <c r="BS9" s="3">
        <f t="shared" si="6"/>
        <v>43936</v>
      </c>
      <c r="BT9" s="3">
        <f t="shared" si="7"/>
        <v>43922</v>
      </c>
      <c r="BU9" s="3">
        <f>BW9-180</f>
        <v>43936</v>
      </c>
      <c r="BV9" s="3">
        <f t="shared" si="8"/>
        <v>43922</v>
      </c>
      <c r="BW9" s="3">
        <f t="shared" si="9"/>
        <v>44116</v>
      </c>
      <c r="BX9" s="3">
        <f t="shared" si="10"/>
        <v>44105</v>
      </c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  <c r="FVX9"/>
      <c r="FVY9"/>
      <c r="FVZ9"/>
      <c r="FWA9"/>
      <c r="FWB9"/>
      <c r="FWC9"/>
      <c r="FWD9"/>
      <c r="FWE9"/>
      <c r="FWF9"/>
      <c r="FWG9"/>
      <c r="FWH9"/>
      <c r="FWI9"/>
      <c r="FWJ9"/>
      <c r="FWK9"/>
      <c r="FWL9"/>
      <c r="FWM9"/>
      <c r="FWN9"/>
      <c r="FWO9"/>
      <c r="FWP9"/>
      <c r="FWQ9"/>
      <c r="FWR9"/>
      <c r="FWS9"/>
      <c r="FWT9"/>
      <c r="FWU9"/>
      <c r="FWV9"/>
      <c r="FWW9"/>
      <c r="FWX9"/>
      <c r="FWY9"/>
      <c r="FWZ9"/>
      <c r="FXA9"/>
      <c r="FXB9"/>
      <c r="FXC9"/>
      <c r="FXD9"/>
      <c r="FXE9"/>
      <c r="FXF9"/>
      <c r="FXG9"/>
      <c r="FXH9"/>
      <c r="FXI9"/>
      <c r="FXJ9"/>
      <c r="FXK9"/>
      <c r="FXL9"/>
      <c r="FXM9"/>
      <c r="FXN9"/>
      <c r="FXO9"/>
      <c r="FXP9"/>
      <c r="FXQ9"/>
      <c r="FXR9"/>
      <c r="FXS9"/>
      <c r="FXT9"/>
      <c r="FXU9"/>
      <c r="FXV9"/>
      <c r="FXW9"/>
      <c r="FXX9"/>
      <c r="FXY9"/>
      <c r="FXZ9"/>
      <c r="FYA9"/>
      <c r="FYB9"/>
      <c r="FYC9"/>
      <c r="FYD9"/>
      <c r="FYE9"/>
      <c r="FYF9"/>
      <c r="FYG9"/>
      <c r="FYH9"/>
      <c r="FYI9"/>
      <c r="FYJ9"/>
      <c r="FYK9"/>
      <c r="FYL9"/>
      <c r="FYM9"/>
      <c r="FYN9"/>
      <c r="FYO9"/>
      <c r="FYP9"/>
      <c r="FYQ9"/>
      <c r="FYR9"/>
      <c r="FYS9"/>
      <c r="FYT9"/>
      <c r="FYU9"/>
      <c r="FYV9"/>
      <c r="FYW9"/>
      <c r="FYX9"/>
      <c r="FYY9"/>
      <c r="FYZ9"/>
      <c r="FZA9"/>
      <c r="FZB9"/>
      <c r="FZC9"/>
      <c r="FZD9"/>
      <c r="FZE9"/>
      <c r="FZF9"/>
      <c r="FZG9"/>
      <c r="FZH9"/>
      <c r="FZI9"/>
      <c r="FZJ9"/>
      <c r="FZK9"/>
      <c r="FZL9"/>
      <c r="FZM9"/>
      <c r="FZN9"/>
      <c r="FZO9"/>
      <c r="FZP9"/>
      <c r="FZQ9"/>
      <c r="FZR9"/>
      <c r="FZS9"/>
      <c r="FZT9"/>
      <c r="FZU9"/>
      <c r="FZV9"/>
      <c r="FZW9"/>
      <c r="FZX9"/>
      <c r="FZY9"/>
      <c r="FZZ9"/>
      <c r="GAA9"/>
      <c r="GAB9"/>
      <c r="GAC9"/>
      <c r="GAD9"/>
      <c r="GAE9"/>
      <c r="GAF9"/>
      <c r="GAG9"/>
      <c r="GAH9"/>
      <c r="GAI9"/>
      <c r="GAJ9"/>
      <c r="GAK9"/>
      <c r="GAL9"/>
      <c r="GAM9"/>
      <c r="GAN9"/>
      <c r="GAO9"/>
      <c r="GAP9"/>
      <c r="GAQ9"/>
      <c r="GAR9"/>
      <c r="GAS9"/>
      <c r="GAT9"/>
      <c r="GAU9"/>
      <c r="GAV9"/>
      <c r="GAW9"/>
      <c r="GAX9"/>
      <c r="GAY9"/>
      <c r="GAZ9"/>
      <c r="GBA9"/>
      <c r="GBB9"/>
      <c r="GBC9"/>
      <c r="GBD9"/>
      <c r="GBE9"/>
      <c r="GBF9"/>
      <c r="GBG9"/>
      <c r="GBH9"/>
      <c r="GBI9"/>
      <c r="GBJ9"/>
      <c r="GBK9"/>
      <c r="GBL9"/>
      <c r="GBM9"/>
      <c r="GBN9"/>
      <c r="GBO9"/>
      <c r="GBP9"/>
      <c r="GBQ9"/>
      <c r="GBR9"/>
      <c r="GBS9"/>
      <c r="GBT9"/>
      <c r="GBU9"/>
      <c r="GBV9"/>
      <c r="GBW9"/>
      <c r="GBX9"/>
      <c r="GBY9"/>
      <c r="GBZ9"/>
      <c r="GCA9"/>
      <c r="GCB9"/>
      <c r="GCC9"/>
      <c r="GCD9"/>
      <c r="GCE9"/>
      <c r="GCF9"/>
      <c r="GCG9"/>
      <c r="GCH9"/>
      <c r="GCI9"/>
      <c r="GCJ9"/>
      <c r="GCK9"/>
      <c r="GCL9"/>
      <c r="GCM9"/>
      <c r="GCN9"/>
      <c r="GCO9"/>
      <c r="GCP9"/>
      <c r="GCQ9"/>
      <c r="GCR9"/>
      <c r="GCS9"/>
      <c r="GCT9"/>
      <c r="GCU9"/>
      <c r="GCV9"/>
      <c r="GCW9"/>
      <c r="GCX9"/>
      <c r="GCY9"/>
      <c r="GCZ9"/>
      <c r="GDA9"/>
      <c r="GDB9"/>
      <c r="GDC9"/>
      <c r="GDD9"/>
      <c r="GDE9"/>
      <c r="GDF9"/>
      <c r="GDG9"/>
      <c r="GDH9"/>
      <c r="GDI9"/>
      <c r="GDJ9"/>
      <c r="GDK9"/>
      <c r="GDL9"/>
      <c r="GDM9"/>
      <c r="GDN9"/>
      <c r="GDO9"/>
      <c r="GDP9"/>
      <c r="GDQ9"/>
      <c r="GDR9"/>
      <c r="GDS9"/>
      <c r="GDT9"/>
      <c r="GDU9"/>
      <c r="GDV9"/>
      <c r="GDW9"/>
      <c r="GDX9"/>
      <c r="GDY9"/>
      <c r="GDZ9"/>
      <c r="GEA9"/>
      <c r="GEB9"/>
      <c r="GEC9"/>
      <c r="GED9"/>
      <c r="GEE9"/>
      <c r="GEF9"/>
      <c r="GEG9"/>
      <c r="GEH9"/>
      <c r="GEI9"/>
      <c r="GEJ9"/>
      <c r="GEK9"/>
      <c r="GEL9"/>
      <c r="GEM9"/>
      <c r="GEN9"/>
      <c r="GEO9"/>
      <c r="GEP9"/>
      <c r="GEQ9"/>
      <c r="GER9"/>
      <c r="GES9"/>
      <c r="GET9"/>
      <c r="GEU9"/>
      <c r="GEV9"/>
      <c r="GEW9"/>
      <c r="GEX9"/>
      <c r="GEY9"/>
      <c r="GEZ9"/>
      <c r="GFA9"/>
      <c r="GFB9"/>
      <c r="GFC9"/>
      <c r="GFD9"/>
      <c r="GFE9"/>
      <c r="GFF9"/>
      <c r="GFG9"/>
      <c r="GFH9"/>
      <c r="GFI9"/>
      <c r="GFJ9"/>
      <c r="GFK9"/>
      <c r="GFL9"/>
      <c r="GFM9"/>
      <c r="GFN9"/>
      <c r="GFO9"/>
      <c r="GFP9"/>
      <c r="GFQ9"/>
      <c r="GFR9"/>
      <c r="GFS9"/>
      <c r="GFT9"/>
      <c r="GFU9"/>
      <c r="GFV9"/>
      <c r="GFW9"/>
      <c r="GFX9"/>
      <c r="GFY9"/>
      <c r="GFZ9"/>
      <c r="GGA9"/>
      <c r="GGB9"/>
      <c r="GGC9"/>
      <c r="GGD9"/>
      <c r="GGE9"/>
      <c r="GGF9"/>
      <c r="GGG9"/>
      <c r="GGH9"/>
      <c r="GGI9"/>
      <c r="GGJ9"/>
      <c r="GGK9"/>
      <c r="GGL9"/>
      <c r="GGM9"/>
      <c r="GGN9"/>
      <c r="GGO9"/>
      <c r="GGP9"/>
      <c r="GGQ9"/>
      <c r="GGR9"/>
      <c r="GGS9"/>
      <c r="GGT9"/>
      <c r="GGU9"/>
      <c r="GGV9"/>
      <c r="GGW9"/>
      <c r="GGX9"/>
      <c r="GGY9"/>
      <c r="GGZ9"/>
      <c r="GHA9"/>
      <c r="GHB9"/>
      <c r="GHC9"/>
      <c r="GHD9"/>
      <c r="GHE9"/>
      <c r="GHF9"/>
      <c r="GHG9"/>
      <c r="GHH9"/>
      <c r="GHI9"/>
      <c r="GHJ9"/>
      <c r="GHK9"/>
      <c r="GHL9"/>
      <c r="GHM9"/>
      <c r="GHN9"/>
      <c r="GHO9"/>
      <c r="GHP9"/>
      <c r="GHQ9"/>
      <c r="GHR9"/>
      <c r="GHS9"/>
      <c r="GHT9"/>
      <c r="GHU9"/>
      <c r="GHV9"/>
      <c r="GHW9"/>
      <c r="GHX9"/>
      <c r="GHY9"/>
      <c r="GHZ9"/>
      <c r="GIA9"/>
      <c r="GIB9"/>
      <c r="GIC9"/>
      <c r="GID9"/>
      <c r="GIE9"/>
      <c r="GIF9"/>
      <c r="GIG9"/>
      <c r="GIH9"/>
      <c r="GII9"/>
      <c r="GIJ9"/>
      <c r="GIK9"/>
      <c r="GIL9"/>
      <c r="GIM9"/>
      <c r="GIN9"/>
      <c r="GIO9"/>
      <c r="GIP9"/>
      <c r="GIQ9"/>
      <c r="GIR9"/>
      <c r="GIS9"/>
      <c r="GIT9"/>
      <c r="GIU9"/>
      <c r="GIV9"/>
      <c r="GIW9"/>
      <c r="GIX9"/>
      <c r="GIY9"/>
      <c r="GIZ9"/>
      <c r="GJA9"/>
      <c r="GJB9"/>
      <c r="GJC9"/>
      <c r="GJD9"/>
      <c r="GJE9"/>
      <c r="GJF9"/>
      <c r="GJG9"/>
      <c r="GJH9"/>
      <c r="GJI9"/>
      <c r="GJJ9"/>
      <c r="GJK9"/>
      <c r="GJL9"/>
      <c r="GJM9"/>
      <c r="GJN9"/>
      <c r="GJO9"/>
      <c r="GJP9"/>
      <c r="GJQ9"/>
      <c r="GJR9"/>
      <c r="GJS9"/>
      <c r="GJT9"/>
      <c r="GJU9"/>
      <c r="GJV9"/>
      <c r="GJW9"/>
      <c r="GJX9"/>
      <c r="GJY9"/>
      <c r="GJZ9"/>
      <c r="GKA9"/>
      <c r="GKB9"/>
      <c r="GKC9"/>
      <c r="GKD9"/>
      <c r="GKE9"/>
      <c r="GKF9"/>
      <c r="GKG9"/>
      <c r="GKH9"/>
      <c r="GKI9"/>
      <c r="GKJ9"/>
      <c r="GKK9"/>
      <c r="GKL9"/>
      <c r="GKM9"/>
      <c r="GKN9"/>
      <c r="GKO9"/>
      <c r="GKP9"/>
      <c r="GKQ9"/>
      <c r="GKR9"/>
      <c r="GKS9"/>
      <c r="GKT9"/>
      <c r="GKU9"/>
      <c r="GKV9"/>
      <c r="GKW9"/>
      <c r="GKX9"/>
      <c r="GKY9"/>
      <c r="GKZ9"/>
      <c r="GLA9"/>
      <c r="GLB9"/>
      <c r="GLC9"/>
      <c r="GLD9"/>
      <c r="GLE9"/>
      <c r="GLF9"/>
      <c r="GLG9"/>
      <c r="GLH9"/>
      <c r="GLI9"/>
      <c r="GLJ9"/>
      <c r="GLK9"/>
      <c r="GLL9"/>
      <c r="GLM9"/>
      <c r="GLN9"/>
      <c r="GLO9"/>
      <c r="GLP9"/>
      <c r="GLQ9"/>
      <c r="GLR9"/>
      <c r="GLS9"/>
      <c r="GLT9"/>
      <c r="GLU9"/>
      <c r="GLV9"/>
      <c r="GLW9"/>
      <c r="GLX9"/>
      <c r="GLY9"/>
      <c r="GLZ9"/>
      <c r="GMA9"/>
      <c r="GMB9"/>
      <c r="GMC9"/>
      <c r="GMD9"/>
      <c r="GME9"/>
      <c r="GMF9"/>
      <c r="GMG9"/>
      <c r="GMH9"/>
      <c r="GMI9"/>
      <c r="GMJ9"/>
      <c r="GMK9"/>
      <c r="GML9"/>
      <c r="GMM9"/>
      <c r="GMN9"/>
      <c r="GMO9"/>
      <c r="GMP9"/>
      <c r="GMQ9"/>
      <c r="GMR9"/>
      <c r="GMS9"/>
      <c r="GMT9"/>
      <c r="GMU9"/>
      <c r="GMV9"/>
      <c r="GMW9"/>
      <c r="GMX9"/>
      <c r="GMY9"/>
      <c r="GMZ9"/>
      <c r="GNA9"/>
      <c r="GNB9"/>
      <c r="GNC9"/>
      <c r="GND9"/>
      <c r="GNE9"/>
      <c r="GNF9"/>
      <c r="GNG9"/>
      <c r="GNH9"/>
      <c r="GNI9"/>
      <c r="GNJ9"/>
      <c r="GNK9"/>
      <c r="GNL9"/>
      <c r="GNM9"/>
      <c r="GNN9"/>
      <c r="GNO9"/>
      <c r="GNP9"/>
      <c r="GNQ9"/>
      <c r="GNR9"/>
      <c r="GNS9"/>
      <c r="GNT9"/>
      <c r="GNU9"/>
      <c r="GNV9"/>
      <c r="GNW9"/>
      <c r="GNX9"/>
      <c r="GNY9"/>
      <c r="GNZ9"/>
      <c r="GOA9"/>
      <c r="GOB9"/>
      <c r="GOC9"/>
      <c r="GOD9"/>
      <c r="GOE9"/>
      <c r="GOF9"/>
      <c r="GOG9"/>
      <c r="GOH9"/>
      <c r="GOI9"/>
      <c r="GOJ9"/>
      <c r="GOK9"/>
      <c r="GOL9"/>
      <c r="GOM9"/>
      <c r="GON9"/>
      <c r="GOO9"/>
      <c r="GOP9"/>
      <c r="GOQ9"/>
      <c r="GOR9"/>
      <c r="GOS9"/>
      <c r="GOT9"/>
      <c r="GOU9"/>
      <c r="GOV9"/>
      <c r="GOW9"/>
      <c r="GOX9"/>
      <c r="GOY9"/>
      <c r="GOZ9"/>
      <c r="GPA9"/>
      <c r="GPB9"/>
      <c r="GPC9"/>
      <c r="GPD9"/>
      <c r="GPE9"/>
      <c r="GPF9"/>
      <c r="GPG9"/>
      <c r="GPH9"/>
      <c r="GPI9"/>
      <c r="GPJ9"/>
      <c r="GPK9"/>
      <c r="GPL9"/>
      <c r="GPM9"/>
      <c r="GPN9"/>
      <c r="GPO9"/>
      <c r="GPP9"/>
      <c r="GPQ9"/>
      <c r="GPR9"/>
      <c r="GPS9"/>
      <c r="GPT9"/>
      <c r="GPU9"/>
      <c r="GPV9"/>
      <c r="GPW9"/>
      <c r="GPX9"/>
      <c r="GPY9"/>
      <c r="GPZ9"/>
      <c r="GQA9"/>
      <c r="GQB9"/>
      <c r="GQC9"/>
      <c r="GQD9"/>
      <c r="GQE9"/>
      <c r="GQF9"/>
      <c r="GQG9"/>
      <c r="GQH9"/>
      <c r="GQI9"/>
      <c r="GQJ9"/>
      <c r="GQK9"/>
      <c r="GQL9"/>
      <c r="GQM9"/>
      <c r="GQN9"/>
      <c r="GQO9"/>
      <c r="GQP9"/>
      <c r="GQQ9"/>
      <c r="GQR9"/>
      <c r="GQS9"/>
      <c r="GQT9"/>
      <c r="GQU9"/>
      <c r="GQV9"/>
      <c r="GQW9"/>
      <c r="GQX9"/>
      <c r="GQY9"/>
      <c r="GQZ9"/>
      <c r="GRA9"/>
      <c r="GRB9"/>
      <c r="GRC9"/>
      <c r="GRD9"/>
      <c r="GRE9"/>
      <c r="GRF9"/>
      <c r="GRG9"/>
      <c r="GRH9"/>
      <c r="GRI9"/>
      <c r="GRJ9"/>
      <c r="GRK9"/>
      <c r="GRL9"/>
      <c r="GRM9"/>
      <c r="GRN9"/>
      <c r="GRO9"/>
      <c r="GRP9"/>
      <c r="GRQ9"/>
      <c r="GRR9"/>
      <c r="GRS9"/>
      <c r="GRT9"/>
      <c r="GRU9"/>
      <c r="GRV9"/>
      <c r="GRW9"/>
      <c r="GRX9"/>
      <c r="GRY9"/>
      <c r="GRZ9"/>
      <c r="GSA9"/>
      <c r="GSB9"/>
      <c r="GSC9"/>
      <c r="GSD9"/>
      <c r="GSE9"/>
      <c r="GSF9"/>
      <c r="GSG9"/>
      <c r="GSH9"/>
      <c r="GSI9"/>
      <c r="GSJ9"/>
      <c r="GSK9"/>
      <c r="GSL9"/>
      <c r="GSM9"/>
      <c r="GSN9"/>
      <c r="GSO9"/>
      <c r="GSP9"/>
      <c r="GSQ9"/>
      <c r="GSR9"/>
      <c r="GSS9"/>
      <c r="GST9"/>
      <c r="GSU9"/>
      <c r="GSV9"/>
      <c r="GSW9"/>
      <c r="GSX9"/>
      <c r="GSY9"/>
      <c r="GSZ9"/>
      <c r="GTA9"/>
      <c r="GTB9"/>
      <c r="GTC9"/>
      <c r="GTD9"/>
      <c r="GTE9"/>
      <c r="GTF9"/>
      <c r="GTG9"/>
      <c r="GTH9"/>
      <c r="GTI9"/>
      <c r="GTJ9"/>
      <c r="GTK9"/>
      <c r="GTL9"/>
      <c r="GTM9"/>
      <c r="GTN9"/>
      <c r="GTO9"/>
      <c r="GTP9"/>
      <c r="GTQ9"/>
      <c r="GTR9"/>
      <c r="GTS9"/>
      <c r="GTT9"/>
      <c r="GTU9"/>
      <c r="GTV9"/>
      <c r="GTW9"/>
      <c r="GTX9"/>
      <c r="GTY9"/>
      <c r="GTZ9"/>
      <c r="GUA9"/>
      <c r="GUB9"/>
      <c r="GUC9"/>
      <c r="GUD9"/>
      <c r="GUE9"/>
      <c r="GUF9"/>
      <c r="GUG9"/>
      <c r="GUH9"/>
      <c r="GUI9"/>
      <c r="GUJ9"/>
      <c r="GUK9"/>
      <c r="GUL9"/>
      <c r="GUM9"/>
      <c r="GUN9"/>
      <c r="GUO9"/>
      <c r="GUP9"/>
      <c r="GUQ9"/>
      <c r="GUR9"/>
      <c r="GUS9"/>
      <c r="GUT9"/>
      <c r="GUU9"/>
      <c r="GUV9"/>
      <c r="GUW9"/>
      <c r="GUX9"/>
      <c r="GUY9"/>
      <c r="GUZ9"/>
      <c r="GVA9"/>
      <c r="GVB9"/>
      <c r="GVC9"/>
      <c r="GVD9"/>
      <c r="GVE9"/>
      <c r="GVF9"/>
      <c r="GVG9"/>
      <c r="GVH9"/>
      <c r="GVI9"/>
      <c r="GVJ9"/>
      <c r="GVK9"/>
      <c r="GVL9"/>
      <c r="GVM9"/>
      <c r="GVN9"/>
      <c r="GVO9"/>
      <c r="GVP9"/>
      <c r="GVQ9"/>
      <c r="GVR9"/>
      <c r="GVS9"/>
      <c r="GVT9"/>
      <c r="GVU9"/>
      <c r="GVV9"/>
      <c r="GVW9"/>
      <c r="GVX9"/>
      <c r="GVY9"/>
      <c r="GVZ9"/>
      <c r="GWA9"/>
      <c r="GWB9"/>
      <c r="GWC9"/>
      <c r="GWD9"/>
      <c r="GWE9"/>
      <c r="GWF9"/>
      <c r="GWG9"/>
      <c r="GWH9"/>
      <c r="GWI9"/>
      <c r="GWJ9"/>
      <c r="GWK9"/>
      <c r="GWL9"/>
      <c r="GWM9"/>
      <c r="GWN9"/>
      <c r="GWO9"/>
      <c r="GWP9"/>
      <c r="GWQ9"/>
      <c r="GWR9"/>
      <c r="GWS9"/>
      <c r="GWT9"/>
      <c r="GWU9"/>
      <c r="GWV9"/>
      <c r="GWW9"/>
      <c r="GWX9"/>
      <c r="GWY9"/>
      <c r="GWZ9"/>
      <c r="GXA9"/>
      <c r="GXB9"/>
      <c r="GXC9"/>
      <c r="GXD9"/>
      <c r="GXE9"/>
      <c r="GXF9"/>
      <c r="GXG9"/>
      <c r="GXH9"/>
      <c r="GXI9"/>
      <c r="GXJ9"/>
      <c r="GXK9"/>
      <c r="GXL9"/>
      <c r="GXM9"/>
      <c r="GXN9"/>
      <c r="GXO9"/>
      <c r="GXP9"/>
      <c r="GXQ9"/>
      <c r="GXR9"/>
      <c r="GXS9"/>
      <c r="GXT9"/>
      <c r="GXU9"/>
      <c r="GXV9"/>
      <c r="GXW9"/>
      <c r="GXX9"/>
      <c r="GXY9"/>
      <c r="GXZ9"/>
      <c r="GYA9"/>
      <c r="GYB9"/>
      <c r="GYC9"/>
      <c r="GYD9"/>
      <c r="GYE9"/>
      <c r="GYF9"/>
      <c r="GYG9"/>
      <c r="GYH9"/>
      <c r="GYI9"/>
      <c r="GYJ9"/>
      <c r="GYK9"/>
      <c r="GYL9"/>
      <c r="GYM9"/>
      <c r="GYN9"/>
      <c r="GYO9"/>
      <c r="GYP9"/>
      <c r="GYQ9"/>
      <c r="GYR9"/>
      <c r="GYS9"/>
      <c r="GYT9"/>
      <c r="GYU9"/>
      <c r="GYV9"/>
      <c r="GYW9"/>
      <c r="GYX9"/>
      <c r="GYY9"/>
      <c r="GYZ9"/>
      <c r="GZA9"/>
      <c r="GZB9"/>
      <c r="GZC9"/>
      <c r="GZD9"/>
      <c r="GZE9"/>
      <c r="GZF9"/>
      <c r="GZG9"/>
      <c r="GZH9"/>
      <c r="GZI9"/>
      <c r="GZJ9"/>
      <c r="GZK9"/>
      <c r="GZL9"/>
      <c r="GZM9"/>
      <c r="GZN9"/>
      <c r="GZO9"/>
      <c r="GZP9"/>
      <c r="GZQ9"/>
      <c r="GZR9"/>
      <c r="GZS9"/>
      <c r="GZT9"/>
      <c r="GZU9"/>
      <c r="GZV9"/>
      <c r="GZW9"/>
      <c r="GZX9"/>
      <c r="GZY9"/>
      <c r="GZZ9"/>
      <c r="HAA9"/>
      <c r="HAB9"/>
      <c r="HAC9"/>
      <c r="HAD9"/>
      <c r="HAE9"/>
      <c r="HAF9"/>
      <c r="HAG9"/>
      <c r="HAH9"/>
      <c r="HAI9"/>
      <c r="HAJ9"/>
      <c r="HAK9"/>
      <c r="HAL9"/>
      <c r="HAM9"/>
      <c r="HAN9"/>
      <c r="HAO9"/>
      <c r="HAP9"/>
      <c r="HAQ9"/>
      <c r="HAR9"/>
      <c r="HAS9"/>
      <c r="HAT9"/>
      <c r="HAU9"/>
      <c r="HAV9"/>
      <c r="HAW9"/>
      <c r="HAX9"/>
      <c r="HAY9"/>
      <c r="HAZ9"/>
      <c r="HBA9"/>
      <c r="HBB9"/>
      <c r="HBC9"/>
      <c r="HBD9"/>
      <c r="HBE9"/>
      <c r="HBF9"/>
      <c r="HBG9"/>
      <c r="HBH9"/>
      <c r="HBI9"/>
      <c r="HBJ9"/>
      <c r="HBK9"/>
      <c r="HBL9"/>
      <c r="HBM9"/>
      <c r="HBN9"/>
      <c r="HBO9"/>
      <c r="HBP9"/>
      <c r="HBQ9"/>
      <c r="HBR9"/>
      <c r="HBS9"/>
      <c r="HBT9"/>
      <c r="HBU9"/>
      <c r="HBV9"/>
      <c r="HBW9"/>
      <c r="HBX9"/>
      <c r="HBY9"/>
      <c r="HBZ9"/>
      <c r="HCA9"/>
      <c r="HCB9"/>
      <c r="HCC9"/>
      <c r="HCD9"/>
      <c r="HCE9"/>
      <c r="HCF9"/>
      <c r="HCG9"/>
      <c r="HCH9"/>
      <c r="HCI9"/>
      <c r="HCJ9"/>
      <c r="HCK9"/>
      <c r="HCL9"/>
      <c r="HCM9"/>
      <c r="HCN9"/>
      <c r="HCO9"/>
      <c r="HCP9"/>
      <c r="HCQ9"/>
      <c r="HCR9"/>
      <c r="HCS9"/>
      <c r="HCT9"/>
      <c r="HCU9"/>
      <c r="HCV9"/>
      <c r="HCW9"/>
      <c r="HCX9"/>
      <c r="HCY9"/>
      <c r="HCZ9"/>
      <c r="HDA9"/>
      <c r="HDB9"/>
      <c r="HDC9"/>
      <c r="HDD9"/>
      <c r="HDE9"/>
      <c r="HDF9"/>
      <c r="HDG9"/>
      <c r="HDH9"/>
      <c r="HDI9"/>
      <c r="HDJ9"/>
      <c r="HDK9"/>
      <c r="HDL9"/>
      <c r="HDM9"/>
      <c r="HDN9"/>
      <c r="HDO9"/>
      <c r="HDP9"/>
      <c r="HDQ9"/>
      <c r="HDR9"/>
      <c r="HDS9"/>
      <c r="HDT9"/>
      <c r="HDU9"/>
      <c r="HDV9"/>
      <c r="HDW9"/>
      <c r="HDX9"/>
      <c r="HDY9"/>
      <c r="HDZ9"/>
      <c r="HEA9"/>
      <c r="HEB9"/>
      <c r="HEC9"/>
      <c r="HED9"/>
      <c r="HEE9"/>
      <c r="HEF9"/>
      <c r="HEG9"/>
      <c r="HEH9"/>
      <c r="HEI9"/>
      <c r="HEJ9"/>
      <c r="HEK9"/>
      <c r="HEL9"/>
      <c r="HEM9"/>
      <c r="HEN9"/>
      <c r="HEO9"/>
      <c r="HEP9"/>
      <c r="HEQ9"/>
      <c r="HER9"/>
      <c r="HES9"/>
      <c r="HET9"/>
      <c r="HEU9"/>
      <c r="HEV9"/>
      <c r="HEW9"/>
      <c r="HEX9"/>
      <c r="HEY9"/>
      <c r="HEZ9"/>
      <c r="HFA9"/>
      <c r="HFB9"/>
      <c r="HFC9"/>
      <c r="HFD9"/>
      <c r="HFE9"/>
      <c r="HFF9"/>
      <c r="HFG9"/>
      <c r="HFH9"/>
      <c r="HFI9"/>
      <c r="HFJ9"/>
      <c r="HFK9"/>
      <c r="HFL9"/>
      <c r="HFM9"/>
      <c r="HFN9"/>
      <c r="HFO9"/>
      <c r="HFP9"/>
      <c r="HFQ9"/>
      <c r="HFR9"/>
      <c r="HFS9"/>
      <c r="HFT9"/>
      <c r="HFU9"/>
      <c r="HFV9"/>
      <c r="HFW9"/>
      <c r="HFX9"/>
      <c r="HFY9"/>
      <c r="HFZ9"/>
      <c r="HGA9"/>
      <c r="HGB9"/>
      <c r="HGC9"/>
      <c r="HGD9"/>
      <c r="HGE9"/>
      <c r="HGF9"/>
      <c r="HGG9"/>
      <c r="HGH9"/>
      <c r="HGI9"/>
      <c r="HGJ9"/>
      <c r="HGK9"/>
      <c r="HGL9"/>
      <c r="HGM9"/>
      <c r="HGN9"/>
      <c r="HGO9"/>
      <c r="HGP9"/>
      <c r="HGQ9"/>
      <c r="HGR9"/>
      <c r="HGS9"/>
      <c r="HGT9"/>
      <c r="HGU9"/>
      <c r="HGV9"/>
      <c r="HGW9"/>
      <c r="HGX9"/>
      <c r="HGY9"/>
      <c r="HGZ9"/>
      <c r="HHA9"/>
      <c r="HHB9"/>
      <c r="HHC9"/>
      <c r="HHD9"/>
      <c r="HHE9"/>
      <c r="HHF9"/>
      <c r="HHG9"/>
      <c r="HHH9"/>
      <c r="HHI9"/>
      <c r="HHJ9"/>
      <c r="HHK9"/>
      <c r="HHL9"/>
      <c r="HHM9"/>
      <c r="HHN9"/>
      <c r="HHO9"/>
      <c r="HHP9"/>
      <c r="HHQ9"/>
      <c r="HHR9"/>
      <c r="HHS9"/>
      <c r="HHT9"/>
      <c r="HHU9"/>
      <c r="HHV9"/>
      <c r="HHW9"/>
      <c r="HHX9"/>
      <c r="HHY9"/>
      <c r="HHZ9"/>
      <c r="HIA9"/>
      <c r="HIB9"/>
      <c r="HIC9"/>
      <c r="HID9"/>
      <c r="HIE9"/>
      <c r="HIF9"/>
      <c r="HIG9"/>
      <c r="HIH9"/>
      <c r="HII9"/>
      <c r="HIJ9"/>
      <c r="HIK9"/>
      <c r="HIL9"/>
      <c r="HIM9"/>
      <c r="HIN9"/>
      <c r="HIO9"/>
      <c r="HIP9"/>
      <c r="HIQ9"/>
      <c r="HIR9"/>
      <c r="HIS9"/>
      <c r="HIT9"/>
      <c r="HIU9"/>
      <c r="HIV9"/>
      <c r="HIW9"/>
      <c r="HIX9"/>
      <c r="HIY9"/>
      <c r="HIZ9"/>
      <c r="HJA9"/>
      <c r="HJB9"/>
      <c r="HJC9"/>
      <c r="HJD9"/>
      <c r="HJE9"/>
      <c r="HJF9"/>
      <c r="HJG9"/>
      <c r="HJH9"/>
      <c r="HJI9"/>
      <c r="HJJ9"/>
      <c r="HJK9"/>
      <c r="HJL9"/>
      <c r="HJM9"/>
      <c r="HJN9"/>
      <c r="HJO9"/>
      <c r="HJP9"/>
      <c r="HJQ9"/>
      <c r="HJR9"/>
      <c r="HJS9"/>
      <c r="HJT9"/>
      <c r="HJU9"/>
      <c r="HJV9"/>
      <c r="HJW9"/>
      <c r="HJX9"/>
      <c r="HJY9"/>
      <c r="HJZ9"/>
      <c r="HKA9"/>
      <c r="HKB9"/>
      <c r="HKC9"/>
      <c r="HKD9"/>
      <c r="HKE9"/>
      <c r="HKF9"/>
      <c r="HKG9"/>
      <c r="HKH9"/>
      <c r="HKI9"/>
      <c r="HKJ9"/>
      <c r="HKK9"/>
      <c r="HKL9"/>
      <c r="HKM9"/>
      <c r="HKN9"/>
      <c r="HKO9"/>
      <c r="HKP9"/>
      <c r="HKQ9"/>
      <c r="HKR9"/>
      <c r="HKS9"/>
      <c r="HKT9"/>
      <c r="HKU9"/>
      <c r="HKV9"/>
      <c r="HKW9"/>
      <c r="HKX9"/>
      <c r="HKY9"/>
      <c r="HKZ9"/>
      <c r="HLA9"/>
      <c r="HLB9"/>
      <c r="HLC9"/>
      <c r="HLD9"/>
      <c r="HLE9"/>
      <c r="HLF9"/>
      <c r="HLG9"/>
      <c r="HLH9"/>
      <c r="HLI9"/>
      <c r="HLJ9"/>
      <c r="HLK9"/>
      <c r="HLL9"/>
      <c r="HLM9"/>
      <c r="HLN9"/>
      <c r="HLO9"/>
      <c r="HLP9"/>
      <c r="HLQ9"/>
      <c r="HLR9"/>
      <c r="HLS9"/>
      <c r="HLT9"/>
      <c r="HLU9"/>
      <c r="HLV9"/>
      <c r="HLW9"/>
      <c r="HLX9"/>
      <c r="HLY9"/>
      <c r="HLZ9"/>
      <c r="HMA9"/>
      <c r="HMB9"/>
      <c r="HMC9"/>
      <c r="HMD9"/>
      <c r="HME9"/>
      <c r="HMF9"/>
      <c r="HMG9"/>
      <c r="HMH9"/>
      <c r="HMI9"/>
      <c r="HMJ9"/>
      <c r="HMK9"/>
      <c r="HML9"/>
      <c r="HMM9"/>
      <c r="HMN9"/>
      <c r="HMO9"/>
      <c r="HMP9"/>
      <c r="HMQ9"/>
      <c r="HMR9"/>
      <c r="HMS9"/>
      <c r="HMT9"/>
      <c r="HMU9"/>
      <c r="HMV9"/>
      <c r="HMW9"/>
      <c r="HMX9"/>
      <c r="HMY9"/>
      <c r="HMZ9"/>
      <c r="HNA9"/>
      <c r="HNB9"/>
      <c r="HNC9"/>
      <c r="HND9"/>
      <c r="HNE9"/>
      <c r="HNF9"/>
      <c r="HNG9"/>
      <c r="HNH9"/>
      <c r="HNI9"/>
      <c r="HNJ9"/>
      <c r="HNK9"/>
      <c r="HNL9"/>
      <c r="HNM9"/>
      <c r="HNN9"/>
      <c r="HNO9"/>
      <c r="HNP9"/>
      <c r="HNQ9"/>
      <c r="HNR9"/>
      <c r="HNS9"/>
      <c r="HNT9"/>
      <c r="HNU9"/>
      <c r="HNV9"/>
      <c r="HNW9"/>
      <c r="HNX9"/>
      <c r="HNY9"/>
      <c r="HNZ9"/>
      <c r="HOA9"/>
      <c r="HOB9"/>
      <c r="HOC9"/>
      <c r="HOD9"/>
      <c r="HOE9"/>
      <c r="HOF9"/>
      <c r="HOG9"/>
      <c r="HOH9"/>
      <c r="HOI9"/>
      <c r="HOJ9"/>
      <c r="HOK9"/>
      <c r="HOL9"/>
      <c r="HOM9"/>
      <c r="HON9"/>
      <c r="HOO9"/>
      <c r="HOP9"/>
      <c r="HOQ9"/>
      <c r="HOR9"/>
      <c r="HOS9"/>
      <c r="HOT9"/>
      <c r="HOU9"/>
      <c r="HOV9"/>
      <c r="HOW9"/>
      <c r="HOX9"/>
      <c r="HOY9"/>
      <c r="HOZ9"/>
      <c r="HPA9"/>
      <c r="HPB9"/>
      <c r="HPC9"/>
      <c r="HPD9"/>
      <c r="HPE9"/>
      <c r="HPF9"/>
      <c r="HPG9"/>
      <c r="HPH9"/>
      <c r="HPI9"/>
      <c r="HPJ9"/>
      <c r="HPK9"/>
      <c r="HPL9"/>
      <c r="HPM9"/>
      <c r="HPN9"/>
      <c r="HPO9"/>
      <c r="HPP9"/>
      <c r="HPQ9"/>
      <c r="HPR9"/>
      <c r="HPS9"/>
      <c r="HPT9"/>
      <c r="HPU9"/>
      <c r="HPV9"/>
      <c r="HPW9"/>
      <c r="HPX9"/>
      <c r="HPY9"/>
      <c r="HPZ9"/>
      <c r="HQA9"/>
      <c r="HQB9"/>
      <c r="HQC9"/>
      <c r="HQD9"/>
      <c r="HQE9"/>
      <c r="HQF9"/>
      <c r="HQG9"/>
      <c r="HQH9"/>
      <c r="HQI9"/>
      <c r="HQJ9"/>
      <c r="HQK9"/>
      <c r="HQL9"/>
      <c r="HQM9"/>
      <c r="HQN9"/>
      <c r="HQO9"/>
      <c r="HQP9"/>
      <c r="HQQ9"/>
      <c r="HQR9"/>
      <c r="HQS9"/>
      <c r="HQT9"/>
      <c r="HQU9"/>
      <c r="HQV9"/>
      <c r="HQW9"/>
      <c r="HQX9"/>
      <c r="HQY9"/>
      <c r="HQZ9"/>
      <c r="HRA9"/>
      <c r="HRB9"/>
      <c r="HRC9"/>
      <c r="HRD9"/>
      <c r="HRE9"/>
      <c r="HRF9"/>
      <c r="HRG9"/>
      <c r="HRH9"/>
      <c r="HRI9"/>
      <c r="HRJ9"/>
      <c r="HRK9"/>
      <c r="HRL9"/>
      <c r="HRM9"/>
      <c r="HRN9"/>
      <c r="HRO9"/>
      <c r="HRP9"/>
      <c r="HRQ9"/>
      <c r="HRR9"/>
      <c r="HRS9"/>
      <c r="HRT9"/>
      <c r="HRU9"/>
      <c r="HRV9"/>
      <c r="HRW9"/>
      <c r="HRX9"/>
      <c r="HRY9"/>
      <c r="HRZ9"/>
      <c r="HSA9"/>
      <c r="HSB9"/>
      <c r="HSC9"/>
      <c r="HSD9"/>
      <c r="HSE9"/>
      <c r="HSF9"/>
      <c r="HSG9"/>
      <c r="HSH9"/>
      <c r="HSI9"/>
      <c r="HSJ9"/>
      <c r="HSK9"/>
      <c r="HSL9"/>
      <c r="HSM9"/>
      <c r="HSN9"/>
      <c r="HSO9"/>
      <c r="HSP9"/>
      <c r="HSQ9"/>
      <c r="HSR9"/>
      <c r="HSS9"/>
      <c r="HST9"/>
      <c r="HSU9"/>
      <c r="HSV9"/>
      <c r="HSW9"/>
      <c r="HSX9"/>
      <c r="HSY9"/>
      <c r="HSZ9"/>
      <c r="HTA9"/>
      <c r="HTB9"/>
      <c r="HTC9"/>
      <c r="HTD9"/>
      <c r="HTE9"/>
      <c r="HTF9"/>
      <c r="HTG9"/>
      <c r="HTH9"/>
      <c r="HTI9"/>
      <c r="HTJ9"/>
      <c r="HTK9"/>
      <c r="HTL9"/>
      <c r="HTM9"/>
      <c r="HTN9"/>
      <c r="HTO9"/>
      <c r="HTP9"/>
      <c r="HTQ9"/>
      <c r="HTR9"/>
      <c r="HTS9"/>
      <c r="HTT9"/>
      <c r="HTU9"/>
      <c r="HTV9"/>
      <c r="HTW9"/>
      <c r="HTX9"/>
      <c r="HTY9"/>
      <c r="HTZ9"/>
      <c r="HUA9"/>
      <c r="HUB9"/>
      <c r="HUC9"/>
      <c r="HUD9"/>
      <c r="HUE9"/>
      <c r="HUF9"/>
      <c r="HUG9"/>
      <c r="HUH9"/>
      <c r="HUI9"/>
      <c r="HUJ9"/>
      <c r="HUK9"/>
      <c r="HUL9"/>
      <c r="HUM9"/>
      <c r="HUN9"/>
      <c r="HUO9"/>
      <c r="HUP9"/>
      <c r="HUQ9"/>
      <c r="HUR9"/>
      <c r="HUS9"/>
      <c r="HUT9"/>
      <c r="HUU9"/>
      <c r="HUV9"/>
      <c r="HUW9"/>
      <c r="HUX9"/>
      <c r="HUY9"/>
      <c r="HUZ9"/>
      <c r="HVA9"/>
      <c r="HVB9"/>
      <c r="HVC9"/>
      <c r="HVD9"/>
      <c r="HVE9"/>
      <c r="HVF9"/>
      <c r="HVG9"/>
      <c r="HVH9"/>
      <c r="HVI9"/>
      <c r="HVJ9"/>
      <c r="HVK9"/>
      <c r="HVL9"/>
      <c r="HVM9"/>
      <c r="HVN9"/>
      <c r="HVO9"/>
      <c r="HVP9"/>
      <c r="HVQ9"/>
      <c r="HVR9"/>
      <c r="HVS9"/>
      <c r="HVT9"/>
      <c r="HVU9"/>
      <c r="HVV9"/>
      <c r="HVW9"/>
      <c r="HVX9"/>
      <c r="HVY9"/>
      <c r="HVZ9"/>
      <c r="HWA9"/>
      <c r="HWB9"/>
      <c r="HWC9"/>
      <c r="HWD9"/>
      <c r="HWE9"/>
      <c r="HWF9"/>
      <c r="HWG9"/>
      <c r="HWH9"/>
      <c r="HWI9"/>
      <c r="HWJ9"/>
      <c r="HWK9"/>
      <c r="HWL9"/>
      <c r="HWM9"/>
      <c r="HWN9"/>
      <c r="HWO9"/>
      <c r="HWP9"/>
      <c r="HWQ9"/>
      <c r="HWR9"/>
      <c r="HWS9"/>
      <c r="HWT9"/>
      <c r="HWU9"/>
      <c r="HWV9"/>
      <c r="HWW9"/>
      <c r="HWX9"/>
      <c r="HWY9"/>
      <c r="HWZ9"/>
      <c r="HXA9"/>
      <c r="HXB9"/>
      <c r="HXC9"/>
      <c r="HXD9"/>
      <c r="HXE9"/>
      <c r="HXF9"/>
      <c r="HXG9"/>
      <c r="HXH9"/>
      <c r="HXI9"/>
      <c r="HXJ9"/>
      <c r="HXK9"/>
      <c r="HXL9"/>
      <c r="HXM9"/>
      <c r="HXN9"/>
      <c r="HXO9"/>
      <c r="HXP9"/>
      <c r="HXQ9"/>
      <c r="HXR9"/>
      <c r="HXS9"/>
      <c r="HXT9"/>
      <c r="HXU9"/>
      <c r="HXV9"/>
      <c r="HXW9"/>
      <c r="HXX9"/>
      <c r="HXY9"/>
      <c r="HXZ9"/>
      <c r="HYA9"/>
      <c r="HYB9"/>
      <c r="HYC9"/>
      <c r="HYD9"/>
      <c r="HYE9"/>
      <c r="HYF9"/>
      <c r="HYG9"/>
      <c r="HYH9"/>
      <c r="HYI9"/>
      <c r="HYJ9"/>
      <c r="HYK9"/>
      <c r="HYL9"/>
      <c r="HYM9"/>
      <c r="HYN9"/>
      <c r="HYO9"/>
      <c r="HYP9"/>
      <c r="HYQ9"/>
      <c r="HYR9"/>
      <c r="HYS9"/>
      <c r="HYT9"/>
      <c r="HYU9"/>
      <c r="HYV9"/>
      <c r="HYW9"/>
      <c r="HYX9"/>
      <c r="HYY9"/>
      <c r="HYZ9"/>
      <c r="HZA9"/>
      <c r="HZB9"/>
      <c r="HZC9"/>
      <c r="HZD9"/>
      <c r="HZE9"/>
      <c r="HZF9"/>
      <c r="HZG9"/>
      <c r="HZH9"/>
      <c r="HZI9"/>
      <c r="HZJ9"/>
      <c r="HZK9"/>
      <c r="HZL9"/>
      <c r="HZM9"/>
      <c r="HZN9"/>
      <c r="HZO9"/>
      <c r="HZP9"/>
      <c r="HZQ9"/>
      <c r="HZR9"/>
      <c r="HZS9"/>
      <c r="HZT9"/>
      <c r="HZU9"/>
      <c r="HZV9"/>
      <c r="HZW9"/>
      <c r="HZX9"/>
      <c r="HZY9"/>
      <c r="HZZ9"/>
      <c r="IAA9"/>
      <c r="IAB9"/>
      <c r="IAC9"/>
      <c r="IAD9"/>
      <c r="IAE9"/>
      <c r="IAF9"/>
      <c r="IAG9"/>
      <c r="IAH9"/>
      <c r="IAI9"/>
      <c r="IAJ9"/>
      <c r="IAK9"/>
      <c r="IAL9"/>
      <c r="IAM9"/>
      <c r="IAN9"/>
      <c r="IAO9"/>
      <c r="IAP9"/>
      <c r="IAQ9"/>
      <c r="IAR9"/>
      <c r="IAS9"/>
      <c r="IAT9"/>
      <c r="IAU9"/>
      <c r="IAV9"/>
      <c r="IAW9"/>
      <c r="IAX9"/>
      <c r="IAY9"/>
      <c r="IAZ9"/>
      <c r="IBA9"/>
      <c r="IBB9"/>
      <c r="IBC9"/>
      <c r="IBD9"/>
      <c r="IBE9"/>
      <c r="IBF9"/>
      <c r="IBG9"/>
      <c r="IBH9"/>
      <c r="IBI9"/>
      <c r="IBJ9"/>
      <c r="IBK9"/>
      <c r="IBL9"/>
      <c r="IBM9"/>
      <c r="IBN9"/>
      <c r="IBO9"/>
      <c r="IBP9"/>
      <c r="IBQ9"/>
      <c r="IBR9"/>
      <c r="IBS9"/>
      <c r="IBT9"/>
      <c r="IBU9"/>
      <c r="IBV9"/>
      <c r="IBW9"/>
      <c r="IBX9"/>
      <c r="IBY9"/>
      <c r="IBZ9"/>
      <c r="ICA9"/>
      <c r="ICB9"/>
      <c r="ICC9"/>
      <c r="ICD9"/>
      <c r="ICE9"/>
      <c r="ICF9"/>
      <c r="ICG9"/>
      <c r="ICH9"/>
      <c r="ICI9"/>
      <c r="ICJ9"/>
      <c r="ICK9"/>
      <c r="ICL9"/>
      <c r="ICM9"/>
      <c r="ICN9"/>
      <c r="ICO9"/>
      <c r="ICP9"/>
      <c r="ICQ9"/>
      <c r="ICR9"/>
      <c r="ICS9"/>
      <c r="ICT9"/>
      <c r="ICU9"/>
      <c r="ICV9"/>
      <c r="ICW9"/>
      <c r="ICX9"/>
      <c r="ICY9"/>
      <c r="ICZ9"/>
      <c r="IDA9"/>
      <c r="IDB9"/>
      <c r="IDC9"/>
      <c r="IDD9"/>
      <c r="IDE9"/>
      <c r="IDF9"/>
      <c r="IDG9"/>
      <c r="IDH9"/>
      <c r="IDI9"/>
      <c r="IDJ9"/>
      <c r="IDK9"/>
      <c r="IDL9"/>
      <c r="IDM9"/>
      <c r="IDN9"/>
      <c r="IDO9"/>
      <c r="IDP9"/>
      <c r="IDQ9"/>
      <c r="IDR9"/>
      <c r="IDS9"/>
      <c r="IDT9"/>
      <c r="IDU9"/>
      <c r="IDV9"/>
      <c r="IDW9"/>
      <c r="IDX9"/>
      <c r="IDY9"/>
      <c r="IDZ9"/>
      <c r="IEA9"/>
      <c r="IEB9"/>
      <c r="IEC9"/>
      <c r="IED9"/>
      <c r="IEE9"/>
      <c r="IEF9"/>
      <c r="IEG9"/>
      <c r="IEH9"/>
      <c r="IEI9"/>
      <c r="IEJ9"/>
      <c r="IEK9"/>
      <c r="IEL9"/>
      <c r="IEM9"/>
      <c r="IEN9"/>
      <c r="IEO9"/>
      <c r="IEP9"/>
      <c r="IEQ9"/>
      <c r="IER9"/>
      <c r="IES9"/>
      <c r="IET9"/>
      <c r="IEU9"/>
      <c r="IEV9"/>
      <c r="IEW9"/>
      <c r="IEX9"/>
      <c r="IEY9"/>
      <c r="IEZ9"/>
      <c r="IFA9"/>
      <c r="IFB9"/>
      <c r="IFC9"/>
      <c r="IFD9"/>
      <c r="IFE9"/>
      <c r="IFF9"/>
      <c r="IFG9"/>
      <c r="IFH9"/>
      <c r="IFI9"/>
      <c r="IFJ9"/>
      <c r="IFK9"/>
      <c r="IFL9"/>
      <c r="IFM9"/>
      <c r="IFN9"/>
      <c r="IFO9"/>
      <c r="IFP9"/>
      <c r="IFQ9"/>
      <c r="IFR9"/>
      <c r="IFS9"/>
      <c r="IFT9"/>
      <c r="IFU9"/>
      <c r="IFV9"/>
      <c r="IFW9"/>
      <c r="IFX9"/>
      <c r="IFY9"/>
      <c r="IFZ9"/>
      <c r="IGA9"/>
      <c r="IGB9"/>
      <c r="IGC9"/>
      <c r="IGD9"/>
      <c r="IGE9"/>
      <c r="IGF9"/>
      <c r="IGG9"/>
      <c r="IGH9"/>
      <c r="IGI9"/>
      <c r="IGJ9"/>
      <c r="IGK9"/>
      <c r="IGL9"/>
      <c r="IGM9"/>
      <c r="IGN9"/>
      <c r="IGO9"/>
      <c r="IGP9"/>
      <c r="IGQ9"/>
      <c r="IGR9"/>
      <c r="IGS9"/>
      <c r="IGT9"/>
      <c r="IGU9"/>
      <c r="IGV9"/>
      <c r="IGW9"/>
      <c r="IGX9"/>
      <c r="IGY9"/>
      <c r="IGZ9"/>
      <c r="IHA9"/>
      <c r="IHB9"/>
      <c r="IHC9"/>
      <c r="IHD9"/>
      <c r="IHE9"/>
      <c r="IHF9"/>
      <c r="IHG9"/>
      <c r="IHH9"/>
      <c r="IHI9"/>
      <c r="IHJ9"/>
      <c r="IHK9"/>
      <c r="IHL9"/>
      <c r="IHM9"/>
      <c r="IHN9"/>
      <c r="IHO9"/>
      <c r="IHP9"/>
      <c r="IHQ9"/>
      <c r="IHR9"/>
      <c r="IHS9"/>
      <c r="IHT9"/>
      <c r="IHU9"/>
      <c r="IHV9"/>
      <c r="IHW9"/>
      <c r="IHX9"/>
      <c r="IHY9"/>
      <c r="IHZ9"/>
      <c r="IIA9"/>
      <c r="IIB9"/>
      <c r="IIC9"/>
      <c r="IID9"/>
      <c r="IIE9"/>
      <c r="IIF9"/>
      <c r="IIG9"/>
      <c r="IIH9"/>
      <c r="III9"/>
      <c r="IIJ9"/>
      <c r="IIK9"/>
      <c r="IIL9"/>
      <c r="IIM9"/>
      <c r="IIN9"/>
      <c r="IIO9"/>
      <c r="IIP9"/>
      <c r="IIQ9"/>
      <c r="IIR9"/>
      <c r="IIS9"/>
      <c r="IIT9"/>
      <c r="IIU9"/>
      <c r="IIV9"/>
      <c r="IIW9"/>
      <c r="IIX9"/>
      <c r="IIY9"/>
      <c r="IIZ9"/>
      <c r="IJA9"/>
      <c r="IJB9"/>
      <c r="IJC9"/>
      <c r="IJD9"/>
      <c r="IJE9"/>
      <c r="IJF9"/>
      <c r="IJG9"/>
      <c r="IJH9"/>
      <c r="IJI9"/>
      <c r="IJJ9"/>
      <c r="IJK9"/>
      <c r="IJL9"/>
      <c r="IJM9"/>
      <c r="IJN9"/>
      <c r="IJO9"/>
      <c r="IJP9"/>
      <c r="IJQ9"/>
      <c r="IJR9"/>
      <c r="IJS9"/>
      <c r="IJT9"/>
      <c r="IJU9"/>
      <c r="IJV9"/>
      <c r="IJW9"/>
      <c r="IJX9"/>
      <c r="IJY9"/>
      <c r="IJZ9"/>
      <c r="IKA9"/>
      <c r="IKB9"/>
      <c r="IKC9"/>
      <c r="IKD9"/>
      <c r="IKE9"/>
      <c r="IKF9"/>
      <c r="IKG9"/>
      <c r="IKH9"/>
      <c r="IKI9"/>
      <c r="IKJ9"/>
      <c r="IKK9"/>
      <c r="IKL9"/>
      <c r="IKM9"/>
      <c r="IKN9"/>
      <c r="IKO9"/>
      <c r="IKP9"/>
      <c r="IKQ9"/>
      <c r="IKR9"/>
      <c r="IKS9"/>
      <c r="IKT9"/>
      <c r="IKU9"/>
      <c r="IKV9"/>
      <c r="IKW9"/>
      <c r="IKX9"/>
      <c r="IKY9"/>
      <c r="IKZ9"/>
      <c r="ILA9"/>
      <c r="ILB9"/>
      <c r="ILC9"/>
      <c r="ILD9"/>
      <c r="ILE9"/>
      <c r="ILF9"/>
      <c r="ILG9"/>
      <c r="ILH9"/>
      <c r="ILI9"/>
      <c r="ILJ9"/>
      <c r="ILK9"/>
      <c r="ILL9"/>
      <c r="ILM9"/>
      <c r="ILN9"/>
      <c r="ILO9"/>
      <c r="ILP9"/>
      <c r="ILQ9"/>
      <c r="ILR9"/>
      <c r="ILS9"/>
      <c r="ILT9"/>
      <c r="ILU9"/>
      <c r="ILV9"/>
      <c r="ILW9"/>
      <c r="ILX9"/>
      <c r="ILY9"/>
      <c r="ILZ9"/>
      <c r="IMA9"/>
      <c r="IMB9"/>
      <c r="IMC9"/>
      <c r="IMD9"/>
      <c r="IME9"/>
      <c r="IMF9"/>
      <c r="IMG9"/>
      <c r="IMH9"/>
      <c r="IMI9"/>
      <c r="IMJ9"/>
      <c r="IMK9"/>
      <c r="IML9"/>
      <c r="IMM9"/>
      <c r="IMN9"/>
      <c r="IMO9"/>
      <c r="IMP9"/>
      <c r="IMQ9"/>
      <c r="IMR9"/>
      <c r="IMS9"/>
      <c r="IMT9"/>
      <c r="IMU9"/>
      <c r="IMV9"/>
      <c r="IMW9"/>
      <c r="IMX9"/>
      <c r="IMY9"/>
      <c r="IMZ9"/>
      <c r="INA9"/>
      <c r="INB9"/>
      <c r="INC9"/>
      <c r="IND9"/>
      <c r="INE9"/>
      <c r="INF9"/>
      <c r="ING9"/>
      <c r="INH9"/>
      <c r="INI9"/>
      <c r="INJ9"/>
      <c r="INK9"/>
      <c r="INL9"/>
      <c r="INM9"/>
      <c r="INN9"/>
      <c r="INO9"/>
      <c r="INP9"/>
      <c r="INQ9"/>
      <c r="INR9"/>
      <c r="INS9"/>
      <c r="INT9"/>
      <c r="INU9"/>
      <c r="INV9"/>
      <c r="INW9"/>
      <c r="INX9"/>
      <c r="INY9"/>
      <c r="INZ9"/>
      <c r="IOA9"/>
      <c r="IOB9"/>
      <c r="IOC9"/>
      <c r="IOD9"/>
      <c r="IOE9"/>
      <c r="IOF9"/>
      <c r="IOG9"/>
      <c r="IOH9"/>
      <c r="IOI9"/>
      <c r="IOJ9"/>
      <c r="IOK9"/>
      <c r="IOL9"/>
      <c r="IOM9"/>
      <c r="ION9"/>
      <c r="IOO9"/>
      <c r="IOP9"/>
      <c r="IOQ9"/>
      <c r="IOR9"/>
      <c r="IOS9"/>
      <c r="IOT9"/>
      <c r="IOU9"/>
      <c r="IOV9"/>
      <c r="IOW9"/>
      <c r="IOX9"/>
      <c r="IOY9"/>
      <c r="IOZ9"/>
      <c r="IPA9"/>
      <c r="IPB9"/>
      <c r="IPC9"/>
      <c r="IPD9"/>
      <c r="IPE9"/>
      <c r="IPF9"/>
      <c r="IPG9"/>
      <c r="IPH9"/>
      <c r="IPI9"/>
      <c r="IPJ9"/>
      <c r="IPK9"/>
      <c r="IPL9"/>
      <c r="IPM9"/>
      <c r="IPN9"/>
      <c r="IPO9"/>
      <c r="IPP9"/>
      <c r="IPQ9"/>
      <c r="IPR9"/>
      <c r="IPS9"/>
      <c r="IPT9"/>
      <c r="IPU9"/>
      <c r="IPV9"/>
      <c r="IPW9"/>
      <c r="IPX9"/>
      <c r="IPY9"/>
      <c r="IPZ9"/>
      <c r="IQA9"/>
      <c r="IQB9"/>
      <c r="IQC9"/>
      <c r="IQD9"/>
      <c r="IQE9"/>
      <c r="IQF9"/>
      <c r="IQG9"/>
      <c r="IQH9"/>
      <c r="IQI9"/>
      <c r="IQJ9"/>
      <c r="IQK9"/>
      <c r="IQL9"/>
      <c r="IQM9"/>
      <c r="IQN9"/>
      <c r="IQO9"/>
      <c r="IQP9"/>
      <c r="IQQ9"/>
      <c r="IQR9"/>
      <c r="IQS9"/>
      <c r="IQT9"/>
      <c r="IQU9"/>
      <c r="IQV9"/>
      <c r="IQW9"/>
      <c r="IQX9"/>
      <c r="IQY9"/>
      <c r="IQZ9"/>
      <c r="IRA9"/>
      <c r="IRB9"/>
      <c r="IRC9"/>
      <c r="IRD9"/>
      <c r="IRE9"/>
      <c r="IRF9"/>
      <c r="IRG9"/>
      <c r="IRH9"/>
      <c r="IRI9"/>
      <c r="IRJ9"/>
      <c r="IRK9"/>
      <c r="IRL9"/>
      <c r="IRM9"/>
      <c r="IRN9"/>
      <c r="IRO9"/>
      <c r="IRP9"/>
      <c r="IRQ9"/>
      <c r="IRR9"/>
      <c r="IRS9"/>
      <c r="IRT9"/>
      <c r="IRU9"/>
      <c r="IRV9"/>
      <c r="IRW9"/>
      <c r="IRX9"/>
      <c r="IRY9"/>
      <c r="IRZ9"/>
      <c r="ISA9"/>
      <c r="ISB9"/>
      <c r="ISC9"/>
      <c r="ISD9"/>
      <c r="ISE9"/>
      <c r="ISF9"/>
      <c r="ISG9"/>
      <c r="ISH9"/>
      <c r="ISI9"/>
      <c r="ISJ9"/>
      <c r="ISK9"/>
      <c r="ISL9"/>
      <c r="ISM9"/>
      <c r="ISN9"/>
      <c r="ISO9"/>
      <c r="ISP9"/>
      <c r="ISQ9"/>
      <c r="ISR9"/>
      <c r="ISS9"/>
      <c r="IST9"/>
      <c r="ISU9"/>
      <c r="ISV9"/>
      <c r="ISW9"/>
      <c r="ISX9"/>
      <c r="ISY9"/>
      <c r="ISZ9"/>
      <c r="ITA9"/>
      <c r="ITB9"/>
      <c r="ITC9"/>
      <c r="ITD9"/>
      <c r="ITE9"/>
      <c r="ITF9"/>
      <c r="ITG9"/>
      <c r="ITH9"/>
      <c r="ITI9"/>
      <c r="ITJ9"/>
      <c r="ITK9"/>
      <c r="ITL9"/>
      <c r="ITM9"/>
      <c r="ITN9"/>
      <c r="ITO9"/>
      <c r="ITP9"/>
      <c r="ITQ9"/>
      <c r="ITR9"/>
      <c r="ITS9"/>
      <c r="ITT9"/>
      <c r="ITU9"/>
      <c r="ITV9"/>
      <c r="ITW9"/>
      <c r="ITX9"/>
      <c r="ITY9"/>
      <c r="ITZ9"/>
      <c r="IUA9"/>
      <c r="IUB9"/>
      <c r="IUC9"/>
      <c r="IUD9"/>
      <c r="IUE9"/>
      <c r="IUF9"/>
      <c r="IUG9"/>
      <c r="IUH9"/>
      <c r="IUI9"/>
      <c r="IUJ9"/>
      <c r="IUK9"/>
      <c r="IUL9"/>
      <c r="IUM9"/>
      <c r="IUN9"/>
      <c r="IUO9"/>
      <c r="IUP9"/>
      <c r="IUQ9"/>
      <c r="IUR9"/>
      <c r="IUS9"/>
      <c r="IUT9"/>
      <c r="IUU9"/>
      <c r="IUV9"/>
      <c r="IUW9"/>
      <c r="IUX9"/>
      <c r="IUY9"/>
      <c r="IUZ9"/>
      <c r="IVA9"/>
      <c r="IVB9"/>
      <c r="IVC9"/>
      <c r="IVD9"/>
      <c r="IVE9"/>
      <c r="IVF9"/>
      <c r="IVG9"/>
      <c r="IVH9"/>
      <c r="IVI9"/>
      <c r="IVJ9"/>
      <c r="IVK9"/>
      <c r="IVL9"/>
      <c r="IVM9"/>
      <c r="IVN9"/>
      <c r="IVO9"/>
      <c r="IVP9"/>
      <c r="IVQ9"/>
      <c r="IVR9"/>
      <c r="IVS9"/>
      <c r="IVT9"/>
      <c r="IVU9"/>
      <c r="IVV9"/>
      <c r="IVW9"/>
      <c r="IVX9"/>
      <c r="IVY9"/>
      <c r="IVZ9"/>
      <c r="IWA9"/>
      <c r="IWB9"/>
      <c r="IWC9"/>
      <c r="IWD9"/>
      <c r="IWE9"/>
      <c r="IWF9"/>
      <c r="IWG9"/>
      <c r="IWH9"/>
      <c r="IWI9"/>
      <c r="IWJ9"/>
      <c r="IWK9"/>
      <c r="IWL9"/>
      <c r="IWM9"/>
      <c r="IWN9"/>
      <c r="IWO9"/>
      <c r="IWP9"/>
      <c r="IWQ9"/>
      <c r="IWR9"/>
      <c r="IWS9"/>
      <c r="IWT9"/>
      <c r="IWU9"/>
      <c r="IWV9"/>
      <c r="IWW9"/>
      <c r="IWX9"/>
      <c r="IWY9"/>
      <c r="IWZ9"/>
      <c r="IXA9"/>
      <c r="IXB9"/>
      <c r="IXC9"/>
      <c r="IXD9"/>
      <c r="IXE9"/>
      <c r="IXF9"/>
      <c r="IXG9"/>
      <c r="IXH9"/>
      <c r="IXI9"/>
      <c r="IXJ9"/>
      <c r="IXK9"/>
      <c r="IXL9"/>
      <c r="IXM9"/>
      <c r="IXN9"/>
      <c r="IXO9"/>
      <c r="IXP9"/>
      <c r="IXQ9"/>
      <c r="IXR9"/>
      <c r="IXS9"/>
      <c r="IXT9"/>
      <c r="IXU9"/>
      <c r="IXV9"/>
      <c r="IXW9"/>
      <c r="IXX9"/>
      <c r="IXY9"/>
      <c r="IXZ9"/>
      <c r="IYA9"/>
      <c r="IYB9"/>
      <c r="IYC9"/>
      <c r="IYD9"/>
      <c r="IYE9"/>
      <c r="IYF9"/>
      <c r="IYG9"/>
      <c r="IYH9"/>
      <c r="IYI9"/>
      <c r="IYJ9"/>
      <c r="IYK9"/>
      <c r="IYL9"/>
      <c r="IYM9"/>
      <c r="IYN9"/>
      <c r="IYO9"/>
      <c r="IYP9"/>
      <c r="IYQ9"/>
      <c r="IYR9"/>
      <c r="IYS9"/>
      <c r="IYT9"/>
      <c r="IYU9"/>
      <c r="IYV9"/>
      <c r="IYW9"/>
      <c r="IYX9"/>
      <c r="IYY9"/>
      <c r="IYZ9"/>
      <c r="IZA9"/>
      <c r="IZB9"/>
      <c r="IZC9"/>
      <c r="IZD9"/>
      <c r="IZE9"/>
      <c r="IZF9"/>
      <c r="IZG9"/>
      <c r="IZH9"/>
      <c r="IZI9"/>
      <c r="IZJ9"/>
      <c r="IZK9"/>
      <c r="IZL9"/>
      <c r="IZM9"/>
      <c r="IZN9"/>
      <c r="IZO9"/>
      <c r="IZP9"/>
      <c r="IZQ9"/>
      <c r="IZR9"/>
      <c r="IZS9"/>
      <c r="IZT9"/>
      <c r="IZU9"/>
      <c r="IZV9"/>
      <c r="IZW9"/>
      <c r="IZX9"/>
      <c r="IZY9"/>
      <c r="IZZ9"/>
      <c r="JAA9"/>
      <c r="JAB9"/>
      <c r="JAC9"/>
      <c r="JAD9"/>
      <c r="JAE9"/>
      <c r="JAF9"/>
      <c r="JAG9"/>
      <c r="JAH9"/>
      <c r="JAI9"/>
      <c r="JAJ9"/>
      <c r="JAK9"/>
      <c r="JAL9"/>
      <c r="JAM9"/>
      <c r="JAN9"/>
      <c r="JAO9"/>
      <c r="JAP9"/>
      <c r="JAQ9"/>
      <c r="JAR9"/>
      <c r="JAS9"/>
      <c r="JAT9"/>
      <c r="JAU9"/>
      <c r="JAV9"/>
      <c r="JAW9"/>
      <c r="JAX9"/>
      <c r="JAY9"/>
      <c r="JAZ9"/>
      <c r="JBA9"/>
      <c r="JBB9"/>
      <c r="JBC9"/>
      <c r="JBD9"/>
      <c r="JBE9"/>
      <c r="JBF9"/>
      <c r="JBG9"/>
      <c r="JBH9"/>
      <c r="JBI9"/>
      <c r="JBJ9"/>
      <c r="JBK9"/>
      <c r="JBL9"/>
      <c r="JBM9"/>
      <c r="JBN9"/>
      <c r="JBO9"/>
      <c r="JBP9"/>
      <c r="JBQ9"/>
      <c r="JBR9"/>
      <c r="JBS9"/>
      <c r="JBT9"/>
      <c r="JBU9"/>
      <c r="JBV9"/>
      <c r="JBW9"/>
      <c r="JBX9"/>
      <c r="JBY9"/>
      <c r="JBZ9"/>
      <c r="JCA9"/>
      <c r="JCB9"/>
      <c r="JCC9"/>
      <c r="JCD9"/>
      <c r="JCE9"/>
      <c r="JCF9"/>
      <c r="JCG9"/>
      <c r="JCH9"/>
      <c r="JCI9"/>
      <c r="JCJ9"/>
      <c r="JCK9"/>
      <c r="JCL9"/>
      <c r="JCM9"/>
      <c r="JCN9"/>
      <c r="JCO9"/>
      <c r="JCP9"/>
      <c r="JCQ9"/>
      <c r="JCR9"/>
      <c r="JCS9"/>
      <c r="JCT9"/>
      <c r="JCU9"/>
      <c r="JCV9"/>
      <c r="JCW9"/>
      <c r="JCX9"/>
      <c r="JCY9"/>
      <c r="JCZ9"/>
      <c r="JDA9"/>
      <c r="JDB9"/>
      <c r="JDC9"/>
      <c r="JDD9"/>
      <c r="JDE9"/>
      <c r="JDF9"/>
      <c r="JDG9"/>
      <c r="JDH9"/>
      <c r="JDI9"/>
      <c r="JDJ9"/>
      <c r="JDK9"/>
      <c r="JDL9"/>
      <c r="JDM9"/>
      <c r="JDN9"/>
      <c r="JDO9"/>
      <c r="JDP9"/>
      <c r="JDQ9"/>
      <c r="JDR9"/>
      <c r="JDS9"/>
      <c r="JDT9"/>
      <c r="JDU9"/>
      <c r="JDV9"/>
      <c r="JDW9"/>
      <c r="JDX9"/>
      <c r="JDY9"/>
      <c r="JDZ9"/>
      <c r="JEA9"/>
      <c r="JEB9"/>
      <c r="JEC9"/>
      <c r="JED9"/>
      <c r="JEE9"/>
      <c r="JEF9"/>
      <c r="JEG9"/>
      <c r="JEH9"/>
      <c r="JEI9"/>
      <c r="JEJ9"/>
      <c r="JEK9"/>
      <c r="JEL9"/>
      <c r="JEM9"/>
      <c r="JEN9"/>
      <c r="JEO9"/>
      <c r="JEP9"/>
      <c r="JEQ9"/>
      <c r="JER9"/>
      <c r="JES9"/>
      <c r="JET9"/>
      <c r="JEU9"/>
      <c r="JEV9"/>
      <c r="JEW9"/>
      <c r="JEX9"/>
      <c r="JEY9"/>
      <c r="JEZ9"/>
      <c r="JFA9"/>
      <c r="JFB9"/>
      <c r="JFC9"/>
      <c r="JFD9"/>
      <c r="JFE9"/>
      <c r="JFF9"/>
      <c r="JFG9"/>
      <c r="JFH9"/>
      <c r="JFI9"/>
      <c r="JFJ9"/>
      <c r="JFK9"/>
      <c r="JFL9"/>
      <c r="JFM9"/>
      <c r="JFN9"/>
      <c r="JFO9"/>
      <c r="JFP9"/>
      <c r="JFQ9"/>
      <c r="JFR9"/>
      <c r="JFS9"/>
      <c r="JFT9"/>
      <c r="JFU9"/>
      <c r="JFV9"/>
      <c r="JFW9"/>
      <c r="JFX9"/>
      <c r="JFY9"/>
      <c r="JFZ9"/>
      <c r="JGA9"/>
      <c r="JGB9"/>
      <c r="JGC9"/>
      <c r="JGD9"/>
      <c r="JGE9"/>
      <c r="JGF9"/>
      <c r="JGG9"/>
      <c r="JGH9"/>
      <c r="JGI9"/>
      <c r="JGJ9"/>
      <c r="JGK9"/>
      <c r="JGL9"/>
      <c r="JGM9"/>
      <c r="JGN9"/>
      <c r="JGO9"/>
      <c r="JGP9"/>
      <c r="JGQ9"/>
      <c r="JGR9"/>
      <c r="JGS9"/>
      <c r="JGT9"/>
      <c r="JGU9"/>
      <c r="JGV9"/>
      <c r="JGW9"/>
      <c r="JGX9"/>
      <c r="JGY9"/>
      <c r="JGZ9"/>
      <c r="JHA9"/>
      <c r="JHB9"/>
      <c r="JHC9"/>
      <c r="JHD9"/>
      <c r="JHE9"/>
      <c r="JHF9"/>
      <c r="JHG9"/>
      <c r="JHH9"/>
      <c r="JHI9"/>
      <c r="JHJ9"/>
      <c r="JHK9"/>
      <c r="JHL9"/>
      <c r="JHM9"/>
      <c r="JHN9"/>
      <c r="JHO9"/>
      <c r="JHP9"/>
      <c r="JHQ9"/>
      <c r="JHR9"/>
      <c r="JHS9"/>
      <c r="JHT9"/>
      <c r="JHU9"/>
      <c r="JHV9"/>
      <c r="JHW9"/>
      <c r="JHX9"/>
      <c r="JHY9"/>
      <c r="JHZ9"/>
      <c r="JIA9"/>
      <c r="JIB9"/>
      <c r="JIC9"/>
      <c r="JID9"/>
      <c r="JIE9"/>
      <c r="JIF9"/>
      <c r="JIG9"/>
      <c r="JIH9"/>
      <c r="JII9"/>
      <c r="JIJ9"/>
      <c r="JIK9"/>
      <c r="JIL9"/>
      <c r="JIM9"/>
      <c r="JIN9"/>
      <c r="JIO9"/>
      <c r="JIP9"/>
      <c r="JIQ9"/>
      <c r="JIR9"/>
      <c r="JIS9"/>
      <c r="JIT9"/>
      <c r="JIU9"/>
      <c r="JIV9"/>
      <c r="JIW9"/>
      <c r="JIX9"/>
      <c r="JIY9"/>
      <c r="JIZ9"/>
      <c r="JJA9"/>
      <c r="JJB9"/>
      <c r="JJC9"/>
      <c r="JJD9"/>
      <c r="JJE9"/>
      <c r="JJF9"/>
      <c r="JJG9"/>
      <c r="JJH9"/>
      <c r="JJI9"/>
      <c r="JJJ9"/>
      <c r="JJK9"/>
      <c r="JJL9"/>
      <c r="JJM9"/>
      <c r="JJN9"/>
      <c r="JJO9"/>
      <c r="JJP9"/>
      <c r="JJQ9"/>
      <c r="JJR9"/>
      <c r="JJS9"/>
      <c r="JJT9"/>
      <c r="JJU9"/>
      <c r="JJV9"/>
      <c r="JJW9"/>
      <c r="JJX9"/>
      <c r="JJY9"/>
      <c r="JJZ9"/>
      <c r="JKA9"/>
      <c r="JKB9"/>
      <c r="JKC9"/>
      <c r="JKD9"/>
      <c r="JKE9"/>
      <c r="JKF9"/>
      <c r="JKG9"/>
      <c r="JKH9"/>
      <c r="JKI9"/>
      <c r="JKJ9"/>
      <c r="JKK9"/>
      <c r="JKL9"/>
      <c r="JKM9"/>
      <c r="JKN9"/>
      <c r="JKO9"/>
      <c r="JKP9"/>
      <c r="JKQ9"/>
      <c r="JKR9"/>
      <c r="JKS9"/>
      <c r="JKT9"/>
      <c r="JKU9"/>
      <c r="JKV9"/>
      <c r="JKW9"/>
      <c r="JKX9"/>
      <c r="JKY9"/>
      <c r="JKZ9"/>
      <c r="JLA9"/>
      <c r="JLB9"/>
      <c r="JLC9"/>
      <c r="JLD9"/>
      <c r="JLE9"/>
      <c r="JLF9"/>
      <c r="JLG9"/>
      <c r="JLH9"/>
      <c r="JLI9"/>
      <c r="JLJ9"/>
      <c r="JLK9"/>
      <c r="JLL9"/>
      <c r="JLM9"/>
      <c r="JLN9"/>
      <c r="JLO9"/>
      <c r="JLP9"/>
      <c r="JLQ9"/>
      <c r="JLR9"/>
      <c r="JLS9"/>
      <c r="JLT9"/>
      <c r="JLU9"/>
      <c r="JLV9"/>
      <c r="JLW9"/>
      <c r="JLX9"/>
      <c r="JLY9"/>
      <c r="JLZ9"/>
      <c r="JMA9"/>
      <c r="JMB9"/>
      <c r="JMC9"/>
      <c r="JMD9"/>
      <c r="JME9"/>
      <c r="JMF9"/>
      <c r="JMG9"/>
      <c r="JMH9"/>
      <c r="JMI9"/>
      <c r="JMJ9"/>
      <c r="JMK9"/>
      <c r="JML9"/>
      <c r="JMM9"/>
      <c r="JMN9"/>
      <c r="JMO9"/>
      <c r="JMP9"/>
      <c r="JMQ9"/>
      <c r="JMR9"/>
      <c r="JMS9"/>
      <c r="JMT9"/>
      <c r="JMU9"/>
      <c r="JMV9"/>
      <c r="JMW9"/>
      <c r="JMX9"/>
      <c r="JMY9"/>
      <c r="JMZ9"/>
      <c r="JNA9"/>
      <c r="JNB9"/>
      <c r="JNC9"/>
      <c r="JND9"/>
      <c r="JNE9"/>
      <c r="JNF9"/>
      <c r="JNG9"/>
      <c r="JNH9"/>
      <c r="JNI9"/>
      <c r="JNJ9"/>
      <c r="JNK9"/>
      <c r="JNL9"/>
      <c r="JNM9"/>
      <c r="JNN9"/>
      <c r="JNO9"/>
      <c r="JNP9"/>
      <c r="JNQ9"/>
      <c r="JNR9"/>
      <c r="JNS9"/>
      <c r="JNT9"/>
      <c r="JNU9"/>
      <c r="JNV9"/>
      <c r="JNW9"/>
      <c r="JNX9"/>
      <c r="JNY9"/>
      <c r="JNZ9"/>
      <c r="JOA9"/>
      <c r="JOB9"/>
      <c r="JOC9"/>
      <c r="JOD9"/>
      <c r="JOE9"/>
      <c r="JOF9"/>
      <c r="JOG9"/>
      <c r="JOH9"/>
      <c r="JOI9"/>
      <c r="JOJ9"/>
      <c r="JOK9"/>
      <c r="JOL9"/>
      <c r="JOM9"/>
      <c r="JON9"/>
      <c r="JOO9"/>
      <c r="JOP9"/>
      <c r="JOQ9"/>
      <c r="JOR9"/>
      <c r="JOS9"/>
      <c r="JOT9"/>
      <c r="JOU9"/>
      <c r="JOV9"/>
      <c r="JOW9"/>
      <c r="JOX9"/>
      <c r="JOY9"/>
      <c r="JOZ9"/>
      <c r="JPA9"/>
      <c r="JPB9"/>
      <c r="JPC9"/>
      <c r="JPD9"/>
      <c r="JPE9"/>
      <c r="JPF9"/>
      <c r="JPG9"/>
      <c r="JPH9"/>
      <c r="JPI9"/>
      <c r="JPJ9"/>
      <c r="JPK9"/>
      <c r="JPL9"/>
      <c r="JPM9"/>
      <c r="JPN9"/>
      <c r="JPO9"/>
      <c r="JPP9"/>
      <c r="JPQ9"/>
      <c r="JPR9"/>
      <c r="JPS9"/>
      <c r="JPT9"/>
      <c r="JPU9"/>
      <c r="JPV9"/>
      <c r="JPW9"/>
      <c r="JPX9"/>
      <c r="JPY9"/>
      <c r="JPZ9"/>
      <c r="JQA9"/>
      <c r="JQB9"/>
      <c r="JQC9"/>
      <c r="JQD9"/>
      <c r="JQE9"/>
      <c r="JQF9"/>
      <c r="JQG9"/>
      <c r="JQH9"/>
      <c r="JQI9"/>
      <c r="JQJ9"/>
      <c r="JQK9"/>
      <c r="JQL9"/>
      <c r="JQM9"/>
      <c r="JQN9"/>
      <c r="JQO9"/>
      <c r="JQP9"/>
      <c r="JQQ9"/>
      <c r="JQR9"/>
      <c r="JQS9"/>
      <c r="JQT9"/>
      <c r="JQU9"/>
      <c r="JQV9"/>
      <c r="JQW9"/>
      <c r="JQX9"/>
      <c r="JQY9"/>
      <c r="JQZ9"/>
      <c r="JRA9"/>
      <c r="JRB9"/>
      <c r="JRC9"/>
      <c r="JRD9"/>
      <c r="JRE9"/>
      <c r="JRF9"/>
      <c r="JRG9"/>
      <c r="JRH9"/>
      <c r="JRI9"/>
      <c r="JRJ9"/>
      <c r="JRK9"/>
      <c r="JRL9"/>
      <c r="JRM9"/>
      <c r="JRN9"/>
      <c r="JRO9"/>
      <c r="JRP9"/>
      <c r="JRQ9"/>
      <c r="JRR9"/>
      <c r="JRS9"/>
      <c r="JRT9"/>
      <c r="JRU9"/>
      <c r="JRV9"/>
      <c r="JRW9"/>
      <c r="JRX9"/>
      <c r="JRY9"/>
      <c r="JRZ9"/>
      <c r="JSA9"/>
      <c r="JSB9"/>
      <c r="JSC9"/>
      <c r="JSD9"/>
      <c r="JSE9"/>
      <c r="JSF9"/>
      <c r="JSG9"/>
      <c r="JSH9"/>
      <c r="JSI9"/>
      <c r="JSJ9"/>
      <c r="JSK9"/>
      <c r="JSL9"/>
      <c r="JSM9"/>
      <c r="JSN9"/>
      <c r="JSO9"/>
      <c r="JSP9"/>
      <c r="JSQ9"/>
      <c r="JSR9"/>
      <c r="JSS9"/>
      <c r="JST9"/>
      <c r="JSU9"/>
      <c r="JSV9"/>
      <c r="JSW9"/>
      <c r="JSX9"/>
      <c r="JSY9"/>
      <c r="JSZ9"/>
      <c r="JTA9"/>
      <c r="JTB9"/>
      <c r="JTC9"/>
      <c r="JTD9"/>
      <c r="JTE9"/>
      <c r="JTF9"/>
      <c r="JTG9"/>
      <c r="JTH9"/>
      <c r="JTI9"/>
      <c r="JTJ9"/>
      <c r="JTK9"/>
      <c r="JTL9"/>
      <c r="JTM9"/>
      <c r="JTN9"/>
      <c r="JTO9"/>
      <c r="JTP9"/>
      <c r="JTQ9"/>
      <c r="JTR9"/>
      <c r="JTS9"/>
      <c r="JTT9"/>
      <c r="JTU9"/>
      <c r="JTV9"/>
      <c r="JTW9"/>
      <c r="JTX9"/>
      <c r="JTY9"/>
      <c r="JTZ9"/>
      <c r="JUA9"/>
      <c r="JUB9"/>
      <c r="JUC9"/>
      <c r="JUD9"/>
      <c r="JUE9"/>
      <c r="JUF9"/>
      <c r="JUG9"/>
      <c r="JUH9"/>
      <c r="JUI9"/>
      <c r="JUJ9"/>
      <c r="JUK9"/>
      <c r="JUL9"/>
      <c r="JUM9"/>
      <c r="JUN9"/>
      <c r="JUO9"/>
      <c r="JUP9"/>
      <c r="JUQ9"/>
      <c r="JUR9"/>
      <c r="JUS9"/>
      <c r="JUT9"/>
      <c r="JUU9"/>
      <c r="JUV9"/>
      <c r="JUW9"/>
      <c r="JUX9"/>
      <c r="JUY9"/>
      <c r="JUZ9"/>
      <c r="JVA9"/>
      <c r="JVB9"/>
      <c r="JVC9"/>
      <c r="JVD9"/>
      <c r="JVE9"/>
      <c r="JVF9"/>
      <c r="JVG9"/>
      <c r="JVH9"/>
      <c r="JVI9"/>
      <c r="JVJ9"/>
      <c r="JVK9"/>
      <c r="JVL9"/>
      <c r="JVM9"/>
      <c r="JVN9"/>
      <c r="JVO9"/>
      <c r="JVP9"/>
      <c r="JVQ9"/>
      <c r="JVR9"/>
      <c r="JVS9"/>
      <c r="JVT9"/>
      <c r="JVU9"/>
      <c r="JVV9"/>
      <c r="JVW9"/>
      <c r="JVX9"/>
      <c r="JVY9"/>
      <c r="JVZ9"/>
      <c r="JWA9"/>
      <c r="JWB9"/>
      <c r="JWC9"/>
      <c r="JWD9"/>
      <c r="JWE9"/>
      <c r="JWF9"/>
      <c r="JWG9"/>
      <c r="JWH9"/>
      <c r="JWI9"/>
      <c r="JWJ9"/>
      <c r="JWK9"/>
      <c r="JWL9"/>
      <c r="JWM9"/>
      <c r="JWN9"/>
      <c r="JWO9"/>
      <c r="JWP9"/>
      <c r="JWQ9"/>
      <c r="JWR9"/>
      <c r="JWS9"/>
      <c r="JWT9"/>
      <c r="JWU9"/>
      <c r="JWV9"/>
      <c r="JWW9"/>
      <c r="JWX9"/>
      <c r="JWY9"/>
      <c r="JWZ9"/>
      <c r="JXA9"/>
      <c r="JXB9"/>
      <c r="JXC9"/>
      <c r="JXD9"/>
      <c r="JXE9"/>
      <c r="JXF9"/>
      <c r="JXG9"/>
      <c r="JXH9"/>
      <c r="JXI9"/>
      <c r="JXJ9"/>
      <c r="JXK9"/>
      <c r="JXL9"/>
      <c r="JXM9"/>
      <c r="JXN9"/>
      <c r="JXO9"/>
      <c r="JXP9"/>
      <c r="JXQ9"/>
      <c r="JXR9"/>
      <c r="JXS9"/>
      <c r="JXT9"/>
      <c r="JXU9"/>
      <c r="JXV9"/>
      <c r="JXW9"/>
      <c r="JXX9"/>
      <c r="JXY9"/>
      <c r="JXZ9"/>
      <c r="JYA9"/>
      <c r="JYB9"/>
      <c r="JYC9"/>
      <c r="JYD9"/>
      <c r="JYE9"/>
      <c r="JYF9"/>
      <c r="JYG9"/>
      <c r="JYH9"/>
      <c r="JYI9"/>
      <c r="JYJ9"/>
      <c r="JYK9"/>
      <c r="JYL9"/>
      <c r="JYM9"/>
      <c r="JYN9"/>
      <c r="JYO9"/>
      <c r="JYP9"/>
      <c r="JYQ9"/>
      <c r="JYR9"/>
      <c r="JYS9"/>
      <c r="JYT9"/>
      <c r="JYU9"/>
      <c r="JYV9"/>
      <c r="JYW9"/>
      <c r="JYX9"/>
      <c r="JYY9"/>
      <c r="JYZ9"/>
      <c r="JZA9"/>
      <c r="JZB9"/>
      <c r="JZC9"/>
      <c r="JZD9"/>
      <c r="JZE9"/>
      <c r="JZF9"/>
      <c r="JZG9"/>
      <c r="JZH9"/>
      <c r="JZI9"/>
      <c r="JZJ9"/>
      <c r="JZK9"/>
      <c r="JZL9"/>
      <c r="JZM9"/>
      <c r="JZN9"/>
      <c r="JZO9"/>
      <c r="JZP9"/>
      <c r="JZQ9"/>
      <c r="JZR9"/>
      <c r="JZS9"/>
      <c r="JZT9"/>
      <c r="JZU9"/>
      <c r="JZV9"/>
      <c r="JZW9"/>
      <c r="JZX9"/>
      <c r="JZY9"/>
      <c r="JZZ9"/>
      <c r="KAA9"/>
      <c r="KAB9"/>
      <c r="KAC9"/>
      <c r="KAD9"/>
      <c r="KAE9"/>
      <c r="KAF9"/>
      <c r="KAG9"/>
      <c r="KAH9"/>
      <c r="KAI9"/>
      <c r="KAJ9"/>
      <c r="KAK9"/>
      <c r="KAL9"/>
      <c r="KAM9"/>
      <c r="KAN9"/>
      <c r="KAO9"/>
      <c r="KAP9"/>
      <c r="KAQ9"/>
      <c r="KAR9"/>
      <c r="KAS9"/>
      <c r="KAT9"/>
      <c r="KAU9"/>
      <c r="KAV9"/>
      <c r="KAW9"/>
      <c r="KAX9"/>
      <c r="KAY9"/>
      <c r="KAZ9"/>
      <c r="KBA9"/>
      <c r="KBB9"/>
      <c r="KBC9"/>
      <c r="KBD9"/>
      <c r="KBE9"/>
      <c r="KBF9"/>
      <c r="KBG9"/>
      <c r="KBH9"/>
      <c r="KBI9"/>
      <c r="KBJ9"/>
      <c r="KBK9"/>
      <c r="KBL9"/>
      <c r="KBM9"/>
      <c r="KBN9"/>
      <c r="KBO9"/>
      <c r="KBP9"/>
      <c r="KBQ9"/>
      <c r="KBR9"/>
      <c r="KBS9"/>
      <c r="KBT9"/>
      <c r="KBU9"/>
      <c r="KBV9"/>
      <c r="KBW9"/>
      <c r="KBX9"/>
      <c r="KBY9"/>
      <c r="KBZ9"/>
      <c r="KCA9"/>
      <c r="KCB9"/>
      <c r="KCC9"/>
      <c r="KCD9"/>
      <c r="KCE9"/>
      <c r="KCF9"/>
      <c r="KCG9"/>
      <c r="KCH9"/>
      <c r="KCI9"/>
      <c r="KCJ9"/>
      <c r="KCK9"/>
      <c r="KCL9"/>
      <c r="KCM9"/>
      <c r="KCN9"/>
      <c r="KCO9"/>
      <c r="KCP9"/>
      <c r="KCQ9"/>
      <c r="KCR9"/>
      <c r="KCS9"/>
      <c r="KCT9"/>
      <c r="KCU9"/>
      <c r="KCV9"/>
      <c r="KCW9"/>
      <c r="KCX9"/>
      <c r="KCY9"/>
      <c r="KCZ9"/>
      <c r="KDA9"/>
      <c r="KDB9"/>
      <c r="KDC9"/>
      <c r="KDD9"/>
      <c r="KDE9"/>
      <c r="KDF9"/>
      <c r="KDG9"/>
      <c r="KDH9"/>
      <c r="KDI9"/>
      <c r="KDJ9"/>
      <c r="KDK9"/>
      <c r="KDL9"/>
      <c r="KDM9"/>
      <c r="KDN9"/>
      <c r="KDO9"/>
      <c r="KDP9"/>
      <c r="KDQ9"/>
      <c r="KDR9"/>
      <c r="KDS9"/>
      <c r="KDT9"/>
      <c r="KDU9"/>
      <c r="KDV9"/>
      <c r="KDW9"/>
      <c r="KDX9"/>
      <c r="KDY9"/>
      <c r="KDZ9"/>
      <c r="KEA9"/>
      <c r="KEB9"/>
      <c r="KEC9"/>
      <c r="KED9"/>
      <c r="KEE9"/>
      <c r="KEF9"/>
      <c r="KEG9"/>
      <c r="KEH9"/>
      <c r="KEI9"/>
      <c r="KEJ9"/>
      <c r="KEK9"/>
      <c r="KEL9"/>
      <c r="KEM9"/>
      <c r="KEN9"/>
      <c r="KEO9"/>
      <c r="KEP9"/>
      <c r="KEQ9"/>
      <c r="KER9"/>
      <c r="KES9"/>
      <c r="KET9"/>
      <c r="KEU9"/>
      <c r="KEV9"/>
      <c r="KEW9"/>
      <c r="KEX9"/>
      <c r="KEY9"/>
      <c r="KEZ9"/>
      <c r="KFA9"/>
      <c r="KFB9"/>
      <c r="KFC9"/>
      <c r="KFD9"/>
      <c r="KFE9"/>
      <c r="KFF9"/>
      <c r="KFG9"/>
      <c r="KFH9"/>
      <c r="KFI9"/>
      <c r="KFJ9"/>
      <c r="KFK9"/>
      <c r="KFL9"/>
      <c r="KFM9"/>
      <c r="KFN9"/>
      <c r="KFO9"/>
      <c r="KFP9"/>
      <c r="KFQ9"/>
      <c r="KFR9"/>
      <c r="KFS9"/>
      <c r="KFT9"/>
      <c r="KFU9"/>
      <c r="KFV9"/>
      <c r="KFW9"/>
      <c r="KFX9"/>
      <c r="KFY9"/>
      <c r="KFZ9"/>
      <c r="KGA9"/>
      <c r="KGB9"/>
      <c r="KGC9"/>
      <c r="KGD9"/>
      <c r="KGE9"/>
      <c r="KGF9"/>
      <c r="KGG9"/>
      <c r="KGH9"/>
      <c r="KGI9"/>
      <c r="KGJ9"/>
      <c r="KGK9"/>
      <c r="KGL9"/>
      <c r="KGM9"/>
      <c r="KGN9"/>
      <c r="KGO9"/>
      <c r="KGP9"/>
      <c r="KGQ9"/>
      <c r="KGR9"/>
      <c r="KGS9"/>
      <c r="KGT9"/>
      <c r="KGU9"/>
      <c r="KGV9"/>
      <c r="KGW9"/>
      <c r="KGX9"/>
      <c r="KGY9"/>
      <c r="KGZ9"/>
      <c r="KHA9"/>
      <c r="KHB9"/>
      <c r="KHC9"/>
      <c r="KHD9"/>
      <c r="KHE9"/>
      <c r="KHF9"/>
      <c r="KHG9"/>
      <c r="KHH9"/>
      <c r="KHI9"/>
      <c r="KHJ9"/>
      <c r="KHK9"/>
      <c r="KHL9"/>
      <c r="KHM9"/>
      <c r="KHN9"/>
      <c r="KHO9"/>
      <c r="KHP9"/>
      <c r="KHQ9"/>
      <c r="KHR9"/>
      <c r="KHS9"/>
      <c r="KHT9"/>
      <c r="KHU9"/>
      <c r="KHV9"/>
      <c r="KHW9"/>
      <c r="KHX9"/>
      <c r="KHY9"/>
      <c r="KHZ9"/>
      <c r="KIA9"/>
      <c r="KIB9"/>
      <c r="KIC9"/>
      <c r="KID9"/>
      <c r="KIE9"/>
      <c r="KIF9"/>
      <c r="KIG9"/>
      <c r="KIH9"/>
      <c r="KII9"/>
      <c r="KIJ9"/>
      <c r="KIK9"/>
      <c r="KIL9"/>
      <c r="KIM9"/>
      <c r="KIN9"/>
      <c r="KIO9"/>
      <c r="KIP9"/>
      <c r="KIQ9"/>
      <c r="KIR9"/>
      <c r="KIS9"/>
      <c r="KIT9"/>
      <c r="KIU9"/>
      <c r="KIV9"/>
      <c r="KIW9"/>
      <c r="KIX9"/>
      <c r="KIY9"/>
      <c r="KIZ9"/>
      <c r="KJA9"/>
      <c r="KJB9"/>
      <c r="KJC9"/>
      <c r="KJD9"/>
      <c r="KJE9"/>
      <c r="KJF9"/>
      <c r="KJG9"/>
      <c r="KJH9"/>
      <c r="KJI9"/>
      <c r="KJJ9"/>
      <c r="KJK9"/>
      <c r="KJL9"/>
      <c r="KJM9"/>
      <c r="KJN9"/>
      <c r="KJO9"/>
      <c r="KJP9"/>
      <c r="KJQ9"/>
      <c r="KJR9"/>
      <c r="KJS9"/>
      <c r="KJT9"/>
      <c r="KJU9"/>
      <c r="KJV9"/>
      <c r="KJW9"/>
      <c r="KJX9"/>
      <c r="KJY9"/>
      <c r="KJZ9"/>
      <c r="KKA9"/>
      <c r="KKB9"/>
      <c r="KKC9"/>
      <c r="KKD9"/>
      <c r="KKE9"/>
      <c r="KKF9"/>
      <c r="KKG9"/>
      <c r="KKH9"/>
      <c r="KKI9"/>
      <c r="KKJ9"/>
      <c r="KKK9"/>
      <c r="KKL9"/>
      <c r="KKM9"/>
      <c r="KKN9"/>
      <c r="KKO9"/>
      <c r="KKP9"/>
      <c r="KKQ9"/>
      <c r="KKR9"/>
      <c r="KKS9"/>
      <c r="KKT9"/>
      <c r="KKU9"/>
      <c r="KKV9"/>
      <c r="KKW9"/>
      <c r="KKX9"/>
      <c r="KKY9"/>
      <c r="KKZ9"/>
      <c r="KLA9"/>
      <c r="KLB9"/>
      <c r="KLC9"/>
      <c r="KLD9"/>
      <c r="KLE9"/>
      <c r="KLF9"/>
      <c r="KLG9"/>
      <c r="KLH9"/>
      <c r="KLI9"/>
      <c r="KLJ9"/>
      <c r="KLK9"/>
      <c r="KLL9"/>
      <c r="KLM9"/>
      <c r="KLN9"/>
      <c r="KLO9"/>
      <c r="KLP9"/>
      <c r="KLQ9"/>
      <c r="KLR9"/>
      <c r="KLS9"/>
      <c r="KLT9"/>
      <c r="KLU9"/>
      <c r="KLV9"/>
      <c r="KLW9"/>
      <c r="KLX9"/>
      <c r="KLY9"/>
      <c r="KLZ9"/>
      <c r="KMA9"/>
      <c r="KMB9"/>
      <c r="KMC9"/>
      <c r="KMD9"/>
      <c r="KME9"/>
      <c r="KMF9"/>
      <c r="KMG9"/>
      <c r="KMH9"/>
      <c r="KMI9"/>
      <c r="KMJ9"/>
      <c r="KMK9"/>
      <c r="KML9"/>
      <c r="KMM9"/>
      <c r="KMN9"/>
      <c r="KMO9"/>
      <c r="KMP9"/>
      <c r="KMQ9"/>
      <c r="KMR9"/>
      <c r="KMS9"/>
      <c r="KMT9"/>
      <c r="KMU9"/>
      <c r="KMV9"/>
      <c r="KMW9"/>
      <c r="KMX9"/>
      <c r="KMY9"/>
      <c r="KMZ9"/>
      <c r="KNA9"/>
      <c r="KNB9"/>
      <c r="KNC9"/>
      <c r="KND9"/>
      <c r="KNE9"/>
      <c r="KNF9"/>
      <c r="KNG9"/>
      <c r="KNH9"/>
      <c r="KNI9"/>
      <c r="KNJ9"/>
      <c r="KNK9"/>
      <c r="KNL9"/>
      <c r="KNM9"/>
      <c r="KNN9"/>
      <c r="KNO9"/>
      <c r="KNP9"/>
      <c r="KNQ9"/>
      <c r="KNR9"/>
      <c r="KNS9"/>
      <c r="KNT9"/>
      <c r="KNU9"/>
      <c r="KNV9"/>
      <c r="KNW9"/>
      <c r="KNX9"/>
      <c r="KNY9"/>
      <c r="KNZ9"/>
      <c r="KOA9"/>
      <c r="KOB9"/>
      <c r="KOC9"/>
      <c r="KOD9"/>
      <c r="KOE9"/>
      <c r="KOF9"/>
      <c r="KOG9"/>
      <c r="KOH9"/>
      <c r="KOI9"/>
      <c r="KOJ9"/>
      <c r="KOK9"/>
      <c r="KOL9"/>
      <c r="KOM9"/>
      <c r="KON9"/>
      <c r="KOO9"/>
      <c r="KOP9"/>
      <c r="KOQ9"/>
      <c r="KOR9"/>
      <c r="KOS9"/>
      <c r="KOT9"/>
      <c r="KOU9"/>
      <c r="KOV9"/>
      <c r="KOW9"/>
      <c r="KOX9"/>
      <c r="KOY9"/>
      <c r="KOZ9"/>
      <c r="KPA9"/>
      <c r="KPB9"/>
      <c r="KPC9"/>
      <c r="KPD9"/>
      <c r="KPE9"/>
      <c r="KPF9"/>
      <c r="KPG9"/>
      <c r="KPH9"/>
      <c r="KPI9"/>
      <c r="KPJ9"/>
      <c r="KPK9"/>
      <c r="KPL9"/>
      <c r="KPM9"/>
      <c r="KPN9"/>
      <c r="KPO9"/>
      <c r="KPP9"/>
      <c r="KPQ9"/>
      <c r="KPR9"/>
      <c r="KPS9"/>
      <c r="KPT9"/>
      <c r="KPU9"/>
      <c r="KPV9"/>
      <c r="KPW9"/>
      <c r="KPX9"/>
      <c r="KPY9"/>
      <c r="KPZ9"/>
      <c r="KQA9"/>
      <c r="KQB9"/>
      <c r="KQC9"/>
      <c r="KQD9"/>
      <c r="KQE9"/>
      <c r="KQF9"/>
      <c r="KQG9"/>
      <c r="KQH9"/>
      <c r="KQI9"/>
      <c r="KQJ9"/>
      <c r="KQK9"/>
      <c r="KQL9"/>
      <c r="KQM9"/>
      <c r="KQN9"/>
      <c r="KQO9"/>
      <c r="KQP9"/>
      <c r="KQQ9"/>
      <c r="KQR9"/>
      <c r="KQS9"/>
      <c r="KQT9"/>
      <c r="KQU9"/>
      <c r="KQV9"/>
      <c r="KQW9"/>
      <c r="KQX9"/>
      <c r="KQY9"/>
      <c r="KQZ9"/>
      <c r="KRA9"/>
      <c r="KRB9"/>
      <c r="KRC9"/>
      <c r="KRD9"/>
      <c r="KRE9"/>
      <c r="KRF9"/>
      <c r="KRG9"/>
      <c r="KRH9"/>
      <c r="KRI9"/>
      <c r="KRJ9"/>
      <c r="KRK9"/>
      <c r="KRL9"/>
      <c r="KRM9"/>
      <c r="KRN9"/>
      <c r="KRO9"/>
      <c r="KRP9"/>
      <c r="KRQ9"/>
      <c r="KRR9"/>
      <c r="KRS9"/>
      <c r="KRT9"/>
      <c r="KRU9"/>
      <c r="KRV9"/>
      <c r="KRW9"/>
      <c r="KRX9"/>
      <c r="KRY9"/>
      <c r="KRZ9"/>
      <c r="KSA9"/>
      <c r="KSB9"/>
      <c r="KSC9"/>
      <c r="KSD9"/>
      <c r="KSE9"/>
      <c r="KSF9"/>
      <c r="KSG9"/>
      <c r="KSH9"/>
      <c r="KSI9"/>
      <c r="KSJ9"/>
      <c r="KSK9"/>
      <c r="KSL9"/>
      <c r="KSM9"/>
      <c r="KSN9"/>
      <c r="KSO9"/>
      <c r="KSP9"/>
      <c r="KSQ9"/>
      <c r="KSR9"/>
      <c r="KSS9"/>
      <c r="KST9"/>
      <c r="KSU9"/>
      <c r="KSV9"/>
      <c r="KSW9"/>
      <c r="KSX9"/>
      <c r="KSY9"/>
      <c r="KSZ9"/>
      <c r="KTA9"/>
      <c r="KTB9"/>
      <c r="KTC9"/>
      <c r="KTD9"/>
      <c r="KTE9"/>
      <c r="KTF9"/>
      <c r="KTG9"/>
      <c r="KTH9"/>
      <c r="KTI9"/>
      <c r="KTJ9"/>
      <c r="KTK9"/>
      <c r="KTL9"/>
      <c r="KTM9"/>
      <c r="KTN9"/>
      <c r="KTO9"/>
      <c r="KTP9"/>
      <c r="KTQ9"/>
      <c r="KTR9"/>
      <c r="KTS9"/>
      <c r="KTT9"/>
      <c r="KTU9"/>
      <c r="KTV9"/>
      <c r="KTW9"/>
      <c r="KTX9"/>
      <c r="KTY9"/>
      <c r="KTZ9"/>
      <c r="KUA9"/>
      <c r="KUB9"/>
      <c r="KUC9"/>
      <c r="KUD9"/>
      <c r="KUE9"/>
      <c r="KUF9"/>
      <c r="KUG9"/>
      <c r="KUH9"/>
      <c r="KUI9"/>
      <c r="KUJ9"/>
      <c r="KUK9"/>
      <c r="KUL9"/>
      <c r="KUM9"/>
      <c r="KUN9"/>
      <c r="KUO9"/>
      <c r="KUP9"/>
      <c r="KUQ9"/>
      <c r="KUR9"/>
      <c r="KUS9"/>
      <c r="KUT9"/>
      <c r="KUU9"/>
      <c r="KUV9"/>
      <c r="KUW9"/>
      <c r="KUX9"/>
      <c r="KUY9"/>
      <c r="KUZ9"/>
      <c r="KVA9"/>
      <c r="KVB9"/>
      <c r="KVC9"/>
      <c r="KVD9"/>
      <c r="KVE9"/>
      <c r="KVF9"/>
      <c r="KVG9"/>
      <c r="KVH9"/>
      <c r="KVI9"/>
      <c r="KVJ9"/>
      <c r="KVK9"/>
      <c r="KVL9"/>
      <c r="KVM9"/>
      <c r="KVN9"/>
      <c r="KVO9"/>
      <c r="KVP9"/>
      <c r="KVQ9"/>
      <c r="KVR9"/>
      <c r="KVS9"/>
      <c r="KVT9"/>
      <c r="KVU9"/>
      <c r="KVV9"/>
      <c r="KVW9"/>
      <c r="KVX9"/>
      <c r="KVY9"/>
      <c r="KVZ9"/>
      <c r="KWA9"/>
      <c r="KWB9"/>
      <c r="KWC9"/>
      <c r="KWD9"/>
      <c r="KWE9"/>
      <c r="KWF9"/>
      <c r="KWG9"/>
      <c r="KWH9"/>
      <c r="KWI9"/>
      <c r="KWJ9"/>
      <c r="KWK9"/>
      <c r="KWL9"/>
      <c r="KWM9"/>
      <c r="KWN9"/>
      <c r="KWO9"/>
      <c r="KWP9"/>
      <c r="KWQ9"/>
      <c r="KWR9"/>
      <c r="KWS9"/>
      <c r="KWT9"/>
      <c r="KWU9"/>
      <c r="KWV9"/>
      <c r="KWW9"/>
      <c r="KWX9"/>
      <c r="KWY9"/>
      <c r="KWZ9"/>
      <c r="KXA9"/>
      <c r="KXB9"/>
      <c r="KXC9"/>
      <c r="KXD9"/>
      <c r="KXE9"/>
      <c r="KXF9"/>
      <c r="KXG9"/>
      <c r="KXH9"/>
      <c r="KXI9"/>
      <c r="KXJ9"/>
      <c r="KXK9"/>
      <c r="KXL9"/>
      <c r="KXM9"/>
      <c r="KXN9"/>
      <c r="KXO9"/>
      <c r="KXP9"/>
      <c r="KXQ9"/>
      <c r="KXR9"/>
      <c r="KXS9"/>
      <c r="KXT9"/>
      <c r="KXU9"/>
      <c r="KXV9"/>
      <c r="KXW9"/>
      <c r="KXX9"/>
      <c r="KXY9"/>
      <c r="KXZ9"/>
      <c r="KYA9"/>
      <c r="KYB9"/>
      <c r="KYC9"/>
      <c r="KYD9"/>
      <c r="KYE9"/>
      <c r="KYF9"/>
      <c r="KYG9"/>
      <c r="KYH9"/>
      <c r="KYI9"/>
      <c r="KYJ9"/>
      <c r="KYK9"/>
      <c r="KYL9"/>
      <c r="KYM9"/>
      <c r="KYN9"/>
      <c r="KYO9"/>
      <c r="KYP9"/>
      <c r="KYQ9"/>
      <c r="KYR9"/>
      <c r="KYS9"/>
      <c r="KYT9"/>
      <c r="KYU9"/>
      <c r="KYV9"/>
      <c r="KYW9"/>
      <c r="KYX9"/>
      <c r="KYY9"/>
      <c r="KYZ9"/>
      <c r="KZA9"/>
      <c r="KZB9"/>
      <c r="KZC9"/>
      <c r="KZD9"/>
      <c r="KZE9"/>
      <c r="KZF9"/>
      <c r="KZG9"/>
      <c r="KZH9"/>
      <c r="KZI9"/>
      <c r="KZJ9"/>
      <c r="KZK9"/>
      <c r="KZL9"/>
      <c r="KZM9"/>
      <c r="KZN9"/>
      <c r="KZO9"/>
      <c r="KZP9"/>
      <c r="KZQ9"/>
      <c r="KZR9"/>
      <c r="KZS9"/>
      <c r="KZT9"/>
      <c r="KZU9"/>
      <c r="KZV9"/>
      <c r="KZW9"/>
      <c r="KZX9"/>
      <c r="KZY9"/>
      <c r="KZZ9"/>
      <c r="LAA9"/>
      <c r="LAB9"/>
      <c r="LAC9"/>
      <c r="LAD9"/>
      <c r="LAE9"/>
      <c r="LAF9"/>
      <c r="LAG9"/>
      <c r="LAH9"/>
      <c r="LAI9"/>
      <c r="LAJ9"/>
      <c r="LAK9"/>
      <c r="LAL9"/>
      <c r="LAM9"/>
      <c r="LAN9"/>
      <c r="LAO9"/>
      <c r="LAP9"/>
      <c r="LAQ9"/>
      <c r="LAR9"/>
      <c r="LAS9"/>
      <c r="LAT9"/>
      <c r="LAU9"/>
      <c r="LAV9"/>
      <c r="LAW9"/>
      <c r="LAX9"/>
      <c r="LAY9"/>
      <c r="LAZ9"/>
      <c r="LBA9"/>
      <c r="LBB9"/>
      <c r="LBC9"/>
      <c r="LBD9"/>
      <c r="LBE9"/>
      <c r="LBF9"/>
      <c r="LBG9"/>
      <c r="LBH9"/>
      <c r="LBI9"/>
      <c r="LBJ9"/>
      <c r="LBK9"/>
      <c r="LBL9"/>
      <c r="LBM9"/>
      <c r="LBN9"/>
      <c r="LBO9"/>
      <c r="LBP9"/>
      <c r="LBQ9"/>
      <c r="LBR9"/>
      <c r="LBS9"/>
      <c r="LBT9"/>
      <c r="LBU9"/>
      <c r="LBV9"/>
      <c r="LBW9"/>
      <c r="LBX9"/>
      <c r="LBY9"/>
      <c r="LBZ9"/>
      <c r="LCA9"/>
      <c r="LCB9"/>
      <c r="LCC9"/>
      <c r="LCD9"/>
      <c r="LCE9"/>
      <c r="LCF9"/>
      <c r="LCG9"/>
      <c r="LCH9"/>
      <c r="LCI9"/>
      <c r="LCJ9"/>
      <c r="LCK9"/>
      <c r="LCL9"/>
      <c r="LCM9"/>
      <c r="LCN9"/>
      <c r="LCO9"/>
      <c r="LCP9"/>
      <c r="LCQ9"/>
      <c r="LCR9"/>
      <c r="LCS9"/>
      <c r="LCT9"/>
      <c r="LCU9"/>
      <c r="LCV9"/>
      <c r="LCW9"/>
      <c r="LCX9"/>
      <c r="LCY9"/>
      <c r="LCZ9"/>
      <c r="LDA9"/>
      <c r="LDB9"/>
      <c r="LDC9"/>
      <c r="LDD9"/>
      <c r="LDE9"/>
      <c r="LDF9"/>
      <c r="LDG9"/>
      <c r="LDH9"/>
      <c r="LDI9"/>
      <c r="LDJ9"/>
      <c r="LDK9"/>
      <c r="LDL9"/>
      <c r="LDM9"/>
      <c r="LDN9"/>
      <c r="LDO9"/>
      <c r="LDP9"/>
      <c r="LDQ9"/>
      <c r="LDR9"/>
      <c r="LDS9"/>
      <c r="LDT9"/>
      <c r="LDU9"/>
      <c r="LDV9"/>
      <c r="LDW9"/>
      <c r="LDX9"/>
      <c r="LDY9"/>
      <c r="LDZ9"/>
      <c r="LEA9"/>
      <c r="LEB9"/>
      <c r="LEC9"/>
      <c r="LED9"/>
      <c r="LEE9"/>
      <c r="LEF9"/>
      <c r="LEG9"/>
      <c r="LEH9"/>
      <c r="LEI9"/>
      <c r="LEJ9"/>
      <c r="LEK9"/>
      <c r="LEL9"/>
      <c r="LEM9"/>
      <c r="LEN9"/>
      <c r="LEO9"/>
      <c r="LEP9"/>
      <c r="LEQ9"/>
      <c r="LER9"/>
      <c r="LES9"/>
      <c r="LET9"/>
      <c r="LEU9"/>
      <c r="LEV9"/>
      <c r="LEW9"/>
      <c r="LEX9"/>
      <c r="LEY9"/>
      <c r="LEZ9"/>
      <c r="LFA9"/>
      <c r="LFB9"/>
      <c r="LFC9"/>
      <c r="LFD9"/>
      <c r="LFE9"/>
      <c r="LFF9"/>
      <c r="LFG9"/>
      <c r="LFH9"/>
      <c r="LFI9"/>
      <c r="LFJ9"/>
      <c r="LFK9"/>
      <c r="LFL9"/>
      <c r="LFM9"/>
      <c r="LFN9"/>
      <c r="LFO9"/>
      <c r="LFP9"/>
      <c r="LFQ9"/>
      <c r="LFR9"/>
      <c r="LFS9"/>
      <c r="LFT9"/>
      <c r="LFU9"/>
      <c r="LFV9"/>
      <c r="LFW9"/>
      <c r="LFX9"/>
      <c r="LFY9"/>
      <c r="LFZ9"/>
      <c r="LGA9"/>
      <c r="LGB9"/>
      <c r="LGC9"/>
      <c r="LGD9"/>
      <c r="LGE9"/>
      <c r="LGF9"/>
      <c r="LGG9"/>
      <c r="LGH9"/>
      <c r="LGI9"/>
      <c r="LGJ9"/>
      <c r="LGK9"/>
      <c r="LGL9"/>
      <c r="LGM9"/>
      <c r="LGN9"/>
      <c r="LGO9"/>
      <c r="LGP9"/>
      <c r="LGQ9"/>
      <c r="LGR9"/>
      <c r="LGS9"/>
      <c r="LGT9"/>
      <c r="LGU9"/>
      <c r="LGV9"/>
      <c r="LGW9"/>
      <c r="LGX9"/>
      <c r="LGY9"/>
      <c r="LGZ9"/>
      <c r="LHA9"/>
      <c r="LHB9"/>
      <c r="LHC9"/>
      <c r="LHD9"/>
      <c r="LHE9"/>
      <c r="LHF9"/>
      <c r="LHG9"/>
      <c r="LHH9"/>
      <c r="LHI9"/>
      <c r="LHJ9"/>
      <c r="LHK9"/>
      <c r="LHL9"/>
      <c r="LHM9"/>
      <c r="LHN9"/>
      <c r="LHO9"/>
      <c r="LHP9"/>
      <c r="LHQ9"/>
      <c r="LHR9"/>
      <c r="LHS9"/>
      <c r="LHT9"/>
      <c r="LHU9"/>
      <c r="LHV9"/>
      <c r="LHW9"/>
      <c r="LHX9"/>
      <c r="LHY9"/>
      <c r="LHZ9"/>
      <c r="LIA9"/>
      <c r="LIB9"/>
      <c r="LIC9"/>
      <c r="LID9"/>
      <c r="LIE9"/>
      <c r="LIF9"/>
      <c r="LIG9"/>
      <c r="LIH9"/>
      <c r="LII9"/>
      <c r="LIJ9"/>
      <c r="LIK9"/>
      <c r="LIL9"/>
      <c r="LIM9"/>
      <c r="LIN9"/>
      <c r="LIO9"/>
      <c r="LIP9"/>
      <c r="LIQ9"/>
      <c r="LIR9"/>
      <c r="LIS9"/>
      <c r="LIT9"/>
      <c r="LIU9"/>
      <c r="LIV9"/>
      <c r="LIW9"/>
      <c r="LIX9"/>
      <c r="LIY9"/>
      <c r="LIZ9"/>
      <c r="LJA9"/>
      <c r="LJB9"/>
      <c r="LJC9"/>
      <c r="LJD9"/>
      <c r="LJE9"/>
      <c r="LJF9"/>
      <c r="LJG9"/>
      <c r="LJH9"/>
      <c r="LJI9"/>
      <c r="LJJ9"/>
      <c r="LJK9"/>
      <c r="LJL9"/>
      <c r="LJM9"/>
      <c r="LJN9"/>
      <c r="LJO9"/>
      <c r="LJP9"/>
      <c r="LJQ9"/>
      <c r="LJR9"/>
      <c r="LJS9"/>
      <c r="LJT9"/>
      <c r="LJU9"/>
      <c r="LJV9"/>
      <c r="LJW9"/>
      <c r="LJX9"/>
      <c r="LJY9"/>
      <c r="LJZ9"/>
      <c r="LKA9"/>
      <c r="LKB9"/>
      <c r="LKC9"/>
      <c r="LKD9"/>
      <c r="LKE9"/>
      <c r="LKF9"/>
      <c r="LKG9"/>
      <c r="LKH9"/>
      <c r="LKI9"/>
      <c r="LKJ9"/>
      <c r="LKK9"/>
      <c r="LKL9"/>
      <c r="LKM9"/>
      <c r="LKN9"/>
      <c r="LKO9"/>
      <c r="LKP9"/>
      <c r="LKQ9"/>
      <c r="LKR9"/>
      <c r="LKS9"/>
      <c r="LKT9"/>
      <c r="LKU9"/>
      <c r="LKV9"/>
      <c r="LKW9"/>
      <c r="LKX9"/>
      <c r="LKY9"/>
      <c r="LKZ9"/>
      <c r="LLA9"/>
      <c r="LLB9"/>
      <c r="LLC9"/>
      <c r="LLD9"/>
      <c r="LLE9"/>
      <c r="LLF9"/>
      <c r="LLG9"/>
      <c r="LLH9"/>
      <c r="LLI9"/>
      <c r="LLJ9"/>
      <c r="LLK9"/>
      <c r="LLL9"/>
      <c r="LLM9"/>
      <c r="LLN9"/>
      <c r="LLO9"/>
      <c r="LLP9"/>
      <c r="LLQ9"/>
      <c r="LLR9"/>
      <c r="LLS9"/>
      <c r="LLT9"/>
      <c r="LLU9"/>
      <c r="LLV9"/>
      <c r="LLW9"/>
      <c r="LLX9"/>
      <c r="LLY9"/>
      <c r="LLZ9"/>
      <c r="LMA9"/>
      <c r="LMB9"/>
      <c r="LMC9"/>
      <c r="LMD9"/>
      <c r="LME9"/>
      <c r="LMF9"/>
      <c r="LMG9"/>
      <c r="LMH9"/>
      <c r="LMI9"/>
      <c r="LMJ9"/>
      <c r="LMK9"/>
      <c r="LML9"/>
      <c r="LMM9"/>
      <c r="LMN9"/>
      <c r="LMO9"/>
      <c r="LMP9"/>
      <c r="LMQ9"/>
      <c r="LMR9"/>
      <c r="LMS9"/>
      <c r="LMT9"/>
      <c r="LMU9"/>
      <c r="LMV9"/>
      <c r="LMW9"/>
      <c r="LMX9"/>
      <c r="LMY9"/>
      <c r="LMZ9"/>
      <c r="LNA9"/>
      <c r="LNB9"/>
      <c r="LNC9"/>
      <c r="LND9"/>
      <c r="LNE9"/>
      <c r="LNF9"/>
      <c r="LNG9"/>
      <c r="LNH9"/>
      <c r="LNI9"/>
      <c r="LNJ9"/>
      <c r="LNK9"/>
      <c r="LNL9"/>
      <c r="LNM9"/>
      <c r="LNN9"/>
      <c r="LNO9"/>
      <c r="LNP9"/>
      <c r="LNQ9"/>
      <c r="LNR9"/>
      <c r="LNS9"/>
      <c r="LNT9"/>
      <c r="LNU9"/>
      <c r="LNV9"/>
      <c r="LNW9"/>
      <c r="LNX9"/>
      <c r="LNY9"/>
      <c r="LNZ9"/>
      <c r="LOA9"/>
      <c r="LOB9"/>
      <c r="LOC9"/>
      <c r="LOD9"/>
      <c r="LOE9"/>
      <c r="LOF9"/>
      <c r="LOG9"/>
      <c r="LOH9"/>
      <c r="LOI9"/>
      <c r="LOJ9"/>
      <c r="LOK9"/>
      <c r="LOL9"/>
      <c r="LOM9"/>
      <c r="LON9"/>
      <c r="LOO9"/>
      <c r="LOP9"/>
      <c r="LOQ9"/>
      <c r="LOR9"/>
      <c r="LOS9"/>
      <c r="LOT9"/>
      <c r="LOU9"/>
      <c r="LOV9"/>
      <c r="LOW9"/>
      <c r="LOX9"/>
      <c r="LOY9"/>
      <c r="LOZ9"/>
      <c r="LPA9"/>
      <c r="LPB9"/>
      <c r="LPC9"/>
      <c r="LPD9"/>
      <c r="LPE9"/>
      <c r="LPF9"/>
      <c r="LPG9"/>
      <c r="LPH9"/>
      <c r="LPI9"/>
      <c r="LPJ9"/>
      <c r="LPK9"/>
      <c r="LPL9"/>
      <c r="LPM9"/>
      <c r="LPN9"/>
      <c r="LPO9"/>
      <c r="LPP9"/>
      <c r="LPQ9"/>
      <c r="LPR9"/>
      <c r="LPS9"/>
      <c r="LPT9"/>
      <c r="LPU9"/>
      <c r="LPV9"/>
      <c r="LPW9"/>
      <c r="LPX9"/>
      <c r="LPY9"/>
      <c r="LPZ9"/>
      <c r="LQA9"/>
      <c r="LQB9"/>
      <c r="LQC9"/>
      <c r="LQD9"/>
      <c r="LQE9"/>
      <c r="LQF9"/>
      <c r="LQG9"/>
      <c r="LQH9"/>
      <c r="LQI9"/>
      <c r="LQJ9"/>
      <c r="LQK9"/>
      <c r="LQL9"/>
      <c r="LQM9"/>
      <c r="LQN9"/>
      <c r="LQO9"/>
      <c r="LQP9"/>
      <c r="LQQ9"/>
      <c r="LQR9"/>
      <c r="LQS9"/>
      <c r="LQT9"/>
      <c r="LQU9"/>
      <c r="LQV9"/>
      <c r="LQW9"/>
      <c r="LQX9"/>
      <c r="LQY9"/>
      <c r="LQZ9"/>
      <c r="LRA9"/>
      <c r="LRB9"/>
      <c r="LRC9"/>
      <c r="LRD9"/>
      <c r="LRE9"/>
      <c r="LRF9"/>
      <c r="LRG9"/>
      <c r="LRH9"/>
      <c r="LRI9"/>
      <c r="LRJ9"/>
      <c r="LRK9"/>
      <c r="LRL9"/>
      <c r="LRM9"/>
      <c r="LRN9"/>
      <c r="LRO9"/>
      <c r="LRP9"/>
      <c r="LRQ9"/>
      <c r="LRR9"/>
      <c r="LRS9"/>
      <c r="LRT9"/>
      <c r="LRU9"/>
      <c r="LRV9"/>
      <c r="LRW9"/>
      <c r="LRX9"/>
      <c r="LRY9"/>
      <c r="LRZ9"/>
      <c r="LSA9"/>
      <c r="LSB9"/>
      <c r="LSC9"/>
      <c r="LSD9"/>
      <c r="LSE9"/>
      <c r="LSF9"/>
      <c r="LSG9"/>
      <c r="LSH9"/>
      <c r="LSI9"/>
      <c r="LSJ9"/>
      <c r="LSK9"/>
      <c r="LSL9"/>
      <c r="LSM9"/>
      <c r="LSN9"/>
      <c r="LSO9"/>
      <c r="LSP9"/>
      <c r="LSQ9"/>
      <c r="LSR9"/>
      <c r="LSS9"/>
      <c r="LST9"/>
      <c r="LSU9"/>
      <c r="LSV9"/>
      <c r="LSW9"/>
      <c r="LSX9"/>
      <c r="LSY9"/>
      <c r="LSZ9"/>
      <c r="LTA9"/>
      <c r="LTB9"/>
      <c r="LTC9"/>
      <c r="LTD9"/>
      <c r="LTE9"/>
      <c r="LTF9"/>
      <c r="LTG9"/>
      <c r="LTH9"/>
      <c r="LTI9"/>
      <c r="LTJ9"/>
      <c r="LTK9"/>
      <c r="LTL9"/>
      <c r="LTM9"/>
      <c r="LTN9"/>
      <c r="LTO9"/>
      <c r="LTP9"/>
      <c r="LTQ9"/>
      <c r="LTR9"/>
      <c r="LTS9"/>
      <c r="LTT9"/>
      <c r="LTU9"/>
      <c r="LTV9"/>
      <c r="LTW9"/>
      <c r="LTX9"/>
      <c r="LTY9"/>
      <c r="LTZ9"/>
      <c r="LUA9"/>
      <c r="LUB9"/>
      <c r="LUC9"/>
      <c r="LUD9"/>
      <c r="LUE9"/>
      <c r="LUF9"/>
      <c r="LUG9"/>
      <c r="LUH9"/>
      <c r="LUI9"/>
      <c r="LUJ9"/>
      <c r="LUK9"/>
      <c r="LUL9"/>
      <c r="LUM9"/>
      <c r="LUN9"/>
      <c r="LUO9"/>
      <c r="LUP9"/>
      <c r="LUQ9"/>
      <c r="LUR9"/>
      <c r="LUS9"/>
      <c r="LUT9"/>
      <c r="LUU9"/>
      <c r="LUV9"/>
      <c r="LUW9"/>
      <c r="LUX9"/>
      <c r="LUY9"/>
      <c r="LUZ9"/>
      <c r="LVA9"/>
      <c r="LVB9"/>
      <c r="LVC9"/>
      <c r="LVD9"/>
      <c r="LVE9"/>
      <c r="LVF9"/>
      <c r="LVG9"/>
      <c r="LVH9"/>
      <c r="LVI9"/>
      <c r="LVJ9"/>
      <c r="LVK9"/>
      <c r="LVL9"/>
      <c r="LVM9"/>
      <c r="LVN9"/>
      <c r="LVO9"/>
      <c r="LVP9"/>
      <c r="LVQ9"/>
      <c r="LVR9"/>
      <c r="LVS9"/>
      <c r="LVT9"/>
      <c r="LVU9"/>
      <c r="LVV9"/>
      <c r="LVW9"/>
      <c r="LVX9"/>
      <c r="LVY9"/>
      <c r="LVZ9"/>
      <c r="LWA9"/>
      <c r="LWB9"/>
      <c r="LWC9"/>
      <c r="LWD9"/>
      <c r="LWE9"/>
      <c r="LWF9"/>
      <c r="LWG9"/>
      <c r="LWH9"/>
      <c r="LWI9"/>
      <c r="LWJ9"/>
      <c r="LWK9"/>
      <c r="LWL9"/>
      <c r="LWM9"/>
      <c r="LWN9"/>
      <c r="LWO9"/>
      <c r="LWP9"/>
      <c r="LWQ9"/>
      <c r="LWR9"/>
      <c r="LWS9"/>
      <c r="LWT9"/>
      <c r="LWU9"/>
      <c r="LWV9"/>
      <c r="LWW9"/>
      <c r="LWX9"/>
      <c r="LWY9"/>
      <c r="LWZ9"/>
      <c r="LXA9"/>
      <c r="LXB9"/>
      <c r="LXC9"/>
      <c r="LXD9"/>
      <c r="LXE9"/>
      <c r="LXF9"/>
      <c r="LXG9"/>
      <c r="LXH9"/>
      <c r="LXI9"/>
      <c r="LXJ9"/>
      <c r="LXK9"/>
      <c r="LXL9"/>
      <c r="LXM9"/>
      <c r="LXN9"/>
      <c r="LXO9"/>
      <c r="LXP9"/>
      <c r="LXQ9"/>
      <c r="LXR9"/>
      <c r="LXS9"/>
      <c r="LXT9"/>
      <c r="LXU9"/>
      <c r="LXV9"/>
      <c r="LXW9"/>
      <c r="LXX9"/>
      <c r="LXY9"/>
      <c r="LXZ9"/>
      <c r="LYA9"/>
      <c r="LYB9"/>
      <c r="LYC9"/>
      <c r="LYD9"/>
      <c r="LYE9"/>
      <c r="LYF9"/>
      <c r="LYG9"/>
      <c r="LYH9"/>
      <c r="LYI9"/>
      <c r="LYJ9"/>
      <c r="LYK9"/>
      <c r="LYL9"/>
      <c r="LYM9"/>
      <c r="LYN9"/>
      <c r="LYO9"/>
      <c r="LYP9"/>
      <c r="LYQ9"/>
      <c r="LYR9"/>
      <c r="LYS9"/>
      <c r="LYT9"/>
      <c r="LYU9"/>
      <c r="LYV9"/>
      <c r="LYW9"/>
      <c r="LYX9"/>
      <c r="LYY9"/>
      <c r="LYZ9"/>
      <c r="LZA9"/>
      <c r="LZB9"/>
      <c r="LZC9"/>
      <c r="LZD9"/>
      <c r="LZE9"/>
      <c r="LZF9"/>
      <c r="LZG9"/>
      <c r="LZH9"/>
      <c r="LZI9"/>
      <c r="LZJ9"/>
      <c r="LZK9"/>
      <c r="LZL9"/>
      <c r="LZM9"/>
      <c r="LZN9"/>
      <c r="LZO9"/>
      <c r="LZP9"/>
      <c r="LZQ9"/>
      <c r="LZR9"/>
      <c r="LZS9"/>
      <c r="LZT9"/>
      <c r="LZU9"/>
      <c r="LZV9"/>
      <c r="LZW9"/>
      <c r="LZX9"/>
      <c r="LZY9"/>
      <c r="LZZ9"/>
      <c r="MAA9"/>
      <c r="MAB9"/>
      <c r="MAC9"/>
      <c r="MAD9"/>
      <c r="MAE9"/>
      <c r="MAF9"/>
      <c r="MAG9"/>
      <c r="MAH9"/>
      <c r="MAI9"/>
      <c r="MAJ9"/>
      <c r="MAK9"/>
      <c r="MAL9"/>
      <c r="MAM9"/>
      <c r="MAN9"/>
      <c r="MAO9"/>
      <c r="MAP9"/>
      <c r="MAQ9"/>
      <c r="MAR9"/>
      <c r="MAS9"/>
      <c r="MAT9"/>
      <c r="MAU9"/>
      <c r="MAV9"/>
      <c r="MAW9"/>
      <c r="MAX9"/>
      <c r="MAY9"/>
      <c r="MAZ9"/>
      <c r="MBA9"/>
      <c r="MBB9"/>
      <c r="MBC9"/>
      <c r="MBD9"/>
      <c r="MBE9"/>
      <c r="MBF9"/>
      <c r="MBG9"/>
      <c r="MBH9"/>
      <c r="MBI9"/>
      <c r="MBJ9"/>
      <c r="MBK9"/>
      <c r="MBL9"/>
      <c r="MBM9"/>
      <c r="MBN9"/>
      <c r="MBO9"/>
      <c r="MBP9"/>
      <c r="MBQ9"/>
      <c r="MBR9"/>
      <c r="MBS9"/>
      <c r="MBT9"/>
      <c r="MBU9"/>
      <c r="MBV9"/>
      <c r="MBW9"/>
      <c r="MBX9"/>
      <c r="MBY9"/>
      <c r="MBZ9"/>
      <c r="MCA9"/>
      <c r="MCB9"/>
      <c r="MCC9"/>
      <c r="MCD9"/>
      <c r="MCE9"/>
      <c r="MCF9"/>
      <c r="MCG9"/>
      <c r="MCH9"/>
      <c r="MCI9"/>
      <c r="MCJ9"/>
      <c r="MCK9"/>
      <c r="MCL9"/>
      <c r="MCM9"/>
      <c r="MCN9"/>
      <c r="MCO9"/>
      <c r="MCP9"/>
      <c r="MCQ9"/>
      <c r="MCR9"/>
      <c r="MCS9"/>
      <c r="MCT9"/>
      <c r="MCU9"/>
      <c r="MCV9"/>
      <c r="MCW9"/>
      <c r="MCX9"/>
      <c r="MCY9"/>
      <c r="MCZ9"/>
      <c r="MDA9"/>
      <c r="MDB9"/>
      <c r="MDC9"/>
      <c r="MDD9"/>
      <c r="MDE9"/>
      <c r="MDF9"/>
      <c r="MDG9"/>
      <c r="MDH9"/>
      <c r="MDI9"/>
      <c r="MDJ9"/>
      <c r="MDK9"/>
      <c r="MDL9"/>
      <c r="MDM9"/>
      <c r="MDN9"/>
      <c r="MDO9"/>
      <c r="MDP9"/>
      <c r="MDQ9"/>
      <c r="MDR9"/>
      <c r="MDS9"/>
      <c r="MDT9"/>
      <c r="MDU9"/>
      <c r="MDV9"/>
      <c r="MDW9"/>
      <c r="MDX9"/>
      <c r="MDY9"/>
      <c r="MDZ9"/>
      <c r="MEA9"/>
      <c r="MEB9"/>
      <c r="MEC9"/>
      <c r="MED9"/>
      <c r="MEE9"/>
      <c r="MEF9"/>
      <c r="MEG9"/>
      <c r="MEH9"/>
      <c r="MEI9"/>
      <c r="MEJ9"/>
      <c r="MEK9"/>
      <c r="MEL9"/>
      <c r="MEM9"/>
      <c r="MEN9"/>
      <c r="MEO9"/>
      <c r="MEP9"/>
      <c r="MEQ9"/>
      <c r="MER9"/>
      <c r="MES9"/>
      <c r="MET9"/>
      <c r="MEU9"/>
      <c r="MEV9"/>
      <c r="MEW9"/>
      <c r="MEX9"/>
      <c r="MEY9"/>
      <c r="MEZ9"/>
      <c r="MFA9"/>
      <c r="MFB9"/>
      <c r="MFC9"/>
      <c r="MFD9"/>
      <c r="MFE9"/>
      <c r="MFF9"/>
      <c r="MFG9"/>
      <c r="MFH9"/>
      <c r="MFI9"/>
      <c r="MFJ9"/>
      <c r="MFK9"/>
      <c r="MFL9"/>
      <c r="MFM9"/>
      <c r="MFN9"/>
      <c r="MFO9"/>
      <c r="MFP9"/>
      <c r="MFQ9"/>
      <c r="MFR9"/>
      <c r="MFS9"/>
      <c r="MFT9"/>
      <c r="MFU9"/>
      <c r="MFV9"/>
      <c r="MFW9"/>
      <c r="MFX9"/>
      <c r="MFY9"/>
      <c r="MFZ9"/>
      <c r="MGA9"/>
      <c r="MGB9"/>
      <c r="MGC9"/>
      <c r="MGD9"/>
      <c r="MGE9"/>
      <c r="MGF9"/>
      <c r="MGG9"/>
      <c r="MGH9"/>
      <c r="MGI9"/>
      <c r="MGJ9"/>
      <c r="MGK9"/>
      <c r="MGL9"/>
      <c r="MGM9"/>
      <c r="MGN9"/>
      <c r="MGO9"/>
      <c r="MGP9"/>
      <c r="MGQ9"/>
      <c r="MGR9"/>
      <c r="MGS9"/>
      <c r="MGT9"/>
      <c r="MGU9"/>
      <c r="MGV9"/>
      <c r="MGW9"/>
      <c r="MGX9"/>
      <c r="MGY9"/>
      <c r="MGZ9"/>
      <c r="MHA9"/>
      <c r="MHB9"/>
      <c r="MHC9"/>
      <c r="MHD9"/>
      <c r="MHE9"/>
      <c r="MHF9"/>
      <c r="MHG9"/>
      <c r="MHH9"/>
      <c r="MHI9"/>
      <c r="MHJ9"/>
      <c r="MHK9"/>
      <c r="MHL9"/>
      <c r="MHM9"/>
      <c r="MHN9"/>
      <c r="MHO9"/>
      <c r="MHP9"/>
      <c r="MHQ9"/>
      <c r="MHR9"/>
      <c r="MHS9"/>
      <c r="MHT9"/>
      <c r="MHU9"/>
      <c r="MHV9"/>
      <c r="MHW9"/>
      <c r="MHX9"/>
      <c r="MHY9"/>
      <c r="MHZ9"/>
      <c r="MIA9"/>
      <c r="MIB9"/>
      <c r="MIC9"/>
      <c r="MID9"/>
      <c r="MIE9"/>
      <c r="MIF9"/>
      <c r="MIG9"/>
      <c r="MIH9"/>
      <c r="MII9"/>
      <c r="MIJ9"/>
      <c r="MIK9"/>
      <c r="MIL9"/>
      <c r="MIM9"/>
      <c r="MIN9"/>
      <c r="MIO9"/>
      <c r="MIP9"/>
      <c r="MIQ9"/>
      <c r="MIR9"/>
      <c r="MIS9"/>
      <c r="MIT9"/>
      <c r="MIU9"/>
      <c r="MIV9"/>
      <c r="MIW9"/>
      <c r="MIX9"/>
      <c r="MIY9"/>
      <c r="MIZ9"/>
      <c r="MJA9"/>
      <c r="MJB9"/>
      <c r="MJC9"/>
      <c r="MJD9"/>
      <c r="MJE9"/>
      <c r="MJF9"/>
      <c r="MJG9"/>
      <c r="MJH9"/>
      <c r="MJI9"/>
      <c r="MJJ9"/>
      <c r="MJK9"/>
      <c r="MJL9"/>
      <c r="MJM9"/>
      <c r="MJN9"/>
      <c r="MJO9"/>
      <c r="MJP9"/>
      <c r="MJQ9"/>
      <c r="MJR9"/>
      <c r="MJS9"/>
      <c r="MJT9"/>
      <c r="MJU9"/>
      <c r="MJV9"/>
      <c r="MJW9"/>
      <c r="MJX9"/>
      <c r="MJY9"/>
      <c r="MJZ9"/>
      <c r="MKA9"/>
      <c r="MKB9"/>
      <c r="MKC9"/>
      <c r="MKD9"/>
      <c r="MKE9"/>
      <c r="MKF9"/>
      <c r="MKG9"/>
      <c r="MKH9"/>
      <c r="MKI9"/>
      <c r="MKJ9"/>
      <c r="MKK9"/>
      <c r="MKL9"/>
      <c r="MKM9"/>
      <c r="MKN9"/>
      <c r="MKO9"/>
      <c r="MKP9"/>
      <c r="MKQ9"/>
      <c r="MKR9"/>
      <c r="MKS9"/>
      <c r="MKT9"/>
      <c r="MKU9"/>
      <c r="MKV9"/>
      <c r="MKW9"/>
      <c r="MKX9"/>
      <c r="MKY9"/>
      <c r="MKZ9"/>
      <c r="MLA9"/>
      <c r="MLB9"/>
      <c r="MLC9"/>
      <c r="MLD9"/>
      <c r="MLE9"/>
      <c r="MLF9"/>
      <c r="MLG9"/>
      <c r="MLH9"/>
      <c r="MLI9"/>
      <c r="MLJ9"/>
      <c r="MLK9"/>
      <c r="MLL9"/>
      <c r="MLM9"/>
      <c r="MLN9"/>
      <c r="MLO9"/>
      <c r="MLP9"/>
      <c r="MLQ9"/>
      <c r="MLR9"/>
      <c r="MLS9"/>
      <c r="MLT9"/>
      <c r="MLU9"/>
      <c r="MLV9"/>
      <c r="MLW9"/>
      <c r="MLX9"/>
      <c r="MLY9"/>
      <c r="MLZ9"/>
      <c r="MMA9"/>
      <c r="MMB9"/>
      <c r="MMC9"/>
      <c r="MMD9"/>
      <c r="MME9"/>
      <c r="MMF9"/>
      <c r="MMG9"/>
      <c r="MMH9"/>
      <c r="MMI9"/>
      <c r="MMJ9"/>
      <c r="MMK9"/>
      <c r="MML9"/>
      <c r="MMM9"/>
      <c r="MMN9"/>
      <c r="MMO9"/>
      <c r="MMP9"/>
      <c r="MMQ9"/>
      <c r="MMR9"/>
      <c r="MMS9"/>
      <c r="MMT9"/>
      <c r="MMU9"/>
      <c r="MMV9"/>
      <c r="MMW9"/>
      <c r="MMX9"/>
      <c r="MMY9"/>
      <c r="MMZ9"/>
      <c r="MNA9"/>
      <c r="MNB9"/>
      <c r="MNC9"/>
      <c r="MND9"/>
      <c r="MNE9"/>
      <c r="MNF9"/>
      <c r="MNG9"/>
      <c r="MNH9"/>
      <c r="MNI9"/>
      <c r="MNJ9"/>
      <c r="MNK9"/>
      <c r="MNL9"/>
      <c r="MNM9"/>
      <c r="MNN9"/>
      <c r="MNO9"/>
      <c r="MNP9"/>
      <c r="MNQ9"/>
      <c r="MNR9"/>
      <c r="MNS9"/>
      <c r="MNT9"/>
      <c r="MNU9"/>
      <c r="MNV9"/>
      <c r="MNW9"/>
      <c r="MNX9"/>
      <c r="MNY9"/>
      <c r="MNZ9"/>
      <c r="MOA9"/>
      <c r="MOB9"/>
      <c r="MOC9"/>
      <c r="MOD9"/>
      <c r="MOE9"/>
      <c r="MOF9"/>
      <c r="MOG9"/>
      <c r="MOH9"/>
      <c r="MOI9"/>
      <c r="MOJ9"/>
      <c r="MOK9"/>
      <c r="MOL9"/>
      <c r="MOM9"/>
      <c r="MON9"/>
      <c r="MOO9"/>
      <c r="MOP9"/>
      <c r="MOQ9"/>
      <c r="MOR9"/>
      <c r="MOS9"/>
      <c r="MOT9"/>
      <c r="MOU9"/>
      <c r="MOV9"/>
      <c r="MOW9"/>
      <c r="MOX9"/>
      <c r="MOY9"/>
      <c r="MOZ9"/>
      <c r="MPA9"/>
      <c r="MPB9"/>
      <c r="MPC9"/>
      <c r="MPD9"/>
      <c r="MPE9"/>
      <c r="MPF9"/>
      <c r="MPG9"/>
      <c r="MPH9"/>
      <c r="MPI9"/>
      <c r="MPJ9"/>
      <c r="MPK9"/>
      <c r="MPL9"/>
      <c r="MPM9"/>
      <c r="MPN9"/>
      <c r="MPO9"/>
      <c r="MPP9"/>
      <c r="MPQ9"/>
      <c r="MPR9"/>
      <c r="MPS9"/>
      <c r="MPT9"/>
      <c r="MPU9"/>
      <c r="MPV9"/>
      <c r="MPW9"/>
      <c r="MPX9"/>
      <c r="MPY9"/>
      <c r="MPZ9"/>
      <c r="MQA9"/>
      <c r="MQB9"/>
      <c r="MQC9"/>
      <c r="MQD9"/>
      <c r="MQE9"/>
      <c r="MQF9"/>
      <c r="MQG9"/>
      <c r="MQH9"/>
      <c r="MQI9"/>
      <c r="MQJ9"/>
      <c r="MQK9"/>
      <c r="MQL9"/>
      <c r="MQM9"/>
      <c r="MQN9"/>
      <c r="MQO9"/>
      <c r="MQP9"/>
      <c r="MQQ9"/>
      <c r="MQR9"/>
      <c r="MQS9"/>
      <c r="MQT9"/>
      <c r="MQU9"/>
      <c r="MQV9"/>
      <c r="MQW9"/>
      <c r="MQX9"/>
      <c r="MQY9"/>
      <c r="MQZ9"/>
      <c r="MRA9"/>
      <c r="MRB9"/>
      <c r="MRC9"/>
      <c r="MRD9"/>
      <c r="MRE9"/>
      <c r="MRF9"/>
      <c r="MRG9"/>
      <c r="MRH9"/>
      <c r="MRI9"/>
      <c r="MRJ9"/>
      <c r="MRK9"/>
      <c r="MRL9"/>
      <c r="MRM9"/>
      <c r="MRN9"/>
      <c r="MRO9"/>
      <c r="MRP9"/>
      <c r="MRQ9"/>
      <c r="MRR9"/>
      <c r="MRS9"/>
      <c r="MRT9"/>
      <c r="MRU9"/>
      <c r="MRV9"/>
      <c r="MRW9"/>
      <c r="MRX9"/>
      <c r="MRY9"/>
      <c r="MRZ9"/>
      <c r="MSA9"/>
      <c r="MSB9"/>
      <c r="MSC9"/>
      <c r="MSD9"/>
      <c r="MSE9"/>
      <c r="MSF9"/>
      <c r="MSG9"/>
      <c r="MSH9"/>
      <c r="MSI9"/>
      <c r="MSJ9"/>
      <c r="MSK9"/>
      <c r="MSL9"/>
      <c r="MSM9"/>
      <c r="MSN9"/>
      <c r="MSO9"/>
      <c r="MSP9"/>
      <c r="MSQ9"/>
      <c r="MSR9"/>
      <c r="MSS9"/>
      <c r="MST9"/>
      <c r="MSU9"/>
      <c r="MSV9"/>
      <c r="MSW9"/>
      <c r="MSX9"/>
      <c r="MSY9"/>
      <c r="MSZ9"/>
      <c r="MTA9"/>
      <c r="MTB9"/>
      <c r="MTC9"/>
      <c r="MTD9"/>
      <c r="MTE9"/>
      <c r="MTF9"/>
      <c r="MTG9"/>
      <c r="MTH9"/>
      <c r="MTI9"/>
      <c r="MTJ9"/>
      <c r="MTK9"/>
      <c r="MTL9"/>
      <c r="MTM9"/>
      <c r="MTN9"/>
      <c r="MTO9"/>
      <c r="MTP9"/>
      <c r="MTQ9"/>
      <c r="MTR9"/>
      <c r="MTS9"/>
      <c r="MTT9"/>
      <c r="MTU9"/>
      <c r="MTV9"/>
      <c r="MTW9"/>
      <c r="MTX9"/>
      <c r="MTY9"/>
      <c r="MTZ9"/>
      <c r="MUA9"/>
      <c r="MUB9"/>
      <c r="MUC9"/>
      <c r="MUD9"/>
      <c r="MUE9"/>
      <c r="MUF9"/>
      <c r="MUG9"/>
      <c r="MUH9"/>
      <c r="MUI9"/>
      <c r="MUJ9"/>
      <c r="MUK9"/>
      <c r="MUL9"/>
      <c r="MUM9"/>
      <c r="MUN9"/>
      <c r="MUO9"/>
      <c r="MUP9"/>
      <c r="MUQ9"/>
      <c r="MUR9"/>
      <c r="MUS9"/>
      <c r="MUT9"/>
      <c r="MUU9"/>
      <c r="MUV9"/>
      <c r="MUW9"/>
      <c r="MUX9"/>
      <c r="MUY9"/>
      <c r="MUZ9"/>
      <c r="MVA9"/>
      <c r="MVB9"/>
      <c r="MVC9"/>
      <c r="MVD9"/>
      <c r="MVE9"/>
      <c r="MVF9"/>
      <c r="MVG9"/>
      <c r="MVH9"/>
      <c r="MVI9"/>
      <c r="MVJ9"/>
      <c r="MVK9"/>
      <c r="MVL9"/>
      <c r="MVM9"/>
      <c r="MVN9"/>
      <c r="MVO9"/>
      <c r="MVP9"/>
      <c r="MVQ9"/>
      <c r="MVR9"/>
      <c r="MVS9"/>
      <c r="MVT9"/>
      <c r="MVU9"/>
      <c r="MVV9"/>
      <c r="MVW9"/>
      <c r="MVX9"/>
      <c r="MVY9"/>
      <c r="MVZ9"/>
      <c r="MWA9"/>
      <c r="MWB9"/>
      <c r="MWC9"/>
      <c r="MWD9"/>
      <c r="MWE9"/>
      <c r="MWF9"/>
      <c r="MWG9"/>
      <c r="MWH9"/>
      <c r="MWI9"/>
      <c r="MWJ9"/>
      <c r="MWK9"/>
      <c r="MWL9"/>
      <c r="MWM9"/>
      <c r="MWN9"/>
      <c r="MWO9"/>
      <c r="MWP9"/>
      <c r="MWQ9"/>
      <c r="MWR9"/>
      <c r="MWS9"/>
      <c r="MWT9"/>
      <c r="MWU9"/>
      <c r="MWV9"/>
      <c r="MWW9"/>
      <c r="MWX9"/>
      <c r="MWY9"/>
      <c r="MWZ9"/>
      <c r="MXA9"/>
      <c r="MXB9"/>
      <c r="MXC9"/>
      <c r="MXD9"/>
      <c r="MXE9"/>
      <c r="MXF9"/>
      <c r="MXG9"/>
      <c r="MXH9"/>
      <c r="MXI9"/>
      <c r="MXJ9"/>
      <c r="MXK9"/>
      <c r="MXL9"/>
      <c r="MXM9"/>
      <c r="MXN9"/>
      <c r="MXO9"/>
      <c r="MXP9"/>
      <c r="MXQ9"/>
      <c r="MXR9"/>
      <c r="MXS9"/>
      <c r="MXT9"/>
      <c r="MXU9"/>
      <c r="MXV9"/>
      <c r="MXW9"/>
      <c r="MXX9"/>
      <c r="MXY9"/>
      <c r="MXZ9"/>
      <c r="MYA9"/>
      <c r="MYB9"/>
      <c r="MYC9"/>
      <c r="MYD9"/>
      <c r="MYE9"/>
      <c r="MYF9"/>
      <c r="MYG9"/>
      <c r="MYH9"/>
      <c r="MYI9"/>
      <c r="MYJ9"/>
      <c r="MYK9"/>
      <c r="MYL9"/>
      <c r="MYM9"/>
      <c r="MYN9"/>
      <c r="MYO9"/>
      <c r="MYP9"/>
      <c r="MYQ9"/>
      <c r="MYR9"/>
      <c r="MYS9"/>
      <c r="MYT9"/>
      <c r="MYU9"/>
      <c r="MYV9"/>
      <c r="MYW9"/>
      <c r="MYX9"/>
      <c r="MYY9"/>
      <c r="MYZ9"/>
      <c r="MZA9"/>
      <c r="MZB9"/>
      <c r="MZC9"/>
      <c r="MZD9"/>
      <c r="MZE9"/>
      <c r="MZF9"/>
      <c r="MZG9"/>
      <c r="MZH9"/>
      <c r="MZI9"/>
      <c r="MZJ9"/>
      <c r="MZK9"/>
      <c r="MZL9"/>
      <c r="MZM9"/>
      <c r="MZN9"/>
      <c r="MZO9"/>
      <c r="MZP9"/>
      <c r="MZQ9"/>
      <c r="MZR9"/>
      <c r="MZS9"/>
      <c r="MZT9"/>
      <c r="MZU9"/>
      <c r="MZV9"/>
      <c r="MZW9"/>
      <c r="MZX9"/>
      <c r="MZY9"/>
      <c r="MZZ9"/>
      <c r="NAA9"/>
      <c r="NAB9"/>
      <c r="NAC9"/>
      <c r="NAD9"/>
      <c r="NAE9"/>
      <c r="NAF9"/>
      <c r="NAG9"/>
      <c r="NAH9"/>
      <c r="NAI9"/>
      <c r="NAJ9"/>
      <c r="NAK9"/>
      <c r="NAL9"/>
      <c r="NAM9"/>
      <c r="NAN9"/>
      <c r="NAO9"/>
      <c r="NAP9"/>
      <c r="NAQ9"/>
      <c r="NAR9"/>
      <c r="NAS9"/>
      <c r="NAT9"/>
      <c r="NAU9"/>
      <c r="NAV9"/>
      <c r="NAW9"/>
      <c r="NAX9"/>
      <c r="NAY9"/>
      <c r="NAZ9"/>
      <c r="NBA9"/>
      <c r="NBB9"/>
      <c r="NBC9"/>
      <c r="NBD9"/>
      <c r="NBE9"/>
      <c r="NBF9"/>
      <c r="NBG9"/>
      <c r="NBH9"/>
      <c r="NBI9"/>
      <c r="NBJ9"/>
      <c r="NBK9"/>
      <c r="NBL9"/>
      <c r="NBM9"/>
      <c r="NBN9"/>
      <c r="NBO9"/>
      <c r="NBP9"/>
      <c r="NBQ9"/>
      <c r="NBR9"/>
      <c r="NBS9"/>
      <c r="NBT9"/>
      <c r="NBU9"/>
      <c r="NBV9"/>
      <c r="NBW9"/>
      <c r="NBX9"/>
      <c r="NBY9"/>
      <c r="NBZ9"/>
      <c r="NCA9"/>
      <c r="NCB9"/>
      <c r="NCC9"/>
      <c r="NCD9"/>
      <c r="NCE9"/>
      <c r="NCF9"/>
      <c r="NCG9"/>
      <c r="NCH9"/>
      <c r="NCI9"/>
      <c r="NCJ9"/>
      <c r="NCK9"/>
      <c r="NCL9"/>
      <c r="NCM9"/>
      <c r="NCN9"/>
      <c r="NCO9"/>
      <c r="NCP9"/>
      <c r="NCQ9"/>
      <c r="NCR9"/>
      <c r="NCS9"/>
      <c r="NCT9"/>
      <c r="NCU9"/>
      <c r="NCV9"/>
      <c r="NCW9"/>
      <c r="NCX9"/>
      <c r="NCY9"/>
      <c r="NCZ9"/>
      <c r="NDA9"/>
      <c r="NDB9"/>
      <c r="NDC9"/>
      <c r="NDD9"/>
      <c r="NDE9"/>
      <c r="NDF9"/>
      <c r="NDG9"/>
      <c r="NDH9"/>
      <c r="NDI9"/>
      <c r="NDJ9"/>
      <c r="NDK9"/>
      <c r="NDL9"/>
      <c r="NDM9"/>
      <c r="NDN9"/>
      <c r="NDO9"/>
      <c r="NDP9"/>
      <c r="NDQ9"/>
      <c r="NDR9"/>
      <c r="NDS9"/>
      <c r="NDT9"/>
      <c r="NDU9"/>
      <c r="NDV9"/>
      <c r="NDW9"/>
      <c r="NDX9"/>
      <c r="NDY9"/>
      <c r="NDZ9"/>
      <c r="NEA9"/>
      <c r="NEB9"/>
      <c r="NEC9"/>
      <c r="NED9"/>
      <c r="NEE9"/>
      <c r="NEF9"/>
      <c r="NEG9"/>
      <c r="NEH9"/>
      <c r="NEI9"/>
      <c r="NEJ9"/>
      <c r="NEK9"/>
      <c r="NEL9"/>
      <c r="NEM9"/>
      <c r="NEN9"/>
      <c r="NEO9"/>
      <c r="NEP9"/>
      <c r="NEQ9"/>
      <c r="NER9"/>
      <c r="NES9"/>
      <c r="NET9"/>
      <c r="NEU9"/>
      <c r="NEV9"/>
      <c r="NEW9"/>
      <c r="NEX9"/>
      <c r="NEY9"/>
      <c r="NEZ9"/>
      <c r="NFA9"/>
      <c r="NFB9"/>
      <c r="NFC9"/>
      <c r="NFD9"/>
      <c r="NFE9"/>
      <c r="NFF9"/>
      <c r="NFG9"/>
      <c r="NFH9"/>
      <c r="NFI9"/>
      <c r="NFJ9"/>
      <c r="NFK9"/>
      <c r="NFL9"/>
      <c r="NFM9"/>
      <c r="NFN9"/>
      <c r="NFO9"/>
      <c r="NFP9"/>
      <c r="NFQ9"/>
      <c r="NFR9"/>
      <c r="NFS9"/>
      <c r="NFT9"/>
      <c r="NFU9"/>
      <c r="NFV9"/>
      <c r="NFW9"/>
      <c r="NFX9"/>
      <c r="NFY9"/>
      <c r="NFZ9"/>
      <c r="NGA9"/>
      <c r="NGB9"/>
      <c r="NGC9"/>
      <c r="NGD9"/>
      <c r="NGE9"/>
      <c r="NGF9"/>
      <c r="NGG9"/>
      <c r="NGH9"/>
      <c r="NGI9"/>
      <c r="NGJ9"/>
      <c r="NGK9"/>
      <c r="NGL9"/>
      <c r="NGM9"/>
      <c r="NGN9"/>
      <c r="NGO9"/>
      <c r="NGP9"/>
      <c r="NGQ9"/>
      <c r="NGR9"/>
      <c r="NGS9"/>
      <c r="NGT9"/>
      <c r="NGU9"/>
      <c r="NGV9"/>
      <c r="NGW9"/>
      <c r="NGX9"/>
      <c r="NGY9"/>
      <c r="NGZ9"/>
      <c r="NHA9"/>
      <c r="NHB9"/>
      <c r="NHC9"/>
      <c r="NHD9"/>
      <c r="NHE9"/>
      <c r="NHF9"/>
      <c r="NHG9"/>
      <c r="NHH9"/>
      <c r="NHI9"/>
      <c r="NHJ9"/>
      <c r="NHK9"/>
      <c r="NHL9"/>
      <c r="NHM9"/>
      <c r="NHN9"/>
      <c r="NHO9"/>
      <c r="NHP9"/>
      <c r="NHQ9"/>
      <c r="NHR9"/>
      <c r="NHS9"/>
      <c r="NHT9"/>
      <c r="NHU9"/>
      <c r="NHV9"/>
      <c r="NHW9"/>
      <c r="NHX9"/>
      <c r="NHY9"/>
      <c r="NHZ9"/>
      <c r="NIA9"/>
      <c r="NIB9"/>
      <c r="NIC9"/>
      <c r="NID9"/>
      <c r="NIE9"/>
      <c r="NIF9"/>
      <c r="NIG9"/>
      <c r="NIH9"/>
      <c r="NII9"/>
      <c r="NIJ9"/>
      <c r="NIK9"/>
      <c r="NIL9"/>
      <c r="NIM9"/>
      <c r="NIN9"/>
      <c r="NIO9"/>
      <c r="NIP9"/>
      <c r="NIQ9"/>
      <c r="NIR9"/>
      <c r="NIS9"/>
      <c r="NIT9"/>
      <c r="NIU9"/>
      <c r="NIV9"/>
      <c r="NIW9"/>
      <c r="NIX9"/>
      <c r="NIY9"/>
      <c r="NIZ9"/>
      <c r="NJA9"/>
      <c r="NJB9"/>
      <c r="NJC9"/>
      <c r="NJD9"/>
      <c r="NJE9"/>
      <c r="NJF9"/>
      <c r="NJG9"/>
      <c r="NJH9"/>
      <c r="NJI9"/>
      <c r="NJJ9"/>
      <c r="NJK9"/>
      <c r="NJL9"/>
      <c r="NJM9"/>
      <c r="NJN9"/>
      <c r="NJO9"/>
      <c r="NJP9"/>
      <c r="NJQ9"/>
      <c r="NJR9"/>
      <c r="NJS9"/>
      <c r="NJT9"/>
      <c r="NJU9"/>
      <c r="NJV9"/>
      <c r="NJW9"/>
      <c r="NJX9"/>
      <c r="NJY9"/>
      <c r="NJZ9"/>
      <c r="NKA9"/>
      <c r="NKB9"/>
      <c r="NKC9"/>
      <c r="NKD9"/>
      <c r="NKE9"/>
      <c r="NKF9"/>
      <c r="NKG9"/>
      <c r="NKH9"/>
      <c r="NKI9"/>
      <c r="NKJ9"/>
      <c r="NKK9"/>
      <c r="NKL9"/>
      <c r="NKM9"/>
      <c r="NKN9"/>
      <c r="NKO9"/>
      <c r="NKP9"/>
      <c r="NKQ9"/>
      <c r="NKR9"/>
      <c r="NKS9"/>
      <c r="NKT9"/>
      <c r="NKU9"/>
      <c r="NKV9"/>
      <c r="NKW9"/>
      <c r="NKX9"/>
      <c r="NKY9"/>
      <c r="NKZ9"/>
      <c r="NLA9"/>
      <c r="NLB9"/>
      <c r="NLC9"/>
      <c r="NLD9"/>
      <c r="NLE9"/>
      <c r="NLF9"/>
      <c r="NLG9"/>
      <c r="NLH9"/>
      <c r="NLI9"/>
      <c r="NLJ9"/>
      <c r="NLK9"/>
      <c r="NLL9"/>
      <c r="NLM9"/>
      <c r="NLN9"/>
      <c r="NLO9"/>
      <c r="NLP9"/>
      <c r="NLQ9"/>
      <c r="NLR9"/>
      <c r="NLS9"/>
      <c r="NLT9"/>
      <c r="NLU9"/>
      <c r="NLV9"/>
      <c r="NLW9"/>
      <c r="NLX9"/>
      <c r="NLY9"/>
      <c r="NLZ9"/>
      <c r="NMA9"/>
      <c r="NMB9"/>
      <c r="NMC9"/>
      <c r="NMD9"/>
      <c r="NME9"/>
      <c r="NMF9"/>
      <c r="NMG9"/>
      <c r="NMH9"/>
      <c r="NMI9"/>
      <c r="NMJ9"/>
      <c r="NMK9"/>
      <c r="NML9"/>
      <c r="NMM9"/>
      <c r="NMN9"/>
      <c r="NMO9"/>
      <c r="NMP9"/>
      <c r="NMQ9"/>
      <c r="NMR9"/>
      <c r="NMS9"/>
      <c r="NMT9"/>
      <c r="NMU9"/>
      <c r="NMV9"/>
      <c r="NMW9"/>
      <c r="NMX9"/>
      <c r="NMY9"/>
      <c r="NMZ9"/>
      <c r="NNA9"/>
      <c r="NNB9"/>
      <c r="NNC9"/>
      <c r="NND9"/>
      <c r="NNE9"/>
      <c r="NNF9"/>
      <c r="NNG9"/>
      <c r="NNH9"/>
      <c r="NNI9"/>
      <c r="NNJ9"/>
      <c r="NNK9"/>
      <c r="NNL9"/>
      <c r="NNM9"/>
      <c r="NNN9"/>
      <c r="NNO9"/>
      <c r="NNP9"/>
      <c r="NNQ9"/>
      <c r="NNR9"/>
      <c r="NNS9"/>
      <c r="NNT9"/>
      <c r="NNU9"/>
      <c r="NNV9"/>
      <c r="NNW9"/>
      <c r="NNX9"/>
      <c r="NNY9"/>
      <c r="NNZ9"/>
      <c r="NOA9"/>
      <c r="NOB9"/>
      <c r="NOC9"/>
      <c r="NOD9"/>
      <c r="NOE9"/>
      <c r="NOF9"/>
      <c r="NOG9"/>
      <c r="NOH9"/>
      <c r="NOI9"/>
      <c r="NOJ9"/>
      <c r="NOK9"/>
      <c r="NOL9"/>
      <c r="NOM9"/>
      <c r="NON9"/>
      <c r="NOO9"/>
      <c r="NOP9"/>
      <c r="NOQ9"/>
      <c r="NOR9"/>
      <c r="NOS9"/>
      <c r="NOT9"/>
      <c r="NOU9"/>
      <c r="NOV9"/>
      <c r="NOW9"/>
      <c r="NOX9"/>
      <c r="NOY9"/>
      <c r="NOZ9"/>
      <c r="NPA9"/>
      <c r="NPB9"/>
      <c r="NPC9"/>
      <c r="NPD9"/>
      <c r="NPE9"/>
      <c r="NPF9"/>
      <c r="NPG9"/>
      <c r="NPH9"/>
      <c r="NPI9"/>
      <c r="NPJ9"/>
      <c r="NPK9"/>
      <c r="NPL9"/>
      <c r="NPM9"/>
      <c r="NPN9"/>
      <c r="NPO9"/>
      <c r="NPP9"/>
      <c r="NPQ9"/>
      <c r="NPR9"/>
      <c r="NPS9"/>
      <c r="NPT9"/>
      <c r="NPU9"/>
      <c r="NPV9"/>
      <c r="NPW9"/>
      <c r="NPX9"/>
      <c r="NPY9"/>
      <c r="NPZ9"/>
      <c r="NQA9"/>
      <c r="NQB9"/>
      <c r="NQC9"/>
      <c r="NQD9"/>
      <c r="NQE9"/>
      <c r="NQF9"/>
      <c r="NQG9"/>
      <c r="NQH9"/>
      <c r="NQI9"/>
      <c r="NQJ9"/>
      <c r="NQK9"/>
      <c r="NQL9"/>
      <c r="NQM9"/>
      <c r="NQN9"/>
      <c r="NQO9"/>
      <c r="NQP9"/>
      <c r="NQQ9"/>
      <c r="NQR9"/>
      <c r="NQS9"/>
      <c r="NQT9"/>
      <c r="NQU9"/>
      <c r="NQV9"/>
      <c r="NQW9"/>
      <c r="NQX9"/>
      <c r="NQY9"/>
      <c r="NQZ9"/>
      <c r="NRA9"/>
      <c r="NRB9"/>
      <c r="NRC9"/>
      <c r="NRD9"/>
      <c r="NRE9"/>
      <c r="NRF9"/>
      <c r="NRG9"/>
      <c r="NRH9"/>
      <c r="NRI9"/>
      <c r="NRJ9"/>
      <c r="NRK9"/>
      <c r="NRL9"/>
      <c r="NRM9"/>
      <c r="NRN9"/>
      <c r="NRO9"/>
      <c r="NRP9"/>
      <c r="NRQ9"/>
      <c r="NRR9"/>
      <c r="NRS9"/>
      <c r="NRT9"/>
      <c r="NRU9"/>
      <c r="NRV9"/>
      <c r="NRW9"/>
      <c r="NRX9"/>
      <c r="NRY9"/>
      <c r="NRZ9"/>
      <c r="NSA9"/>
      <c r="NSB9"/>
      <c r="NSC9"/>
      <c r="NSD9"/>
      <c r="NSE9"/>
      <c r="NSF9"/>
      <c r="NSG9"/>
      <c r="NSH9"/>
      <c r="NSI9"/>
      <c r="NSJ9"/>
      <c r="NSK9"/>
      <c r="NSL9"/>
      <c r="NSM9"/>
      <c r="NSN9"/>
      <c r="NSO9"/>
      <c r="NSP9"/>
      <c r="NSQ9"/>
      <c r="NSR9"/>
      <c r="NSS9"/>
      <c r="NST9"/>
      <c r="NSU9"/>
      <c r="NSV9"/>
      <c r="NSW9"/>
      <c r="NSX9"/>
      <c r="NSY9"/>
      <c r="NSZ9"/>
      <c r="NTA9"/>
      <c r="NTB9"/>
      <c r="NTC9"/>
      <c r="NTD9"/>
      <c r="NTE9"/>
      <c r="NTF9"/>
      <c r="NTG9"/>
      <c r="NTH9"/>
      <c r="NTI9"/>
      <c r="NTJ9"/>
      <c r="NTK9"/>
      <c r="NTL9"/>
      <c r="NTM9"/>
      <c r="NTN9"/>
      <c r="NTO9"/>
      <c r="NTP9"/>
      <c r="NTQ9"/>
      <c r="NTR9"/>
      <c r="NTS9"/>
      <c r="NTT9"/>
      <c r="NTU9"/>
      <c r="NTV9"/>
      <c r="NTW9"/>
      <c r="NTX9"/>
      <c r="NTY9"/>
      <c r="NTZ9"/>
      <c r="NUA9"/>
      <c r="NUB9"/>
      <c r="NUC9"/>
      <c r="NUD9"/>
      <c r="NUE9"/>
      <c r="NUF9"/>
      <c r="NUG9"/>
      <c r="NUH9"/>
      <c r="NUI9"/>
      <c r="NUJ9"/>
      <c r="NUK9"/>
      <c r="NUL9"/>
      <c r="NUM9"/>
      <c r="NUN9"/>
      <c r="NUO9"/>
      <c r="NUP9"/>
      <c r="NUQ9"/>
      <c r="NUR9"/>
      <c r="NUS9"/>
      <c r="NUT9"/>
      <c r="NUU9"/>
      <c r="NUV9"/>
      <c r="NUW9"/>
      <c r="NUX9"/>
      <c r="NUY9"/>
      <c r="NUZ9"/>
      <c r="NVA9"/>
      <c r="NVB9"/>
      <c r="NVC9"/>
      <c r="NVD9"/>
      <c r="NVE9"/>
      <c r="NVF9"/>
      <c r="NVG9"/>
      <c r="NVH9"/>
      <c r="NVI9"/>
      <c r="NVJ9"/>
      <c r="NVK9"/>
      <c r="NVL9"/>
      <c r="NVM9"/>
      <c r="NVN9"/>
      <c r="NVO9"/>
      <c r="NVP9"/>
      <c r="NVQ9"/>
      <c r="NVR9"/>
      <c r="NVS9"/>
      <c r="NVT9"/>
      <c r="NVU9"/>
      <c r="NVV9"/>
      <c r="NVW9"/>
      <c r="NVX9"/>
      <c r="NVY9"/>
      <c r="NVZ9"/>
      <c r="NWA9"/>
      <c r="NWB9"/>
      <c r="NWC9"/>
      <c r="NWD9"/>
      <c r="NWE9"/>
      <c r="NWF9"/>
      <c r="NWG9"/>
      <c r="NWH9"/>
      <c r="NWI9"/>
      <c r="NWJ9"/>
      <c r="NWK9"/>
      <c r="NWL9"/>
      <c r="NWM9"/>
      <c r="NWN9"/>
      <c r="NWO9"/>
      <c r="NWP9"/>
      <c r="NWQ9"/>
      <c r="NWR9"/>
      <c r="NWS9"/>
      <c r="NWT9"/>
      <c r="NWU9"/>
      <c r="NWV9"/>
      <c r="NWW9"/>
      <c r="NWX9"/>
      <c r="NWY9"/>
      <c r="NWZ9"/>
      <c r="NXA9"/>
      <c r="NXB9"/>
      <c r="NXC9"/>
      <c r="NXD9"/>
      <c r="NXE9"/>
      <c r="NXF9"/>
      <c r="NXG9"/>
      <c r="NXH9"/>
      <c r="NXI9"/>
      <c r="NXJ9"/>
      <c r="NXK9"/>
      <c r="NXL9"/>
      <c r="NXM9"/>
      <c r="NXN9"/>
      <c r="NXO9"/>
      <c r="NXP9"/>
      <c r="NXQ9"/>
      <c r="NXR9"/>
      <c r="NXS9"/>
      <c r="NXT9"/>
      <c r="NXU9"/>
      <c r="NXV9"/>
      <c r="NXW9"/>
      <c r="NXX9"/>
      <c r="NXY9"/>
      <c r="NXZ9"/>
      <c r="NYA9"/>
      <c r="NYB9"/>
      <c r="NYC9"/>
      <c r="NYD9"/>
      <c r="NYE9"/>
      <c r="NYF9"/>
      <c r="NYG9"/>
      <c r="NYH9"/>
      <c r="NYI9"/>
      <c r="NYJ9"/>
      <c r="NYK9"/>
      <c r="NYL9"/>
      <c r="NYM9"/>
      <c r="NYN9"/>
      <c r="NYO9"/>
      <c r="NYP9"/>
      <c r="NYQ9"/>
      <c r="NYR9"/>
      <c r="NYS9"/>
      <c r="NYT9"/>
      <c r="NYU9"/>
      <c r="NYV9"/>
      <c r="NYW9"/>
      <c r="NYX9"/>
      <c r="NYY9"/>
      <c r="NYZ9"/>
      <c r="NZA9"/>
      <c r="NZB9"/>
      <c r="NZC9"/>
      <c r="NZD9"/>
      <c r="NZE9"/>
      <c r="NZF9"/>
      <c r="NZG9"/>
      <c r="NZH9"/>
      <c r="NZI9"/>
      <c r="NZJ9"/>
      <c r="NZK9"/>
      <c r="NZL9"/>
      <c r="NZM9"/>
      <c r="NZN9"/>
      <c r="NZO9"/>
      <c r="NZP9"/>
      <c r="NZQ9"/>
      <c r="NZR9"/>
      <c r="NZS9"/>
      <c r="NZT9"/>
      <c r="NZU9"/>
      <c r="NZV9"/>
      <c r="NZW9"/>
      <c r="NZX9"/>
      <c r="NZY9"/>
      <c r="NZZ9"/>
      <c r="OAA9"/>
      <c r="OAB9"/>
      <c r="OAC9"/>
      <c r="OAD9"/>
      <c r="OAE9"/>
      <c r="OAF9"/>
      <c r="OAG9"/>
      <c r="OAH9"/>
      <c r="OAI9"/>
      <c r="OAJ9"/>
      <c r="OAK9"/>
      <c r="OAL9"/>
      <c r="OAM9"/>
      <c r="OAN9"/>
      <c r="OAO9"/>
      <c r="OAP9"/>
      <c r="OAQ9"/>
      <c r="OAR9"/>
      <c r="OAS9"/>
      <c r="OAT9"/>
      <c r="OAU9"/>
      <c r="OAV9"/>
      <c r="OAW9"/>
      <c r="OAX9"/>
      <c r="OAY9"/>
      <c r="OAZ9"/>
      <c r="OBA9"/>
      <c r="OBB9"/>
      <c r="OBC9"/>
      <c r="OBD9"/>
      <c r="OBE9"/>
      <c r="OBF9"/>
      <c r="OBG9"/>
      <c r="OBH9"/>
      <c r="OBI9"/>
      <c r="OBJ9"/>
      <c r="OBK9"/>
      <c r="OBL9"/>
      <c r="OBM9"/>
      <c r="OBN9"/>
      <c r="OBO9"/>
      <c r="OBP9"/>
      <c r="OBQ9"/>
      <c r="OBR9"/>
      <c r="OBS9"/>
      <c r="OBT9"/>
      <c r="OBU9"/>
      <c r="OBV9"/>
      <c r="OBW9"/>
      <c r="OBX9"/>
      <c r="OBY9"/>
      <c r="OBZ9"/>
      <c r="OCA9"/>
      <c r="OCB9"/>
      <c r="OCC9"/>
      <c r="OCD9"/>
      <c r="OCE9"/>
      <c r="OCF9"/>
      <c r="OCG9"/>
      <c r="OCH9"/>
      <c r="OCI9"/>
      <c r="OCJ9"/>
      <c r="OCK9"/>
      <c r="OCL9"/>
      <c r="OCM9"/>
      <c r="OCN9"/>
      <c r="OCO9"/>
      <c r="OCP9"/>
      <c r="OCQ9"/>
      <c r="OCR9"/>
      <c r="OCS9"/>
      <c r="OCT9"/>
      <c r="OCU9"/>
      <c r="OCV9"/>
      <c r="OCW9"/>
      <c r="OCX9"/>
      <c r="OCY9"/>
      <c r="OCZ9"/>
      <c r="ODA9"/>
      <c r="ODB9"/>
      <c r="ODC9"/>
      <c r="ODD9"/>
      <c r="ODE9"/>
      <c r="ODF9"/>
      <c r="ODG9"/>
      <c r="ODH9"/>
      <c r="ODI9"/>
      <c r="ODJ9"/>
      <c r="ODK9"/>
      <c r="ODL9"/>
      <c r="ODM9"/>
      <c r="ODN9"/>
      <c r="ODO9"/>
      <c r="ODP9"/>
      <c r="ODQ9"/>
      <c r="ODR9"/>
      <c r="ODS9"/>
      <c r="ODT9"/>
      <c r="ODU9"/>
      <c r="ODV9"/>
      <c r="ODW9"/>
      <c r="ODX9"/>
      <c r="ODY9"/>
      <c r="ODZ9"/>
      <c r="OEA9"/>
      <c r="OEB9"/>
      <c r="OEC9"/>
      <c r="OED9"/>
      <c r="OEE9"/>
      <c r="OEF9"/>
      <c r="OEG9"/>
      <c r="OEH9"/>
      <c r="OEI9"/>
      <c r="OEJ9"/>
      <c r="OEK9"/>
      <c r="OEL9"/>
      <c r="OEM9"/>
      <c r="OEN9"/>
      <c r="OEO9"/>
      <c r="OEP9"/>
      <c r="OEQ9"/>
      <c r="OER9"/>
      <c r="OES9"/>
      <c r="OET9"/>
      <c r="OEU9"/>
      <c r="OEV9"/>
      <c r="OEW9"/>
      <c r="OEX9"/>
      <c r="OEY9"/>
      <c r="OEZ9"/>
      <c r="OFA9"/>
      <c r="OFB9"/>
      <c r="OFC9"/>
      <c r="OFD9"/>
      <c r="OFE9"/>
      <c r="OFF9"/>
      <c r="OFG9"/>
      <c r="OFH9"/>
      <c r="OFI9"/>
      <c r="OFJ9"/>
      <c r="OFK9"/>
      <c r="OFL9"/>
      <c r="OFM9"/>
      <c r="OFN9"/>
      <c r="OFO9"/>
      <c r="OFP9"/>
      <c r="OFQ9"/>
      <c r="OFR9"/>
      <c r="OFS9"/>
      <c r="OFT9"/>
      <c r="OFU9"/>
      <c r="OFV9"/>
      <c r="OFW9"/>
      <c r="OFX9"/>
      <c r="OFY9"/>
      <c r="OFZ9"/>
      <c r="OGA9"/>
      <c r="OGB9"/>
      <c r="OGC9"/>
      <c r="OGD9"/>
      <c r="OGE9"/>
      <c r="OGF9"/>
      <c r="OGG9"/>
      <c r="OGH9"/>
      <c r="OGI9"/>
      <c r="OGJ9"/>
      <c r="OGK9"/>
      <c r="OGL9"/>
      <c r="OGM9"/>
      <c r="OGN9"/>
      <c r="OGO9"/>
      <c r="OGP9"/>
      <c r="OGQ9"/>
      <c r="OGR9"/>
      <c r="OGS9"/>
      <c r="OGT9"/>
      <c r="OGU9"/>
      <c r="OGV9"/>
      <c r="OGW9"/>
      <c r="OGX9"/>
      <c r="OGY9"/>
      <c r="OGZ9"/>
      <c r="OHA9"/>
      <c r="OHB9"/>
      <c r="OHC9"/>
      <c r="OHD9"/>
      <c r="OHE9"/>
      <c r="OHF9"/>
      <c r="OHG9"/>
      <c r="OHH9"/>
      <c r="OHI9"/>
      <c r="OHJ9"/>
      <c r="OHK9"/>
      <c r="OHL9"/>
      <c r="OHM9"/>
      <c r="OHN9"/>
      <c r="OHO9"/>
      <c r="OHP9"/>
      <c r="OHQ9"/>
      <c r="OHR9"/>
      <c r="OHS9"/>
      <c r="OHT9"/>
      <c r="OHU9"/>
      <c r="OHV9"/>
      <c r="OHW9"/>
      <c r="OHX9"/>
      <c r="OHY9"/>
      <c r="OHZ9"/>
      <c r="OIA9"/>
      <c r="OIB9"/>
      <c r="OIC9"/>
      <c r="OID9"/>
      <c r="OIE9"/>
      <c r="OIF9"/>
      <c r="OIG9"/>
      <c r="OIH9"/>
      <c r="OII9"/>
      <c r="OIJ9"/>
      <c r="OIK9"/>
      <c r="OIL9"/>
      <c r="OIM9"/>
      <c r="OIN9"/>
      <c r="OIO9"/>
      <c r="OIP9"/>
      <c r="OIQ9"/>
      <c r="OIR9"/>
      <c r="OIS9"/>
      <c r="OIT9"/>
      <c r="OIU9"/>
      <c r="OIV9"/>
      <c r="OIW9"/>
      <c r="OIX9"/>
      <c r="OIY9"/>
      <c r="OIZ9"/>
      <c r="OJA9"/>
      <c r="OJB9"/>
      <c r="OJC9"/>
      <c r="OJD9"/>
      <c r="OJE9"/>
      <c r="OJF9"/>
      <c r="OJG9"/>
      <c r="OJH9"/>
      <c r="OJI9"/>
      <c r="OJJ9"/>
      <c r="OJK9"/>
      <c r="OJL9"/>
      <c r="OJM9"/>
      <c r="OJN9"/>
      <c r="OJO9"/>
      <c r="OJP9"/>
      <c r="OJQ9"/>
      <c r="OJR9"/>
      <c r="OJS9"/>
      <c r="OJT9"/>
      <c r="OJU9"/>
      <c r="OJV9"/>
      <c r="OJW9"/>
      <c r="OJX9"/>
      <c r="OJY9"/>
      <c r="OJZ9"/>
      <c r="OKA9"/>
      <c r="OKB9"/>
      <c r="OKC9"/>
      <c r="OKD9"/>
      <c r="OKE9"/>
      <c r="OKF9"/>
      <c r="OKG9"/>
      <c r="OKH9"/>
      <c r="OKI9"/>
      <c r="OKJ9"/>
      <c r="OKK9"/>
      <c r="OKL9"/>
      <c r="OKM9"/>
      <c r="OKN9"/>
      <c r="OKO9"/>
      <c r="OKP9"/>
      <c r="OKQ9"/>
      <c r="OKR9"/>
      <c r="OKS9"/>
      <c r="OKT9"/>
      <c r="OKU9"/>
      <c r="OKV9"/>
      <c r="OKW9"/>
      <c r="OKX9"/>
      <c r="OKY9"/>
      <c r="OKZ9"/>
      <c r="OLA9"/>
      <c r="OLB9"/>
      <c r="OLC9"/>
      <c r="OLD9"/>
      <c r="OLE9"/>
      <c r="OLF9"/>
      <c r="OLG9"/>
      <c r="OLH9"/>
      <c r="OLI9"/>
      <c r="OLJ9"/>
      <c r="OLK9"/>
      <c r="OLL9"/>
      <c r="OLM9"/>
      <c r="OLN9"/>
      <c r="OLO9"/>
      <c r="OLP9"/>
      <c r="OLQ9"/>
      <c r="OLR9"/>
      <c r="OLS9"/>
      <c r="OLT9"/>
      <c r="OLU9"/>
      <c r="OLV9"/>
      <c r="OLW9"/>
      <c r="OLX9"/>
      <c r="OLY9"/>
      <c r="OLZ9"/>
      <c r="OMA9"/>
      <c r="OMB9"/>
      <c r="OMC9"/>
      <c r="OMD9"/>
      <c r="OME9"/>
      <c r="OMF9"/>
      <c r="OMG9"/>
      <c r="OMH9"/>
      <c r="OMI9"/>
      <c r="OMJ9"/>
      <c r="OMK9"/>
      <c r="OML9"/>
      <c r="OMM9"/>
      <c r="OMN9"/>
      <c r="OMO9"/>
      <c r="OMP9"/>
      <c r="OMQ9"/>
      <c r="OMR9"/>
      <c r="OMS9"/>
      <c r="OMT9"/>
      <c r="OMU9"/>
      <c r="OMV9"/>
      <c r="OMW9"/>
      <c r="OMX9"/>
      <c r="OMY9"/>
      <c r="OMZ9"/>
      <c r="ONA9"/>
      <c r="ONB9"/>
      <c r="ONC9"/>
      <c r="OND9"/>
      <c r="ONE9"/>
      <c r="ONF9"/>
      <c r="ONG9"/>
      <c r="ONH9"/>
      <c r="ONI9"/>
      <c r="ONJ9"/>
      <c r="ONK9"/>
      <c r="ONL9"/>
      <c r="ONM9"/>
      <c r="ONN9"/>
      <c r="ONO9"/>
      <c r="ONP9"/>
      <c r="ONQ9"/>
      <c r="ONR9"/>
      <c r="ONS9"/>
      <c r="ONT9"/>
      <c r="ONU9"/>
      <c r="ONV9"/>
      <c r="ONW9"/>
      <c r="ONX9"/>
      <c r="ONY9"/>
      <c r="ONZ9"/>
      <c r="OOA9"/>
      <c r="OOB9"/>
      <c r="OOC9"/>
      <c r="OOD9"/>
      <c r="OOE9"/>
      <c r="OOF9"/>
      <c r="OOG9"/>
      <c r="OOH9"/>
      <c r="OOI9"/>
      <c r="OOJ9"/>
      <c r="OOK9"/>
      <c r="OOL9"/>
      <c r="OOM9"/>
      <c r="OON9"/>
      <c r="OOO9"/>
      <c r="OOP9"/>
      <c r="OOQ9"/>
      <c r="OOR9"/>
      <c r="OOS9"/>
      <c r="OOT9"/>
      <c r="OOU9"/>
      <c r="OOV9"/>
      <c r="OOW9"/>
      <c r="OOX9"/>
      <c r="OOY9"/>
      <c r="OOZ9"/>
      <c r="OPA9"/>
      <c r="OPB9"/>
      <c r="OPC9"/>
      <c r="OPD9"/>
      <c r="OPE9"/>
      <c r="OPF9"/>
      <c r="OPG9"/>
      <c r="OPH9"/>
      <c r="OPI9"/>
      <c r="OPJ9"/>
      <c r="OPK9"/>
      <c r="OPL9"/>
      <c r="OPM9"/>
      <c r="OPN9"/>
      <c r="OPO9"/>
      <c r="OPP9"/>
      <c r="OPQ9"/>
      <c r="OPR9"/>
      <c r="OPS9"/>
      <c r="OPT9"/>
      <c r="OPU9"/>
      <c r="OPV9"/>
      <c r="OPW9"/>
      <c r="OPX9"/>
      <c r="OPY9"/>
      <c r="OPZ9"/>
      <c r="OQA9"/>
      <c r="OQB9"/>
      <c r="OQC9"/>
      <c r="OQD9"/>
      <c r="OQE9"/>
      <c r="OQF9"/>
      <c r="OQG9"/>
      <c r="OQH9"/>
      <c r="OQI9"/>
      <c r="OQJ9"/>
      <c r="OQK9"/>
      <c r="OQL9"/>
      <c r="OQM9"/>
      <c r="OQN9"/>
      <c r="OQO9"/>
      <c r="OQP9"/>
      <c r="OQQ9"/>
      <c r="OQR9"/>
      <c r="OQS9"/>
      <c r="OQT9"/>
      <c r="OQU9"/>
      <c r="OQV9"/>
      <c r="OQW9"/>
      <c r="OQX9"/>
      <c r="OQY9"/>
      <c r="OQZ9"/>
      <c r="ORA9"/>
      <c r="ORB9"/>
      <c r="ORC9"/>
      <c r="ORD9"/>
      <c r="ORE9"/>
      <c r="ORF9"/>
      <c r="ORG9"/>
      <c r="ORH9"/>
      <c r="ORI9"/>
      <c r="ORJ9"/>
      <c r="ORK9"/>
      <c r="ORL9"/>
      <c r="ORM9"/>
      <c r="ORN9"/>
      <c r="ORO9"/>
      <c r="ORP9"/>
      <c r="ORQ9"/>
      <c r="ORR9"/>
      <c r="ORS9"/>
      <c r="ORT9"/>
      <c r="ORU9"/>
      <c r="ORV9"/>
      <c r="ORW9"/>
      <c r="ORX9"/>
      <c r="ORY9"/>
      <c r="ORZ9"/>
      <c r="OSA9"/>
      <c r="OSB9"/>
      <c r="OSC9"/>
      <c r="OSD9"/>
      <c r="OSE9"/>
      <c r="OSF9"/>
      <c r="OSG9"/>
      <c r="OSH9"/>
      <c r="OSI9"/>
      <c r="OSJ9"/>
      <c r="OSK9"/>
      <c r="OSL9"/>
      <c r="OSM9"/>
      <c r="OSN9"/>
      <c r="OSO9"/>
      <c r="OSP9"/>
      <c r="OSQ9"/>
      <c r="OSR9"/>
      <c r="OSS9"/>
      <c r="OST9"/>
      <c r="OSU9"/>
      <c r="OSV9"/>
      <c r="OSW9"/>
      <c r="OSX9"/>
      <c r="OSY9"/>
      <c r="OSZ9"/>
      <c r="OTA9"/>
      <c r="OTB9"/>
      <c r="OTC9"/>
      <c r="OTD9"/>
      <c r="OTE9"/>
      <c r="OTF9"/>
      <c r="OTG9"/>
      <c r="OTH9"/>
      <c r="OTI9"/>
      <c r="OTJ9"/>
      <c r="OTK9"/>
      <c r="OTL9"/>
      <c r="OTM9"/>
      <c r="OTN9"/>
      <c r="OTO9"/>
      <c r="OTP9"/>
      <c r="OTQ9"/>
      <c r="OTR9"/>
      <c r="OTS9"/>
      <c r="OTT9"/>
      <c r="OTU9"/>
      <c r="OTV9"/>
      <c r="OTW9"/>
      <c r="OTX9"/>
      <c r="OTY9"/>
      <c r="OTZ9"/>
      <c r="OUA9"/>
      <c r="OUB9"/>
      <c r="OUC9"/>
      <c r="OUD9"/>
      <c r="OUE9"/>
      <c r="OUF9"/>
      <c r="OUG9"/>
      <c r="OUH9"/>
      <c r="OUI9"/>
      <c r="OUJ9"/>
      <c r="OUK9"/>
      <c r="OUL9"/>
      <c r="OUM9"/>
      <c r="OUN9"/>
      <c r="OUO9"/>
      <c r="OUP9"/>
      <c r="OUQ9"/>
      <c r="OUR9"/>
      <c r="OUS9"/>
      <c r="OUT9"/>
      <c r="OUU9"/>
      <c r="OUV9"/>
      <c r="OUW9"/>
      <c r="OUX9"/>
      <c r="OUY9"/>
      <c r="OUZ9"/>
      <c r="OVA9"/>
      <c r="OVB9"/>
      <c r="OVC9"/>
      <c r="OVD9"/>
      <c r="OVE9"/>
      <c r="OVF9"/>
      <c r="OVG9"/>
      <c r="OVH9"/>
      <c r="OVI9"/>
      <c r="OVJ9"/>
      <c r="OVK9"/>
      <c r="OVL9"/>
      <c r="OVM9"/>
      <c r="OVN9"/>
      <c r="OVO9"/>
      <c r="OVP9"/>
      <c r="OVQ9"/>
      <c r="OVR9"/>
      <c r="OVS9"/>
      <c r="OVT9"/>
      <c r="OVU9"/>
      <c r="OVV9"/>
      <c r="OVW9"/>
      <c r="OVX9"/>
      <c r="OVY9"/>
      <c r="OVZ9"/>
      <c r="OWA9"/>
      <c r="OWB9"/>
      <c r="OWC9"/>
      <c r="OWD9"/>
      <c r="OWE9"/>
      <c r="OWF9"/>
      <c r="OWG9"/>
      <c r="OWH9"/>
      <c r="OWI9"/>
      <c r="OWJ9"/>
      <c r="OWK9"/>
      <c r="OWL9"/>
      <c r="OWM9"/>
      <c r="OWN9"/>
      <c r="OWO9"/>
      <c r="OWP9"/>
      <c r="OWQ9"/>
      <c r="OWR9"/>
      <c r="OWS9"/>
      <c r="OWT9"/>
      <c r="OWU9"/>
      <c r="OWV9"/>
      <c r="OWW9"/>
      <c r="OWX9"/>
      <c r="OWY9"/>
      <c r="OWZ9"/>
      <c r="OXA9"/>
      <c r="OXB9"/>
      <c r="OXC9"/>
      <c r="OXD9"/>
      <c r="OXE9"/>
      <c r="OXF9"/>
      <c r="OXG9"/>
      <c r="OXH9"/>
      <c r="OXI9"/>
      <c r="OXJ9"/>
      <c r="OXK9"/>
      <c r="OXL9"/>
      <c r="OXM9"/>
      <c r="OXN9"/>
      <c r="OXO9"/>
      <c r="OXP9"/>
      <c r="OXQ9"/>
      <c r="OXR9"/>
      <c r="OXS9"/>
      <c r="OXT9"/>
      <c r="OXU9"/>
      <c r="OXV9"/>
      <c r="OXW9"/>
      <c r="OXX9"/>
      <c r="OXY9"/>
      <c r="OXZ9"/>
      <c r="OYA9"/>
      <c r="OYB9"/>
      <c r="OYC9"/>
      <c r="OYD9"/>
      <c r="OYE9"/>
      <c r="OYF9"/>
      <c r="OYG9"/>
      <c r="OYH9"/>
      <c r="OYI9"/>
      <c r="OYJ9"/>
      <c r="OYK9"/>
      <c r="OYL9"/>
      <c r="OYM9"/>
      <c r="OYN9"/>
      <c r="OYO9"/>
      <c r="OYP9"/>
      <c r="OYQ9"/>
      <c r="OYR9"/>
      <c r="OYS9"/>
      <c r="OYT9"/>
      <c r="OYU9"/>
      <c r="OYV9"/>
      <c r="OYW9"/>
      <c r="OYX9"/>
      <c r="OYY9"/>
      <c r="OYZ9"/>
      <c r="OZA9"/>
      <c r="OZB9"/>
      <c r="OZC9"/>
      <c r="OZD9"/>
      <c r="OZE9"/>
      <c r="OZF9"/>
      <c r="OZG9"/>
      <c r="OZH9"/>
      <c r="OZI9"/>
      <c r="OZJ9"/>
      <c r="OZK9"/>
      <c r="OZL9"/>
      <c r="OZM9"/>
      <c r="OZN9"/>
      <c r="OZO9"/>
      <c r="OZP9"/>
      <c r="OZQ9"/>
      <c r="OZR9"/>
      <c r="OZS9"/>
      <c r="OZT9"/>
      <c r="OZU9"/>
      <c r="OZV9"/>
      <c r="OZW9"/>
      <c r="OZX9"/>
      <c r="OZY9"/>
      <c r="OZZ9"/>
      <c r="PAA9"/>
      <c r="PAB9"/>
      <c r="PAC9"/>
      <c r="PAD9"/>
      <c r="PAE9"/>
      <c r="PAF9"/>
      <c r="PAG9"/>
      <c r="PAH9"/>
      <c r="PAI9"/>
      <c r="PAJ9"/>
      <c r="PAK9"/>
      <c r="PAL9"/>
      <c r="PAM9"/>
      <c r="PAN9"/>
      <c r="PAO9"/>
      <c r="PAP9"/>
      <c r="PAQ9"/>
      <c r="PAR9"/>
      <c r="PAS9"/>
      <c r="PAT9"/>
      <c r="PAU9"/>
      <c r="PAV9"/>
      <c r="PAW9"/>
      <c r="PAX9"/>
      <c r="PAY9"/>
      <c r="PAZ9"/>
      <c r="PBA9"/>
      <c r="PBB9"/>
      <c r="PBC9"/>
      <c r="PBD9"/>
      <c r="PBE9"/>
      <c r="PBF9"/>
      <c r="PBG9"/>
      <c r="PBH9"/>
      <c r="PBI9"/>
      <c r="PBJ9"/>
      <c r="PBK9"/>
      <c r="PBL9"/>
      <c r="PBM9"/>
      <c r="PBN9"/>
      <c r="PBO9"/>
      <c r="PBP9"/>
      <c r="PBQ9"/>
      <c r="PBR9"/>
      <c r="PBS9"/>
      <c r="PBT9"/>
      <c r="PBU9"/>
      <c r="PBV9"/>
      <c r="PBW9"/>
      <c r="PBX9"/>
      <c r="PBY9"/>
      <c r="PBZ9"/>
      <c r="PCA9"/>
      <c r="PCB9"/>
      <c r="PCC9"/>
      <c r="PCD9"/>
      <c r="PCE9"/>
      <c r="PCF9"/>
      <c r="PCG9"/>
      <c r="PCH9"/>
      <c r="PCI9"/>
      <c r="PCJ9"/>
      <c r="PCK9"/>
      <c r="PCL9"/>
      <c r="PCM9"/>
      <c r="PCN9"/>
      <c r="PCO9"/>
      <c r="PCP9"/>
      <c r="PCQ9"/>
      <c r="PCR9"/>
      <c r="PCS9"/>
      <c r="PCT9"/>
      <c r="PCU9"/>
      <c r="PCV9"/>
      <c r="PCW9"/>
      <c r="PCX9"/>
      <c r="PCY9"/>
      <c r="PCZ9"/>
      <c r="PDA9"/>
      <c r="PDB9"/>
      <c r="PDC9"/>
      <c r="PDD9"/>
      <c r="PDE9"/>
      <c r="PDF9"/>
      <c r="PDG9"/>
      <c r="PDH9"/>
      <c r="PDI9"/>
      <c r="PDJ9"/>
      <c r="PDK9"/>
      <c r="PDL9"/>
      <c r="PDM9"/>
      <c r="PDN9"/>
      <c r="PDO9"/>
      <c r="PDP9"/>
      <c r="PDQ9"/>
      <c r="PDR9"/>
      <c r="PDS9"/>
      <c r="PDT9"/>
      <c r="PDU9"/>
      <c r="PDV9"/>
      <c r="PDW9"/>
      <c r="PDX9"/>
      <c r="PDY9"/>
      <c r="PDZ9"/>
      <c r="PEA9"/>
      <c r="PEB9"/>
      <c r="PEC9"/>
      <c r="PED9"/>
      <c r="PEE9"/>
      <c r="PEF9"/>
      <c r="PEG9"/>
      <c r="PEH9"/>
      <c r="PEI9"/>
      <c r="PEJ9"/>
      <c r="PEK9"/>
      <c r="PEL9"/>
      <c r="PEM9"/>
      <c r="PEN9"/>
      <c r="PEO9"/>
      <c r="PEP9"/>
      <c r="PEQ9"/>
      <c r="PER9"/>
      <c r="PES9"/>
      <c r="PET9"/>
      <c r="PEU9"/>
      <c r="PEV9"/>
      <c r="PEW9"/>
      <c r="PEX9"/>
      <c r="PEY9"/>
      <c r="PEZ9"/>
      <c r="PFA9"/>
      <c r="PFB9"/>
      <c r="PFC9"/>
      <c r="PFD9"/>
      <c r="PFE9"/>
      <c r="PFF9"/>
      <c r="PFG9"/>
      <c r="PFH9"/>
      <c r="PFI9"/>
      <c r="PFJ9"/>
      <c r="PFK9"/>
      <c r="PFL9"/>
      <c r="PFM9"/>
      <c r="PFN9"/>
      <c r="PFO9"/>
      <c r="PFP9"/>
      <c r="PFQ9"/>
      <c r="PFR9"/>
      <c r="PFS9"/>
      <c r="PFT9"/>
      <c r="PFU9"/>
      <c r="PFV9"/>
      <c r="PFW9"/>
      <c r="PFX9"/>
      <c r="PFY9"/>
      <c r="PFZ9"/>
      <c r="PGA9"/>
      <c r="PGB9"/>
      <c r="PGC9"/>
      <c r="PGD9"/>
      <c r="PGE9"/>
      <c r="PGF9"/>
      <c r="PGG9"/>
      <c r="PGH9"/>
      <c r="PGI9"/>
      <c r="PGJ9"/>
      <c r="PGK9"/>
      <c r="PGL9"/>
      <c r="PGM9"/>
      <c r="PGN9"/>
      <c r="PGO9"/>
      <c r="PGP9"/>
      <c r="PGQ9"/>
      <c r="PGR9"/>
      <c r="PGS9"/>
      <c r="PGT9"/>
      <c r="PGU9"/>
      <c r="PGV9"/>
      <c r="PGW9"/>
      <c r="PGX9"/>
      <c r="PGY9"/>
      <c r="PGZ9"/>
      <c r="PHA9"/>
      <c r="PHB9"/>
      <c r="PHC9"/>
      <c r="PHD9"/>
      <c r="PHE9"/>
      <c r="PHF9"/>
      <c r="PHG9"/>
      <c r="PHH9"/>
      <c r="PHI9"/>
      <c r="PHJ9"/>
      <c r="PHK9"/>
      <c r="PHL9"/>
      <c r="PHM9"/>
      <c r="PHN9"/>
      <c r="PHO9"/>
      <c r="PHP9"/>
      <c r="PHQ9"/>
      <c r="PHR9"/>
      <c r="PHS9"/>
      <c r="PHT9"/>
      <c r="PHU9"/>
      <c r="PHV9"/>
      <c r="PHW9"/>
      <c r="PHX9"/>
      <c r="PHY9"/>
      <c r="PHZ9"/>
      <c r="PIA9"/>
      <c r="PIB9"/>
      <c r="PIC9"/>
      <c r="PID9"/>
      <c r="PIE9"/>
      <c r="PIF9"/>
      <c r="PIG9"/>
      <c r="PIH9"/>
      <c r="PII9"/>
      <c r="PIJ9"/>
      <c r="PIK9"/>
      <c r="PIL9"/>
      <c r="PIM9"/>
      <c r="PIN9"/>
      <c r="PIO9"/>
      <c r="PIP9"/>
      <c r="PIQ9"/>
      <c r="PIR9"/>
      <c r="PIS9"/>
      <c r="PIT9"/>
      <c r="PIU9"/>
      <c r="PIV9"/>
      <c r="PIW9"/>
      <c r="PIX9"/>
      <c r="PIY9"/>
      <c r="PIZ9"/>
      <c r="PJA9"/>
      <c r="PJB9"/>
      <c r="PJC9"/>
      <c r="PJD9"/>
      <c r="PJE9"/>
      <c r="PJF9"/>
      <c r="PJG9"/>
      <c r="PJH9"/>
      <c r="PJI9"/>
      <c r="PJJ9"/>
      <c r="PJK9"/>
      <c r="PJL9"/>
      <c r="PJM9"/>
      <c r="PJN9"/>
      <c r="PJO9"/>
      <c r="PJP9"/>
      <c r="PJQ9"/>
      <c r="PJR9"/>
      <c r="PJS9"/>
      <c r="PJT9"/>
      <c r="PJU9"/>
      <c r="PJV9"/>
      <c r="PJW9"/>
      <c r="PJX9"/>
      <c r="PJY9"/>
      <c r="PJZ9"/>
      <c r="PKA9"/>
      <c r="PKB9"/>
      <c r="PKC9"/>
      <c r="PKD9"/>
      <c r="PKE9"/>
      <c r="PKF9"/>
      <c r="PKG9"/>
      <c r="PKH9"/>
      <c r="PKI9"/>
      <c r="PKJ9"/>
      <c r="PKK9"/>
      <c r="PKL9"/>
      <c r="PKM9"/>
      <c r="PKN9"/>
      <c r="PKO9"/>
      <c r="PKP9"/>
      <c r="PKQ9"/>
      <c r="PKR9"/>
      <c r="PKS9"/>
      <c r="PKT9"/>
      <c r="PKU9"/>
      <c r="PKV9"/>
      <c r="PKW9"/>
      <c r="PKX9"/>
      <c r="PKY9"/>
      <c r="PKZ9"/>
      <c r="PLA9"/>
      <c r="PLB9"/>
      <c r="PLC9"/>
      <c r="PLD9"/>
      <c r="PLE9"/>
      <c r="PLF9"/>
      <c r="PLG9"/>
      <c r="PLH9"/>
      <c r="PLI9"/>
      <c r="PLJ9"/>
      <c r="PLK9"/>
      <c r="PLL9"/>
      <c r="PLM9"/>
      <c r="PLN9"/>
      <c r="PLO9"/>
      <c r="PLP9"/>
      <c r="PLQ9"/>
      <c r="PLR9"/>
      <c r="PLS9"/>
      <c r="PLT9"/>
      <c r="PLU9"/>
      <c r="PLV9"/>
      <c r="PLW9"/>
      <c r="PLX9"/>
      <c r="PLY9"/>
      <c r="PLZ9"/>
      <c r="PMA9"/>
      <c r="PMB9"/>
      <c r="PMC9"/>
      <c r="PMD9"/>
      <c r="PME9"/>
      <c r="PMF9"/>
      <c r="PMG9"/>
      <c r="PMH9"/>
      <c r="PMI9"/>
      <c r="PMJ9"/>
      <c r="PMK9"/>
      <c r="PML9"/>
      <c r="PMM9"/>
      <c r="PMN9"/>
      <c r="PMO9"/>
      <c r="PMP9"/>
      <c r="PMQ9"/>
      <c r="PMR9"/>
      <c r="PMS9"/>
      <c r="PMT9"/>
      <c r="PMU9"/>
      <c r="PMV9"/>
      <c r="PMW9"/>
      <c r="PMX9"/>
      <c r="PMY9"/>
      <c r="PMZ9"/>
      <c r="PNA9"/>
      <c r="PNB9"/>
      <c r="PNC9"/>
      <c r="PND9"/>
      <c r="PNE9"/>
      <c r="PNF9"/>
      <c r="PNG9"/>
      <c r="PNH9"/>
      <c r="PNI9"/>
      <c r="PNJ9"/>
      <c r="PNK9"/>
      <c r="PNL9"/>
      <c r="PNM9"/>
      <c r="PNN9"/>
      <c r="PNO9"/>
      <c r="PNP9"/>
      <c r="PNQ9"/>
      <c r="PNR9"/>
      <c r="PNS9"/>
      <c r="PNT9"/>
      <c r="PNU9"/>
      <c r="PNV9"/>
      <c r="PNW9"/>
      <c r="PNX9"/>
      <c r="PNY9"/>
      <c r="PNZ9"/>
      <c r="POA9"/>
      <c r="POB9"/>
      <c r="POC9"/>
      <c r="POD9"/>
      <c r="POE9"/>
      <c r="POF9"/>
      <c r="POG9"/>
      <c r="POH9"/>
      <c r="POI9"/>
      <c r="POJ9"/>
      <c r="POK9"/>
      <c r="POL9"/>
      <c r="POM9"/>
      <c r="PON9"/>
      <c r="POO9"/>
      <c r="POP9"/>
      <c r="POQ9"/>
      <c r="POR9"/>
      <c r="POS9"/>
      <c r="POT9"/>
      <c r="POU9"/>
      <c r="POV9"/>
      <c r="POW9"/>
      <c r="POX9"/>
      <c r="POY9"/>
      <c r="POZ9"/>
      <c r="PPA9"/>
      <c r="PPB9"/>
      <c r="PPC9"/>
      <c r="PPD9"/>
      <c r="PPE9"/>
      <c r="PPF9"/>
      <c r="PPG9"/>
      <c r="PPH9"/>
      <c r="PPI9"/>
      <c r="PPJ9"/>
      <c r="PPK9"/>
      <c r="PPL9"/>
      <c r="PPM9"/>
      <c r="PPN9"/>
      <c r="PPO9"/>
      <c r="PPP9"/>
      <c r="PPQ9"/>
      <c r="PPR9"/>
      <c r="PPS9"/>
      <c r="PPT9"/>
      <c r="PPU9"/>
      <c r="PPV9"/>
      <c r="PPW9"/>
      <c r="PPX9"/>
      <c r="PPY9"/>
      <c r="PPZ9"/>
      <c r="PQA9"/>
      <c r="PQB9"/>
      <c r="PQC9"/>
      <c r="PQD9"/>
      <c r="PQE9"/>
      <c r="PQF9"/>
      <c r="PQG9"/>
      <c r="PQH9"/>
      <c r="PQI9"/>
      <c r="PQJ9"/>
      <c r="PQK9"/>
      <c r="PQL9"/>
      <c r="PQM9"/>
      <c r="PQN9"/>
      <c r="PQO9"/>
      <c r="PQP9"/>
      <c r="PQQ9"/>
      <c r="PQR9"/>
      <c r="PQS9"/>
      <c r="PQT9"/>
      <c r="PQU9"/>
      <c r="PQV9"/>
      <c r="PQW9"/>
      <c r="PQX9"/>
      <c r="PQY9"/>
      <c r="PQZ9"/>
      <c r="PRA9"/>
      <c r="PRB9"/>
      <c r="PRC9"/>
      <c r="PRD9"/>
      <c r="PRE9"/>
      <c r="PRF9"/>
      <c r="PRG9"/>
      <c r="PRH9"/>
      <c r="PRI9"/>
      <c r="PRJ9"/>
      <c r="PRK9"/>
      <c r="PRL9"/>
      <c r="PRM9"/>
      <c r="PRN9"/>
      <c r="PRO9"/>
      <c r="PRP9"/>
      <c r="PRQ9"/>
      <c r="PRR9"/>
      <c r="PRS9"/>
      <c r="PRT9"/>
      <c r="PRU9"/>
      <c r="PRV9"/>
      <c r="PRW9"/>
      <c r="PRX9"/>
      <c r="PRY9"/>
      <c r="PRZ9"/>
      <c r="PSA9"/>
      <c r="PSB9"/>
      <c r="PSC9"/>
      <c r="PSD9"/>
      <c r="PSE9"/>
      <c r="PSF9"/>
      <c r="PSG9"/>
      <c r="PSH9"/>
      <c r="PSI9"/>
      <c r="PSJ9"/>
      <c r="PSK9"/>
      <c r="PSL9"/>
      <c r="PSM9"/>
      <c r="PSN9"/>
      <c r="PSO9"/>
      <c r="PSP9"/>
      <c r="PSQ9"/>
      <c r="PSR9"/>
      <c r="PSS9"/>
      <c r="PST9"/>
      <c r="PSU9"/>
      <c r="PSV9"/>
      <c r="PSW9"/>
      <c r="PSX9"/>
      <c r="PSY9"/>
      <c r="PSZ9"/>
      <c r="PTA9"/>
      <c r="PTB9"/>
      <c r="PTC9"/>
      <c r="PTD9"/>
      <c r="PTE9"/>
      <c r="PTF9"/>
      <c r="PTG9"/>
      <c r="PTH9"/>
      <c r="PTI9"/>
      <c r="PTJ9"/>
      <c r="PTK9"/>
      <c r="PTL9"/>
      <c r="PTM9"/>
      <c r="PTN9"/>
      <c r="PTO9"/>
      <c r="PTP9"/>
      <c r="PTQ9"/>
      <c r="PTR9"/>
      <c r="PTS9"/>
      <c r="PTT9"/>
      <c r="PTU9"/>
      <c r="PTV9"/>
      <c r="PTW9"/>
      <c r="PTX9"/>
      <c r="PTY9"/>
      <c r="PTZ9"/>
      <c r="PUA9"/>
      <c r="PUB9"/>
      <c r="PUC9"/>
      <c r="PUD9"/>
      <c r="PUE9"/>
      <c r="PUF9"/>
      <c r="PUG9"/>
      <c r="PUH9"/>
      <c r="PUI9"/>
      <c r="PUJ9"/>
      <c r="PUK9"/>
      <c r="PUL9"/>
      <c r="PUM9"/>
      <c r="PUN9"/>
      <c r="PUO9"/>
      <c r="PUP9"/>
      <c r="PUQ9"/>
      <c r="PUR9"/>
      <c r="PUS9"/>
      <c r="PUT9"/>
      <c r="PUU9"/>
      <c r="PUV9"/>
      <c r="PUW9"/>
      <c r="PUX9"/>
      <c r="PUY9"/>
      <c r="PUZ9"/>
      <c r="PVA9"/>
      <c r="PVB9"/>
      <c r="PVC9"/>
      <c r="PVD9"/>
      <c r="PVE9"/>
      <c r="PVF9"/>
      <c r="PVG9"/>
      <c r="PVH9"/>
      <c r="PVI9"/>
      <c r="PVJ9"/>
      <c r="PVK9"/>
      <c r="PVL9"/>
      <c r="PVM9"/>
      <c r="PVN9"/>
      <c r="PVO9"/>
      <c r="PVP9"/>
      <c r="PVQ9"/>
      <c r="PVR9"/>
      <c r="PVS9"/>
      <c r="PVT9"/>
      <c r="PVU9"/>
      <c r="PVV9"/>
      <c r="PVW9"/>
      <c r="PVX9"/>
      <c r="PVY9"/>
      <c r="PVZ9"/>
      <c r="PWA9"/>
      <c r="PWB9"/>
      <c r="PWC9"/>
      <c r="PWD9"/>
      <c r="PWE9"/>
      <c r="PWF9"/>
      <c r="PWG9"/>
      <c r="PWH9"/>
      <c r="PWI9"/>
      <c r="PWJ9"/>
      <c r="PWK9"/>
      <c r="PWL9"/>
      <c r="PWM9"/>
      <c r="PWN9"/>
      <c r="PWO9"/>
      <c r="PWP9"/>
      <c r="PWQ9"/>
      <c r="PWR9"/>
      <c r="PWS9"/>
      <c r="PWT9"/>
      <c r="PWU9"/>
      <c r="PWV9"/>
      <c r="PWW9"/>
      <c r="PWX9"/>
      <c r="PWY9"/>
      <c r="PWZ9"/>
      <c r="PXA9"/>
      <c r="PXB9"/>
      <c r="PXC9"/>
      <c r="PXD9"/>
      <c r="PXE9"/>
      <c r="PXF9"/>
      <c r="PXG9"/>
      <c r="PXH9"/>
      <c r="PXI9"/>
      <c r="PXJ9"/>
      <c r="PXK9"/>
      <c r="PXL9"/>
      <c r="PXM9"/>
      <c r="PXN9"/>
      <c r="PXO9"/>
      <c r="PXP9"/>
      <c r="PXQ9"/>
      <c r="PXR9"/>
      <c r="PXS9"/>
      <c r="PXT9"/>
      <c r="PXU9"/>
      <c r="PXV9"/>
      <c r="PXW9"/>
      <c r="PXX9"/>
      <c r="PXY9"/>
      <c r="PXZ9"/>
      <c r="PYA9"/>
      <c r="PYB9"/>
      <c r="PYC9"/>
      <c r="PYD9"/>
      <c r="PYE9"/>
      <c r="PYF9"/>
      <c r="PYG9"/>
      <c r="PYH9"/>
      <c r="PYI9"/>
      <c r="PYJ9"/>
      <c r="PYK9"/>
      <c r="PYL9"/>
      <c r="PYM9"/>
      <c r="PYN9"/>
      <c r="PYO9"/>
      <c r="PYP9"/>
      <c r="PYQ9"/>
      <c r="PYR9"/>
      <c r="PYS9"/>
      <c r="PYT9"/>
      <c r="PYU9"/>
      <c r="PYV9"/>
      <c r="PYW9"/>
      <c r="PYX9"/>
      <c r="PYY9"/>
      <c r="PYZ9"/>
      <c r="PZA9"/>
      <c r="PZB9"/>
      <c r="PZC9"/>
      <c r="PZD9"/>
      <c r="PZE9"/>
      <c r="PZF9"/>
      <c r="PZG9"/>
      <c r="PZH9"/>
      <c r="PZI9"/>
      <c r="PZJ9"/>
      <c r="PZK9"/>
      <c r="PZL9"/>
      <c r="PZM9"/>
      <c r="PZN9"/>
      <c r="PZO9"/>
      <c r="PZP9"/>
      <c r="PZQ9"/>
      <c r="PZR9"/>
      <c r="PZS9"/>
      <c r="PZT9"/>
      <c r="PZU9"/>
      <c r="PZV9"/>
      <c r="PZW9"/>
      <c r="PZX9"/>
      <c r="PZY9"/>
      <c r="PZZ9"/>
      <c r="QAA9"/>
      <c r="QAB9"/>
      <c r="QAC9"/>
      <c r="QAD9"/>
      <c r="QAE9"/>
      <c r="QAF9"/>
      <c r="QAG9"/>
      <c r="QAH9"/>
      <c r="QAI9"/>
      <c r="QAJ9"/>
      <c r="QAK9"/>
      <c r="QAL9"/>
      <c r="QAM9"/>
      <c r="QAN9"/>
      <c r="QAO9"/>
      <c r="QAP9"/>
      <c r="QAQ9"/>
      <c r="QAR9"/>
      <c r="QAS9"/>
      <c r="QAT9"/>
      <c r="QAU9"/>
      <c r="QAV9"/>
      <c r="QAW9"/>
      <c r="QAX9"/>
      <c r="QAY9"/>
      <c r="QAZ9"/>
      <c r="QBA9"/>
      <c r="QBB9"/>
      <c r="QBC9"/>
      <c r="QBD9"/>
      <c r="QBE9"/>
      <c r="QBF9"/>
      <c r="QBG9"/>
      <c r="QBH9"/>
      <c r="QBI9"/>
      <c r="QBJ9"/>
      <c r="QBK9"/>
      <c r="QBL9"/>
      <c r="QBM9"/>
      <c r="QBN9"/>
      <c r="QBO9"/>
      <c r="QBP9"/>
      <c r="QBQ9"/>
      <c r="QBR9"/>
      <c r="QBS9"/>
      <c r="QBT9"/>
      <c r="QBU9"/>
      <c r="QBV9"/>
      <c r="QBW9"/>
      <c r="QBX9"/>
      <c r="QBY9"/>
      <c r="QBZ9"/>
      <c r="QCA9"/>
      <c r="QCB9"/>
      <c r="QCC9"/>
      <c r="QCD9"/>
      <c r="QCE9"/>
      <c r="QCF9"/>
      <c r="QCG9"/>
      <c r="QCH9"/>
      <c r="QCI9"/>
      <c r="QCJ9"/>
      <c r="QCK9"/>
      <c r="QCL9"/>
      <c r="QCM9"/>
      <c r="QCN9"/>
      <c r="QCO9"/>
      <c r="QCP9"/>
      <c r="QCQ9"/>
      <c r="QCR9"/>
      <c r="QCS9"/>
      <c r="QCT9"/>
      <c r="QCU9"/>
      <c r="QCV9"/>
      <c r="QCW9"/>
      <c r="QCX9"/>
      <c r="QCY9"/>
      <c r="QCZ9"/>
      <c r="QDA9"/>
      <c r="QDB9"/>
      <c r="QDC9"/>
      <c r="QDD9"/>
      <c r="QDE9"/>
      <c r="QDF9"/>
      <c r="QDG9"/>
      <c r="QDH9"/>
      <c r="QDI9"/>
      <c r="QDJ9"/>
      <c r="QDK9"/>
      <c r="QDL9"/>
      <c r="QDM9"/>
      <c r="QDN9"/>
      <c r="QDO9"/>
      <c r="QDP9"/>
      <c r="QDQ9"/>
      <c r="QDR9"/>
      <c r="QDS9"/>
      <c r="QDT9"/>
      <c r="QDU9"/>
      <c r="QDV9"/>
      <c r="QDW9"/>
      <c r="QDX9"/>
      <c r="QDY9"/>
      <c r="QDZ9"/>
      <c r="QEA9"/>
      <c r="QEB9"/>
      <c r="QEC9"/>
      <c r="QED9"/>
      <c r="QEE9"/>
      <c r="QEF9"/>
      <c r="QEG9"/>
      <c r="QEH9"/>
      <c r="QEI9"/>
      <c r="QEJ9"/>
      <c r="QEK9"/>
      <c r="QEL9"/>
      <c r="QEM9"/>
      <c r="QEN9"/>
      <c r="QEO9"/>
      <c r="QEP9"/>
      <c r="QEQ9"/>
      <c r="QER9"/>
      <c r="QES9"/>
      <c r="QET9"/>
      <c r="QEU9"/>
      <c r="QEV9"/>
      <c r="QEW9"/>
      <c r="QEX9"/>
      <c r="QEY9"/>
      <c r="QEZ9"/>
      <c r="QFA9"/>
      <c r="QFB9"/>
      <c r="QFC9"/>
      <c r="QFD9"/>
      <c r="QFE9"/>
      <c r="QFF9"/>
      <c r="QFG9"/>
      <c r="QFH9"/>
      <c r="QFI9"/>
      <c r="QFJ9"/>
      <c r="QFK9"/>
      <c r="QFL9"/>
      <c r="QFM9"/>
      <c r="QFN9"/>
      <c r="QFO9"/>
      <c r="QFP9"/>
      <c r="QFQ9"/>
      <c r="QFR9"/>
      <c r="QFS9"/>
      <c r="QFT9"/>
      <c r="QFU9"/>
      <c r="QFV9"/>
      <c r="QFW9"/>
      <c r="QFX9"/>
      <c r="QFY9"/>
      <c r="QFZ9"/>
      <c r="QGA9"/>
      <c r="QGB9"/>
      <c r="QGC9"/>
      <c r="QGD9"/>
      <c r="QGE9"/>
      <c r="QGF9"/>
      <c r="QGG9"/>
      <c r="QGH9"/>
      <c r="QGI9"/>
      <c r="QGJ9"/>
      <c r="QGK9"/>
      <c r="QGL9"/>
      <c r="QGM9"/>
      <c r="QGN9"/>
      <c r="QGO9"/>
      <c r="QGP9"/>
      <c r="QGQ9"/>
      <c r="QGR9"/>
      <c r="QGS9"/>
      <c r="QGT9"/>
      <c r="QGU9"/>
      <c r="QGV9"/>
      <c r="QGW9"/>
      <c r="QGX9"/>
      <c r="QGY9"/>
      <c r="QGZ9"/>
      <c r="QHA9"/>
      <c r="QHB9"/>
      <c r="QHC9"/>
      <c r="QHD9"/>
      <c r="QHE9"/>
      <c r="QHF9"/>
      <c r="QHG9"/>
      <c r="QHH9"/>
      <c r="QHI9"/>
      <c r="QHJ9"/>
      <c r="QHK9"/>
      <c r="QHL9"/>
      <c r="QHM9"/>
      <c r="QHN9"/>
      <c r="QHO9"/>
      <c r="QHP9"/>
      <c r="QHQ9"/>
      <c r="QHR9"/>
      <c r="QHS9"/>
      <c r="QHT9"/>
      <c r="QHU9"/>
      <c r="QHV9"/>
      <c r="QHW9"/>
      <c r="QHX9"/>
      <c r="QHY9"/>
      <c r="QHZ9"/>
      <c r="QIA9"/>
      <c r="QIB9"/>
      <c r="QIC9"/>
      <c r="QID9"/>
      <c r="QIE9"/>
      <c r="QIF9"/>
      <c r="QIG9"/>
      <c r="QIH9"/>
      <c r="QII9"/>
      <c r="QIJ9"/>
      <c r="QIK9"/>
      <c r="QIL9"/>
      <c r="QIM9"/>
      <c r="QIN9"/>
      <c r="QIO9"/>
      <c r="QIP9"/>
      <c r="QIQ9"/>
      <c r="QIR9"/>
      <c r="QIS9"/>
      <c r="QIT9"/>
      <c r="QIU9"/>
      <c r="QIV9"/>
      <c r="QIW9"/>
      <c r="QIX9"/>
      <c r="QIY9"/>
      <c r="QIZ9"/>
      <c r="QJA9"/>
      <c r="QJB9"/>
      <c r="QJC9"/>
      <c r="QJD9"/>
      <c r="QJE9"/>
      <c r="QJF9"/>
      <c r="QJG9"/>
      <c r="QJH9"/>
      <c r="QJI9"/>
      <c r="QJJ9"/>
      <c r="QJK9"/>
      <c r="QJL9"/>
      <c r="QJM9"/>
      <c r="QJN9"/>
      <c r="QJO9"/>
      <c r="QJP9"/>
      <c r="QJQ9"/>
      <c r="QJR9"/>
      <c r="QJS9"/>
      <c r="QJT9"/>
      <c r="QJU9"/>
      <c r="QJV9"/>
      <c r="QJW9"/>
      <c r="QJX9"/>
      <c r="QJY9"/>
      <c r="QJZ9"/>
      <c r="QKA9"/>
      <c r="QKB9"/>
      <c r="QKC9"/>
      <c r="QKD9"/>
      <c r="QKE9"/>
      <c r="QKF9"/>
      <c r="QKG9"/>
      <c r="QKH9"/>
      <c r="QKI9"/>
      <c r="QKJ9"/>
      <c r="QKK9"/>
      <c r="QKL9"/>
      <c r="QKM9"/>
      <c r="QKN9"/>
      <c r="QKO9"/>
      <c r="QKP9"/>
      <c r="QKQ9"/>
      <c r="QKR9"/>
      <c r="QKS9"/>
      <c r="QKT9"/>
      <c r="QKU9"/>
      <c r="QKV9"/>
      <c r="QKW9"/>
      <c r="QKX9"/>
      <c r="QKY9"/>
      <c r="QKZ9"/>
      <c r="QLA9"/>
      <c r="QLB9"/>
      <c r="QLC9"/>
      <c r="QLD9"/>
      <c r="QLE9"/>
      <c r="QLF9"/>
      <c r="QLG9"/>
      <c r="QLH9"/>
      <c r="QLI9"/>
      <c r="QLJ9"/>
      <c r="QLK9"/>
      <c r="QLL9"/>
      <c r="QLM9"/>
      <c r="QLN9"/>
      <c r="QLO9"/>
      <c r="QLP9"/>
      <c r="QLQ9"/>
      <c r="QLR9"/>
      <c r="QLS9"/>
      <c r="QLT9"/>
      <c r="QLU9"/>
      <c r="QLV9"/>
      <c r="QLW9"/>
      <c r="QLX9"/>
      <c r="QLY9"/>
      <c r="QLZ9"/>
      <c r="QMA9"/>
      <c r="QMB9"/>
      <c r="QMC9"/>
      <c r="QMD9"/>
      <c r="QME9"/>
      <c r="QMF9"/>
      <c r="QMG9"/>
      <c r="QMH9"/>
      <c r="QMI9"/>
      <c r="QMJ9"/>
      <c r="QMK9"/>
      <c r="QML9"/>
      <c r="QMM9"/>
      <c r="QMN9"/>
      <c r="QMO9"/>
      <c r="QMP9"/>
      <c r="QMQ9"/>
      <c r="QMR9"/>
      <c r="QMS9"/>
      <c r="QMT9"/>
      <c r="QMU9"/>
      <c r="QMV9"/>
      <c r="QMW9"/>
      <c r="QMX9"/>
      <c r="QMY9"/>
      <c r="QMZ9"/>
      <c r="QNA9"/>
      <c r="QNB9"/>
      <c r="QNC9"/>
      <c r="QND9"/>
      <c r="QNE9"/>
      <c r="QNF9"/>
      <c r="QNG9"/>
      <c r="QNH9"/>
      <c r="QNI9"/>
      <c r="QNJ9"/>
      <c r="QNK9"/>
      <c r="QNL9"/>
      <c r="QNM9"/>
      <c r="QNN9"/>
      <c r="QNO9"/>
      <c r="QNP9"/>
      <c r="QNQ9"/>
      <c r="QNR9"/>
      <c r="QNS9"/>
      <c r="QNT9"/>
      <c r="QNU9"/>
      <c r="QNV9"/>
      <c r="QNW9"/>
      <c r="QNX9"/>
      <c r="QNY9"/>
      <c r="QNZ9"/>
      <c r="QOA9"/>
      <c r="QOB9"/>
      <c r="QOC9"/>
      <c r="QOD9"/>
      <c r="QOE9"/>
      <c r="QOF9"/>
      <c r="QOG9"/>
      <c r="QOH9"/>
      <c r="QOI9"/>
      <c r="QOJ9"/>
      <c r="QOK9"/>
      <c r="QOL9"/>
      <c r="QOM9"/>
      <c r="QON9"/>
      <c r="QOO9"/>
      <c r="QOP9"/>
      <c r="QOQ9"/>
      <c r="QOR9"/>
      <c r="QOS9"/>
      <c r="QOT9"/>
      <c r="QOU9"/>
      <c r="QOV9"/>
      <c r="QOW9"/>
      <c r="QOX9"/>
      <c r="QOY9"/>
      <c r="QOZ9"/>
      <c r="QPA9"/>
      <c r="QPB9"/>
      <c r="QPC9"/>
      <c r="QPD9"/>
      <c r="QPE9"/>
      <c r="QPF9"/>
      <c r="QPG9"/>
      <c r="QPH9"/>
      <c r="QPI9"/>
      <c r="QPJ9"/>
      <c r="QPK9"/>
      <c r="QPL9"/>
      <c r="QPM9"/>
      <c r="QPN9"/>
      <c r="QPO9"/>
      <c r="QPP9"/>
      <c r="QPQ9"/>
      <c r="QPR9"/>
      <c r="QPS9"/>
      <c r="QPT9"/>
      <c r="QPU9"/>
      <c r="QPV9"/>
      <c r="QPW9"/>
      <c r="QPX9"/>
      <c r="QPY9"/>
      <c r="QPZ9"/>
      <c r="QQA9"/>
      <c r="QQB9"/>
      <c r="QQC9"/>
      <c r="QQD9"/>
      <c r="QQE9"/>
      <c r="QQF9"/>
      <c r="QQG9"/>
      <c r="QQH9"/>
      <c r="QQI9"/>
      <c r="QQJ9"/>
      <c r="QQK9"/>
      <c r="QQL9"/>
      <c r="QQM9"/>
      <c r="QQN9"/>
      <c r="QQO9"/>
      <c r="QQP9"/>
      <c r="QQQ9"/>
      <c r="QQR9"/>
      <c r="QQS9"/>
      <c r="QQT9"/>
      <c r="QQU9"/>
      <c r="QQV9"/>
      <c r="QQW9"/>
      <c r="QQX9"/>
      <c r="QQY9"/>
      <c r="QQZ9"/>
      <c r="QRA9"/>
      <c r="QRB9"/>
      <c r="QRC9"/>
      <c r="QRD9"/>
      <c r="QRE9"/>
      <c r="QRF9"/>
      <c r="QRG9"/>
      <c r="QRH9"/>
      <c r="QRI9"/>
      <c r="QRJ9"/>
      <c r="QRK9"/>
      <c r="QRL9"/>
      <c r="QRM9"/>
      <c r="QRN9"/>
      <c r="QRO9"/>
      <c r="QRP9"/>
      <c r="QRQ9"/>
      <c r="QRR9"/>
      <c r="QRS9"/>
      <c r="QRT9"/>
      <c r="QRU9"/>
      <c r="QRV9"/>
      <c r="QRW9"/>
      <c r="QRX9"/>
      <c r="QRY9"/>
      <c r="QRZ9"/>
      <c r="QSA9"/>
      <c r="QSB9"/>
      <c r="QSC9"/>
      <c r="QSD9"/>
      <c r="QSE9"/>
      <c r="QSF9"/>
      <c r="QSG9"/>
      <c r="QSH9"/>
      <c r="QSI9"/>
      <c r="QSJ9"/>
      <c r="QSK9"/>
      <c r="QSL9"/>
      <c r="QSM9"/>
      <c r="QSN9"/>
      <c r="QSO9"/>
      <c r="QSP9"/>
      <c r="QSQ9"/>
      <c r="QSR9"/>
      <c r="QSS9"/>
      <c r="QST9"/>
      <c r="QSU9"/>
      <c r="QSV9"/>
      <c r="QSW9"/>
      <c r="QSX9"/>
      <c r="QSY9"/>
      <c r="QSZ9"/>
      <c r="QTA9"/>
      <c r="QTB9"/>
      <c r="QTC9"/>
      <c r="QTD9"/>
      <c r="QTE9"/>
      <c r="QTF9"/>
      <c r="QTG9"/>
      <c r="QTH9"/>
      <c r="QTI9"/>
      <c r="QTJ9"/>
      <c r="QTK9"/>
      <c r="QTL9"/>
      <c r="QTM9"/>
      <c r="QTN9"/>
      <c r="QTO9"/>
      <c r="QTP9"/>
      <c r="QTQ9"/>
      <c r="QTR9"/>
      <c r="QTS9"/>
      <c r="QTT9"/>
      <c r="QTU9"/>
      <c r="QTV9"/>
      <c r="QTW9"/>
      <c r="QTX9"/>
      <c r="QTY9"/>
      <c r="QTZ9"/>
      <c r="QUA9"/>
      <c r="QUB9"/>
      <c r="QUC9"/>
      <c r="QUD9"/>
      <c r="QUE9"/>
      <c r="QUF9"/>
      <c r="QUG9"/>
      <c r="QUH9"/>
      <c r="QUI9"/>
      <c r="QUJ9"/>
      <c r="QUK9"/>
      <c r="QUL9"/>
      <c r="QUM9"/>
      <c r="QUN9"/>
      <c r="QUO9"/>
      <c r="QUP9"/>
      <c r="QUQ9"/>
      <c r="QUR9"/>
      <c r="QUS9"/>
      <c r="QUT9"/>
      <c r="QUU9"/>
      <c r="QUV9"/>
      <c r="QUW9"/>
      <c r="QUX9"/>
      <c r="QUY9"/>
      <c r="QUZ9"/>
      <c r="QVA9"/>
      <c r="QVB9"/>
      <c r="QVC9"/>
      <c r="QVD9"/>
      <c r="QVE9"/>
      <c r="QVF9"/>
      <c r="QVG9"/>
      <c r="QVH9"/>
      <c r="QVI9"/>
      <c r="QVJ9"/>
      <c r="QVK9"/>
      <c r="QVL9"/>
      <c r="QVM9"/>
      <c r="QVN9"/>
      <c r="QVO9"/>
      <c r="QVP9"/>
      <c r="QVQ9"/>
      <c r="QVR9"/>
      <c r="QVS9"/>
      <c r="QVT9"/>
      <c r="QVU9"/>
      <c r="QVV9"/>
      <c r="QVW9"/>
      <c r="QVX9"/>
      <c r="QVY9"/>
      <c r="QVZ9"/>
      <c r="QWA9"/>
      <c r="QWB9"/>
      <c r="QWC9"/>
      <c r="QWD9"/>
      <c r="QWE9"/>
      <c r="QWF9"/>
      <c r="QWG9"/>
      <c r="QWH9"/>
      <c r="QWI9"/>
      <c r="QWJ9"/>
      <c r="QWK9"/>
      <c r="QWL9"/>
      <c r="QWM9"/>
      <c r="QWN9"/>
      <c r="QWO9"/>
      <c r="QWP9"/>
      <c r="QWQ9"/>
      <c r="QWR9"/>
      <c r="QWS9"/>
      <c r="QWT9"/>
      <c r="QWU9"/>
      <c r="QWV9"/>
      <c r="QWW9"/>
      <c r="QWX9"/>
      <c r="QWY9"/>
      <c r="QWZ9"/>
      <c r="QXA9"/>
      <c r="QXB9"/>
      <c r="QXC9"/>
      <c r="QXD9"/>
      <c r="QXE9"/>
      <c r="QXF9"/>
      <c r="QXG9"/>
      <c r="QXH9"/>
      <c r="QXI9"/>
      <c r="QXJ9"/>
      <c r="QXK9"/>
      <c r="QXL9"/>
      <c r="QXM9"/>
      <c r="QXN9"/>
      <c r="QXO9"/>
      <c r="QXP9"/>
      <c r="QXQ9"/>
      <c r="QXR9"/>
      <c r="QXS9"/>
      <c r="QXT9"/>
      <c r="QXU9"/>
      <c r="QXV9"/>
      <c r="QXW9"/>
      <c r="QXX9"/>
      <c r="QXY9"/>
      <c r="QXZ9"/>
      <c r="QYA9"/>
      <c r="QYB9"/>
      <c r="QYC9"/>
      <c r="QYD9"/>
      <c r="QYE9"/>
      <c r="QYF9"/>
      <c r="QYG9"/>
      <c r="QYH9"/>
      <c r="QYI9"/>
      <c r="QYJ9"/>
      <c r="QYK9"/>
      <c r="QYL9"/>
      <c r="QYM9"/>
      <c r="QYN9"/>
      <c r="QYO9"/>
      <c r="QYP9"/>
      <c r="QYQ9"/>
      <c r="QYR9"/>
      <c r="QYS9"/>
      <c r="QYT9"/>
      <c r="QYU9"/>
      <c r="QYV9"/>
      <c r="QYW9"/>
      <c r="QYX9"/>
      <c r="QYY9"/>
      <c r="QYZ9"/>
      <c r="QZA9"/>
      <c r="QZB9"/>
      <c r="QZC9"/>
      <c r="QZD9"/>
      <c r="QZE9"/>
      <c r="QZF9"/>
      <c r="QZG9"/>
      <c r="QZH9"/>
      <c r="QZI9"/>
      <c r="QZJ9"/>
      <c r="QZK9"/>
      <c r="QZL9"/>
      <c r="QZM9"/>
      <c r="QZN9"/>
      <c r="QZO9"/>
      <c r="QZP9"/>
      <c r="QZQ9"/>
      <c r="QZR9"/>
      <c r="QZS9"/>
      <c r="QZT9"/>
      <c r="QZU9"/>
      <c r="QZV9"/>
      <c r="QZW9"/>
      <c r="QZX9"/>
      <c r="QZY9"/>
      <c r="QZZ9"/>
      <c r="RAA9"/>
      <c r="RAB9"/>
      <c r="RAC9"/>
      <c r="RAD9"/>
      <c r="RAE9"/>
      <c r="RAF9"/>
      <c r="RAG9"/>
      <c r="RAH9"/>
      <c r="RAI9"/>
      <c r="RAJ9"/>
      <c r="RAK9"/>
      <c r="RAL9"/>
      <c r="RAM9"/>
      <c r="RAN9"/>
      <c r="RAO9"/>
      <c r="RAP9"/>
      <c r="RAQ9"/>
      <c r="RAR9"/>
      <c r="RAS9"/>
      <c r="RAT9"/>
      <c r="RAU9"/>
      <c r="RAV9"/>
      <c r="RAW9"/>
      <c r="RAX9"/>
      <c r="RAY9"/>
      <c r="RAZ9"/>
      <c r="RBA9"/>
      <c r="RBB9"/>
      <c r="RBC9"/>
      <c r="RBD9"/>
      <c r="RBE9"/>
      <c r="RBF9"/>
      <c r="RBG9"/>
      <c r="RBH9"/>
      <c r="RBI9"/>
      <c r="RBJ9"/>
      <c r="RBK9"/>
      <c r="RBL9"/>
      <c r="RBM9"/>
      <c r="RBN9"/>
      <c r="RBO9"/>
      <c r="RBP9"/>
      <c r="RBQ9"/>
      <c r="RBR9"/>
      <c r="RBS9"/>
      <c r="RBT9"/>
      <c r="RBU9"/>
      <c r="RBV9"/>
      <c r="RBW9"/>
      <c r="RBX9"/>
      <c r="RBY9"/>
      <c r="RBZ9"/>
      <c r="RCA9"/>
      <c r="RCB9"/>
      <c r="RCC9"/>
      <c r="RCD9"/>
      <c r="RCE9"/>
      <c r="RCF9"/>
      <c r="RCG9"/>
      <c r="RCH9"/>
      <c r="RCI9"/>
      <c r="RCJ9"/>
      <c r="RCK9"/>
      <c r="RCL9"/>
      <c r="RCM9"/>
      <c r="RCN9"/>
      <c r="RCO9"/>
      <c r="RCP9"/>
      <c r="RCQ9"/>
      <c r="RCR9"/>
      <c r="RCS9"/>
      <c r="RCT9"/>
      <c r="RCU9"/>
      <c r="RCV9"/>
      <c r="RCW9"/>
      <c r="RCX9"/>
      <c r="RCY9"/>
      <c r="RCZ9"/>
      <c r="RDA9"/>
      <c r="RDB9"/>
      <c r="RDC9"/>
      <c r="RDD9"/>
      <c r="RDE9"/>
      <c r="RDF9"/>
      <c r="RDG9"/>
      <c r="RDH9"/>
      <c r="RDI9"/>
      <c r="RDJ9"/>
      <c r="RDK9"/>
      <c r="RDL9"/>
      <c r="RDM9"/>
      <c r="RDN9"/>
      <c r="RDO9"/>
      <c r="RDP9"/>
      <c r="RDQ9"/>
      <c r="RDR9"/>
      <c r="RDS9"/>
      <c r="RDT9"/>
      <c r="RDU9"/>
      <c r="RDV9"/>
      <c r="RDW9"/>
      <c r="RDX9"/>
      <c r="RDY9"/>
      <c r="RDZ9"/>
      <c r="REA9"/>
      <c r="REB9"/>
      <c r="REC9"/>
      <c r="RED9"/>
      <c r="REE9"/>
      <c r="REF9"/>
      <c r="REG9"/>
      <c r="REH9"/>
      <c r="REI9"/>
      <c r="REJ9"/>
      <c r="REK9"/>
      <c r="REL9"/>
      <c r="REM9"/>
      <c r="REN9"/>
      <c r="REO9"/>
      <c r="REP9"/>
      <c r="REQ9"/>
      <c r="RER9"/>
      <c r="RES9"/>
      <c r="RET9"/>
      <c r="REU9"/>
      <c r="REV9"/>
      <c r="REW9"/>
      <c r="REX9"/>
      <c r="REY9"/>
      <c r="REZ9"/>
      <c r="RFA9"/>
      <c r="RFB9"/>
      <c r="RFC9"/>
      <c r="RFD9"/>
      <c r="RFE9"/>
      <c r="RFF9"/>
      <c r="RFG9"/>
      <c r="RFH9"/>
      <c r="RFI9"/>
      <c r="RFJ9"/>
      <c r="RFK9"/>
      <c r="RFL9"/>
      <c r="RFM9"/>
      <c r="RFN9"/>
      <c r="RFO9"/>
      <c r="RFP9"/>
      <c r="RFQ9"/>
      <c r="RFR9"/>
      <c r="RFS9"/>
      <c r="RFT9"/>
      <c r="RFU9"/>
      <c r="RFV9"/>
      <c r="RFW9"/>
      <c r="RFX9"/>
      <c r="RFY9"/>
      <c r="RFZ9"/>
      <c r="RGA9"/>
      <c r="RGB9"/>
      <c r="RGC9"/>
      <c r="RGD9"/>
      <c r="RGE9"/>
      <c r="RGF9"/>
      <c r="RGG9"/>
      <c r="RGH9"/>
      <c r="RGI9"/>
      <c r="RGJ9"/>
      <c r="RGK9"/>
      <c r="RGL9"/>
      <c r="RGM9"/>
      <c r="RGN9"/>
      <c r="RGO9"/>
      <c r="RGP9"/>
      <c r="RGQ9"/>
      <c r="RGR9"/>
      <c r="RGS9"/>
      <c r="RGT9"/>
      <c r="RGU9"/>
      <c r="RGV9"/>
      <c r="RGW9"/>
      <c r="RGX9"/>
      <c r="RGY9"/>
      <c r="RGZ9"/>
      <c r="RHA9"/>
      <c r="RHB9"/>
      <c r="RHC9"/>
      <c r="RHD9"/>
      <c r="RHE9"/>
      <c r="RHF9"/>
      <c r="RHG9"/>
      <c r="RHH9"/>
      <c r="RHI9"/>
      <c r="RHJ9"/>
      <c r="RHK9"/>
      <c r="RHL9"/>
      <c r="RHM9"/>
      <c r="RHN9"/>
      <c r="RHO9"/>
      <c r="RHP9"/>
      <c r="RHQ9"/>
      <c r="RHR9"/>
      <c r="RHS9"/>
      <c r="RHT9"/>
      <c r="RHU9"/>
      <c r="RHV9"/>
      <c r="RHW9"/>
      <c r="RHX9"/>
      <c r="RHY9"/>
      <c r="RHZ9"/>
      <c r="RIA9"/>
      <c r="RIB9"/>
      <c r="RIC9"/>
      <c r="RID9"/>
      <c r="RIE9"/>
      <c r="RIF9"/>
      <c r="RIG9"/>
      <c r="RIH9"/>
      <c r="RII9"/>
      <c r="RIJ9"/>
      <c r="RIK9"/>
      <c r="RIL9"/>
      <c r="RIM9"/>
      <c r="RIN9"/>
      <c r="RIO9"/>
      <c r="RIP9"/>
      <c r="RIQ9"/>
      <c r="RIR9"/>
      <c r="RIS9"/>
      <c r="RIT9"/>
      <c r="RIU9"/>
      <c r="RIV9"/>
      <c r="RIW9"/>
      <c r="RIX9"/>
      <c r="RIY9"/>
      <c r="RIZ9"/>
      <c r="RJA9"/>
      <c r="RJB9"/>
      <c r="RJC9"/>
      <c r="RJD9"/>
      <c r="RJE9"/>
      <c r="RJF9"/>
      <c r="RJG9"/>
      <c r="RJH9"/>
      <c r="RJI9"/>
      <c r="RJJ9"/>
      <c r="RJK9"/>
      <c r="RJL9"/>
      <c r="RJM9"/>
      <c r="RJN9"/>
      <c r="RJO9"/>
      <c r="RJP9"/>
      <c r="RJQ9"/>
      <c r="RJR9"/>
      <c r="RJS9"/>
      <c r="RJT9"/>
      <c r="RJU9"/>
      <c r="RJV9"/>
      <c r="RJW9"/>
      <c r="RJX9"/>
      <c r="RJY9"/>
      <c r="RJZ9"/>
      <c r="RKA9"/>
      <c r="RKB9"/>
      <c r="RKC9"/>
      <c r="RKD9"/>
      <c r="RKE9"/>
      <c r="RKF9"/>
      <c r="RKG9"/>
      <c r="RKH9"/>
      <c r="RKI9"/>
      <c r="RKJ9"/>
      <c r="RKK9"/>
      <c r="RKL9"/>
      <c r="RKM9"/>
      <c r="RKN9"/>
      <c r="RKO9"/>
      <c r="RKP9"/>
      <c r="RKQ9"/>
      <c r="RKR9"/>
      <c r="RKS9"/>
      <c r="RKT9"/>
      <c r="RKU9"/>
      <c r="RKV9"/>
      <c r="RKW9"/>
      <c r="RKX9"/>
      <c r="RKY9"/>
      <c r="RKZ9"/>
      <c r="RLA9"/>
      <c r="RLB9"/>
      <c r="RLC9"/>
      <c r="RLD9"/>
      <c r="RLE9"/>
      <c r="RLF9"/>
      <c r="RLG9"/>
      <c r="RLH9"/>
      <c r="RLI9"/>
      <c r="RLJ9"/>
      <c r="RLK9"/>
      <c r="RLL9"/>
      <c r="RLM9"/>
      <c r="RLN9"/>
      <c r="RLO9"/>
      <c r="RLP9"/>
      <c r="RLQ9"/>
      <c r="RLR9"/>
      <c r="RLS9"/>
      <c r="RLT9"/>
      <c r="RLU9"/>
      <c r="RLV9"/>
      <c r="RLW9"/>
      <c r="RLX9"/>
      <c r="RLY9"/>
      <c r="RLZ9"/>
      <c r="RMA9"/>
      <c r="RMB9"/>
      <c r="RMC9"/>
      <c r="RMD9"/>
      <c r="RME9"/>
      <c r="RMF9"/>
      <c r="RMG9"/>
      <c r="RMH9"/>
      <c r="RMI9"/>
      <c r="RMJ9"/>
      <c r="RMK9"/>
      <c r="RML9"/>
      <c r="RMM9"/>
      <c r="RMN9"/>
      <c r="RMO9"/>
      <c r="RMP9"/>
      <c r="RMQ9"/>
      <c r="RMR9"/>
      <c r="RMS9"/>
      <c r="RMT9"/>
      <c r="RMU9"/>
      <c r="RMV9"/>
      <c r="RMW9"/>
      <c r="RMX9"/>
      <c r="RMY9"/>
      <c r="RMZ9"/>
      <c r="RNA9"/>
      <c r="RNB9"/>
      <c r="RNC9"/>
      <c r="RND9"/>
      <c r="RNE9"/>
      <c r="RNF9"/>
      <c r="RNG9"/>
      <c r="RNH9"/>
      <c r="RNI9"/>
      <c r="RNJ9"/>
      <c r="RNK9"/>
      <c r="RNL9"/>
      <c r="RNM9"/>
      <c r="RNN9"/>
      <c r="RNO9"/>
      <c r="RNP9"/>
      <c r="RNQ9"/>
      <c r="RNR9"/>
      <c r="RNS9"/>
      <c r="RNT9"/>
      <c r="RNU9"/>
      <c r="RNV9"/>
      <c r="RNW9"/>
      <c r="RNX9"/>
      <c r="RNY9"/>
      <c r="RNZ9"/>
      <c r="ROA9"/>
      <c r="ROB9"/>
      <c r="ROC9"/>
      <c r="ROD9"/>
      <c r="ROE9"/>
      <c r="ROF9"/>
      <c r="ROG9"/>
      <c r="ROH9"/>
      <c r="ROI9"/>
      <c r="ROJ9"/>
      <c r="ROK9"/>
      <c r="ROL9"/>
      <c r="ROM9"/>
      <c r="RON9"/>
      <c r="ROO9"/>
      <c r="ROP9"/>
      <c r="ROQ9"/>
      <c r="ROR9"/>
      <c r="ROS9"/>
      <c r="ROT9"/>
      <c r="ROU9"/>
      <c r="ROV9"/>
      <c r="ROW9"/>
      <c r="ROX9"/>
      <c r="ROY9"/>
      <c r="ROZ9"/>
      <c r="RPA9"/>
      <c r="RPB9"/>
      <c r="RPC9"/>
      <c r="RPD9"/>
      <c r="RPE9"/>
      <c r="RPF9"/>
      <c r="RPG9"/>
      <c r="RPH9"/>
      <c r="RPI9"/>
      <c r="RPJ9"/>
      <c r="RPK9"/>
      <c r="RPL9"/>
      <c r="RPM9"/>
      <c r="RPN9"/>
      <c r="RPO9"/>
      <c r="RPP9"/>
      <c r="RPQ9"/>
      <c r="RPR9"/>
      <c r="RPS9"/>
      <c r="RPT9"/>
      <c r="RPU9"/>
      <c r="RPV9"/>
      <c r="RPW9"/>
      <c r="RPX9"/>
      <c r="RPY9"/>
      <c r="RPZ9"/>
      <c r="RQA9"/>
      <c r="RQB9"/>
      <c r="RQC9"/>
      <c r="RQD9"/>
      <c r="RQE9"/>
      <c r="RQF9"/>
      <c r="RQG9"/>
      <c r="RQH9"/>
      <c r="RQI9"/>
      <c r="RQJ9"/>
      <c r="RQK9"/>
      <c r="RQL9"/>
      <c r="RQM9"/>
      <c r="RQN9"/>
      <c r="RQO9"/>
      <c r="RQP9"/>
      <c r="RQQ9"/>
      <c r="RQR9"/>
      <c r="RQS9"/>
      <c r="RQT9"/>
      <c r="RQU9"/>
      <c r="RQV9"/>
      <c r="RQW9"/>
      <c r="RQX9"/>
      <c r="RQY9"/>
      <c r="RQZ9"/>
      <c r="RRA9"/>
      <c r="RRB9"/>
      <c r="RRC9"/>
      <c r="RRD9"/>
      <c r="RRE9"/>
      <c r="RRF9"/>
      <c r="RRG9"/>
      <c r="RRH9"/>
      <c r="RRI9"/>
      <c r="RRJ9"/>
      <c r="RRK9"/>
      <c r="RRL9"/>
      <c r="RRM9"/>
      <c r="RRN9"/>
      <c r="RRO9"/>
      <c r="RRP9"/>
      <c r="RRQ9"/>
      <c r="RRR9"/>
      <c r="RRS9"/>
      <c r="RRT9"/>
      <c r="RRU9"/>
      <c r="RRV9"/>
      <c r="RRW9"/>
      <c r="RRX9"/>
      <c r="RRY9"/>
      <c r="RRZ9"/>
      <c r="RSA9"/>
      <c r="RSB9"/>
      <c r="RSC9"/>
      <c r="RSD9"/>
      <c r="RSE9"/>
      <c r="RSF9"/>
      <c r="RSG9"/>
      <c r="RSH9"/>
      <c r="RSI9"/>
      <c r="RSJ9"/>
      <c r="RSK9"/>
      <c r="RSL9"/>
      <c r="RSM9"/>
      <c r="RSN9"/>
      <c r="RSO9"/>
      <c r="RSP9"/>
      <c r="RSQ9"/>
      <c r="RSR9"/>
      <c r="RSS9"/>
      <c r="RST9"/>
      <c r="RSU9"/>
      <c r="RSV9"/>
      <c r="RSW9"/>
      <c r="RSX9"/>
      <c r="RSY9"/>
      <c r="RSZ9"/>
      <c r="RTA9"/>
      <c r="RTB9"/>
      <c r="RTC9"/>
      <c r="RTD9"/>
      <c r="RTE9"/>
      <c r="RTF9"/>
      <c r="RTG9"/>
      <c r="RTH9"/>
      <c r="RTI9"/>
      <c r="RTJ9"/>
      <c r="RTK9"/>
      <c r="RTL9"/>
      <c r="RTM9"/>
      <c r="RTN9"/>
      <c r="RTO9"/>
      <c r="RTP9"/>
      <c r="RTQ9"/>
      <c r="RTR9"/>
      <c r="RTS9"/>
      <c r="RTT9"/>
      <c r="RTU9"/>
      <c r="RTV9"/>
      <c r="RTW9"/>
      <c r="RTX9"/>
      <c r="RTY9"/>
      <c r="RTZ9"/>
      <c r="RUA9"/>
      <c r="RUB9"/>
      <c r="RUC9"/>
      <c r="RUD9"/>
      <c r="RUE9"/>
      <c r="RUF9"/>
      <c r="RUG9"/>
      <c r="RUH9"/>
      <c r="RUI9"/>
      <c r="RUJ9"/>
      <c r="RUK9"/>
      <c r="RUL9"/>
      <c r="RUM9"/>
      <c r="RUN9"/>
      <c r="RUO9"/>
      <c r="RUP9"/>
      <c r="RUQ9"/>
      <c r="RUR9"/>
      <c r="RUS9"/>
      <c r="RUT9"/>
      <c r="RUU9"/>
      <c r="RUV9"/>
      <c r="RUW9"/>
      <c r="RUX9"/>
      <c r="RUY9"/>
      <c r="RUZ9"/>
      <c r="RVA9"/>
      <c r="RVB9"/>
      <c r="RVC9"/>
      <c r="RVD9"/>
      <c r="RVE9"/>
      <c r="RVF9"/>
      <c r="RVG9"/>
      <c r="RVH9"/>
      <c r="RVI9"/>
      <c r="RVJ9"/>
      <c r="RVK9"/>
      <c r="RVL9"/>
      <c r="RVM9"/>
      <c r="RVN9"/>
      <c r="RVO9"/>
      <c r="RVP9"/>
      <c r="RVQ9"/>
      <c r="RVR9"/>
      <c r="RVS9"/>
      <c r="RVT9"/>
      <c r="RVU9"/>
      <c r="RVV9"/>
      <c r="RVW9"/>
      <c r="RVX9"/>
      <c r="RVY9"/>
      <c r="RVZ9"/>
      <c r="RWA9"/>
      <c r="RWB9"/>
      <c r="RWC9"/>
      <c r="RWD9"/>
      <c r="RWE9"/>
      <c r="RWF9"/>
      <c r="RWG9"/>
      <c r="RWH9"/>
      <c r="RWI9"/>
      <c r="RWJ9"/>
      <c r="RWK9"/>
      <c r="RWL9"/>
      <c r="RWM9"/>
      <c r="RWN9"/>
      <c r="RWO9"/>
      <c r="RWP9"/>
      <c r="RWQ9"/>
      <c r="RWR9"/>
      <c r="RWS9"/>
      <c r="RWT9"/>
      <c r="RWU9"/>
      <c r="RWV9"/>
      <c r="RWW9"/>
      <c r="RWX9"/>
      <c r="RWY9"/>
      <c r="RWZ9"/>
      <c r="RXA9"/>
      <c r="RXB9"/>
      <c r="RXC9"/>
      <c r="RXD9"/>
      <c r="RXE9"/>
      <c r="RXF9"/>
      <c r="RXG9"/>
      <c r="RXH9"/>
      <c r="RXI9"/>
      <c r="RXJ9"/>
      <c r="RXK9"/>
      <c r="RXL9"/>
      <c r="RXM9"/>
      <c r="RXN9"/>
      <c r="RXO9"/>
      <c r="RXP9"/>
      <c r="RXQ9"/>
      <c r="RXR9"/>
      <c r="RXS9"/>
      <c r="RXT9"/>
      <c r="RXU9"/>
      <c r="RXV9"/>
      <c r="RXW9"/>
      <c r="RXX9"/>
      <c r="RXY9"/>
      <c r="RXZ9"/>
      <c r="RYA9"/>
      <c r="RYB9"/>
      <c r="RYC9"/>
      <c r="RYD9"/>
      <c r="RYE9"/>
      <c r="RYF9"/>
      <c r="RYG9"/>
      <c r="RYH9"/>
      <c r="RYI9"/>
      <c r="RYJ9"/>
      <c r="RYK9"/>
      <c r="RYL9"/>
      <c r="RYM9"/>
      <c r="RYN9"/>
      <c r="RYO9"/>
      <c r="RYP9"/>
      <c r="RYQ9"/>
      <c r="RYR9"/>
      <c r="RYS9"/>
      <c r="RYT9"/>
      <c r="RYU9"/>
      <c r="RYV9"/>
      <c r="RYW9"/>
      <c r="RYX9"/>
      <c r="RYY9"/>
      <c r="RYZ9"/>
      <c r="RZA9"/>
      <c r="RZB9"/>
      <c r="RZC9"/>
      <c r="RZD9"/>
      <c r="RZE9"/>
      <c r="RZF9"/>
      <c r="RZG9"/>
      <c r="RZH9"/>
      <c r="RZI9"/>
      <c r="RZJ9"/>
      <c r="RZK9"/>
      <c r="RZL9"/>
      <c r="RZM9"/>
      <c r="RZN9"/>
      <c r="RZO9"/>
      <c r="RZP9"/>
      <c r="RZQ9"/>
      <c r="RZR9"/>
      <c r="RZS9"/>
      <c r="RZT9"/>
      <c r="RZU9"/>
      <c r="RZV9"/>
      <c r="RZW9"/>
      <c r="RZX9"/>
      <c r="RZY9"/>
      <c r="RZZ9"/>
      <c r="SAA9"/>
      <c r="SAB9"/>
      <c r="SAC9"/>
      <c r="SAD9"/>
      <c r="SAE9"/>
      <c r="SAF9"/>
      <c r="SAG9"/>
      <c r="SAH9"/>
      <c r="SAI9"/>
      <c r="SAJ9"/>
      <c r="SAK9"/>
      <c r="SAL9"/>
      <c r="SAM9"/>
      <c r="SAN9"/>
      <c r="SAO9"/>
      <c r="SAP9"/>
      <c r="SAQ9"/>
      <c r="SAR9"/>
      <c r="SAS9"/>
      <c r="SAT9"/>
      <c r="SAU9"/>
      <c r="SAV9"/>
      <c r="SAW9"/>
      <c r="SAX9"/>
      <c r="SAY9"/>
      <c r="SAZ9"/>
      <c r="SBA9"/>
      <c r="SBB9"/>
      <c r="SBC9"/>
      <c r="SBD9"/>
      <c r="SBE9"/>
      <c r="SBF9"/>
      <c r="SBG9"/>
      <c r="SBH9"/>
      <c r="SBI9"/>
      <c r="SBJ9"/>
      <c r="SBK9"/>
      <c r="SBL9"/>
      <c r="SBM9"/>
      <c r="SBN9"/>
      <c r="SBO9"/>
      <c r="SBP9"/>
      <c r="SBQ9"/>
      <c r="SBR9"/>
      <c r="SBS9"/>
      <c r="SBT9"/>
      <c r="SBU9"/>
      <c r="SBV9"/>
      <c r="SBW9"/>
      <c r="SBX9"/>
      <c r="SBY9"/>
      <c r="SBZ9"/>
      <c r="SCA9"/>
      <c r="SCB9"/>
      <c r="SCC9"/>
      <c r="SCD9"/>
      <c r="SCE9"/>
      <c r="SCF9"/>
      <c r="SCG9"/>
      <c r="SCH9"/>
      <c r="SCI9"/>
      <c r="SCJ9"/>
      <c r="SCK9"/>
      <c r="SCL9"/>
      <c r="SCM9"/>
      <c r="SCN9"/>
      <c r="SCO9"/>
      <c r="SCP9"/>
      <c r="SCQ9"/>
      <c r="SCR9"/>
      <c r="SCS9"/>
      <c r="SCT9"/>
      <c r="SCU9"/>
      <c r="SCV9"/>
      <c r="SCW9"/>
      <c r="SCX9"/>
      <c r="SCY9"/>
      <c r="SCZ9"/>
      <c r="SDA9"/>
      <c r="SDB9"/>
      <c r="SDC9"/>
      <c r="SDD9"/>
      <c r="SDE9"/>
      <c r="SDF9"/>
      <c r="SDG9"/>
      <c r="SDH9"/>
      <c r="SDI9"/>
      <c r="SDJ9"/>
      <c r="SDK9"/>
      <c r="SDL9"/>
      <c r="SDM9"/>
      <c r="SDN9"/>
      <c r="SDO9"/>
      <c r="SDP9"/>
      <c r="SDQ9"/>
      <c r="SDR9"/>
      <c r="SDS9"/>
      <c r="SDT9"/>
      <c r="SDU9"/>
      <c r="SDV9"/>
      <c r="SDW9"/>
      <c r="SDX9"/>
      <c r="SDY9"/>
      <c r="SDZ9"/>
      <c r="SEA9"/>
      <c r="SEB9"/>
      <c r="SEC9"/>
      <c r="SED9"/>
      <c r="SEE9"/>
      <c r="SEF9"/>
      <c r="SEG9"/>
      <c r="SEH9"/>
      <c r="SEI9"/>
      <c r="SEJ9"/>
      <c r="SEK9"/>
      <c r="SEL9"/>
      <c r="SEM9"/>
      <c r="SEN9"/>
      <c r="SEO9"/>
      <c r="SEP9"/>
      <c r="SEQ9"/>
      <c r="SER9"/>
      <c r="SES9"/>
      <c r="SET9"/>
      <c r="SEU9"/>
      <c r="SEV9"/>
      <c r="SEW9"/>
      <c r="SEX9"/>
      <c r="SEY9"/>
      <c r="SEZ9"/>
      <c r="SFA9"/>
      <c r="SFB9"/>
      <c r="SFC9"/>
      <c r="SFD9"/>
      <c r="SFE9"/>
      <c r="SFF9"/>
      <c r="SFG9"/>
      <c r="SFH9"/>
      <c r="SFI9"/>
      <c r="SFJ9"/>
      <c r="SFK9"/>
      <c r="SFL9"/>
      <c r="SFM9"/>
      <c r="SFN9"/>
      <c r="SFO9"/>
      <c r="SFP9"/>
      <c r="SFQ9"/>
      <c r="SFR9"/>
      <c r="SFS9"/>
      <c r="SFT9"/>
      <c r="SFU9"/>
      <c r="SFV9"/>
      <c r="SFW9"/>
      <c r="SFX9"/>
      <c r="SFY9"/>
      <c r="SFZ9"/>
      <c r="SGA9"/>
      <c r="SGB9"/>
      <c r="SGC9"/>
      <c r="SGD9"/>
      <c r="SGE9"/>
      <c r="SGF9"/>
      <c r="SGG9"/>
      <c r="SGH9"/>
      <c r="SGI9"/>
      <c r="SGJ9"/>
      <c r="SGK9"/>
      <c r="SGL9"/>
      <c r="SGM9"/>
      <c r="SGN9"/>
      <c r="SGO9"/>
      <c r="SGP9"/>
      <c r="SGQ9"/>
      <c r="SGR9"/>
      <c r="SGS9"/>
      <c r="SGT9"/>
      <c r="SGU9"/>
      <c r="SGV9"/>
      <c r="SGW9"/>
      <c r="SGX9"/>
      <c r="SGY9"/>
      <c r="SGZ9"/>
      <c r="SHA9"/>
      <c r="SHB9"/>
      <c r="SHC9"/>
      <c r="SHD9"/>
      <c r="SHE9"/>
      <c r="SHF9"/>
      <c r="SHG9"/>
      <c r="SHH9"/>
      <c r="SHI9"/>
      <c r="SHJ9"/>
      <c r="SHK9"/>
      <c r="SHL9"/>
      <c r="SHM9"/>
      <c r="SHN9"/>
      <c r="SHO9"/>
      <c r="SHP9"/>
      <c r="SHQ9"/>
      <c r="SHR9"/>
      <c r="SHS9"/>
      <c r="SHT9"/>
      <c r="SHU9"/>
      <c r="SHV9"/>
      <c r="SHW9"/>
      <c r="SHX9"/>
      <c r="SHY9"/>
      <c r="SHZ9"/>
      <c r="SIA9"/>
      <c r="SIB9"/>
      <c r="SIC9"/>
      <c r="SID9"/>
      <c r="SIE9"/>
      <c r="SIF9"/>
      <c r="SIG9"/>
      <c r="SIH9"/>
      <c r="SII9"/>
      <c r="SIJ9"/>
      <c r="SIK9"/>
      <c r="SIL9"/>
      <c r="SIM9"/>
      <c r="SIN9"/>
      <c r="SIO9"/>
      <c r="SIP9"/>
      <c r="SIQ9"/>
      <c r="SIR9"/>
      <c r="SIS9"/>
      <c r="SIT9"/>
      <c r="SIU9"/>
      <c r="SIV9"/>
      <c r="SIW9"/>
      <c r="SIX9"/>
      <c r="SIY9"/>
      <c r="SIZ9"/>
      <c r="SJA9"/>
      <c r="SJB9"/>
      <c r="SJC9"/>
      <c r="SJD9"/>
      <c r="SJE9"/>
      <c r="SJF9"/>
      <c r="SJG9"/>
      <c r="SJH9"/>
      <c r="SJI9"/>
      <c r="SJJ9"/>
      <c r="SJK9"/>
      <c r="SJL9"/>
      <c r="SJM9"/>
      <c r="SJN9"/>
      <c r="SJO9"/>
      <c r="SJP9"/>
      <c r="SJQ9"/>
      <c r="SJR9"/>
      <c r="SJS9"/>
      <c r="SJT9"/>
      <c r="SJU9"/>
      <c r="SJV9"/>
      <c r="SJW9"/>
      <c r="SJX9"/>
      <c r="SJY9"/>
      <c r="SJZ9"/>
      <c r="SKA9"/>
      <c r="SKB9"/>
      <c r="SKC9"/>
      <c r="SKD9"/>
      <c r="SKE9"/>
      <c r="SKF9"/>
      <c r="SKG9"/>
      <c r="SKH9"/>
      <c r="SKI9"/>
      <c r="SKJ9"/>
      <c r="SKK9"/>
      <c r="SKL9"/>
      <c r="SKM9"/>
      <c r="SKN9"/>
      <c r="SKO9"/>
      <c r="SKP9"/>
      <c r="SKQ9"/>
      <c r="SKR9"/>
      <c r="SKS9"/>
      <c r="SKT9"/>
      <c r="SKU9"/>
      <c r="SKV9"/>
      <c r="SKW9"/>
      <c r="SKX9"/>
      <c r="SKY9"/>
      <c r="SKZ9"/>
      <c r="SLA9"/>
      <c r="SLB9"/>
      <c r="SLC9"/>
      <c r="SLD9"/>
      <c r="SLE9"/>
      <c r="SLF9"/>
      <c r="SLG9"/>
      <c r="SLH9"/>
      <c r="SLI9"/>
      <c r="SLJ9"/>
      <c r="SLK9"/>
      <c r="SLL9"/>
      <c r="SLM9"/>
      <c r="SLN9"/>
      <c r="SLO9"/>
      <c r="SLP9"/>
      <c r="SLQ9"/>
      <c r="SLR9"/>
      <c r="SLS9"/>
      <c r="SLT9"/>
      <c r="SLU9"/>
      <c r="SLV9"/>
      <c r="SLW9"/>
      <c r="SLX9"/>
      <c r="SLY9"/>
      <c r="SLZ9"/>
      <c r="SMA9"/>
      <c r="SMB9"/>
      <c r="SMC9"/>
      <c r="SMD9"/>
      <c r="SME9"/>
      <c r="SMF9"/>
      <c r="SMG9"/>
      <c r="SMH9"/>
      <c r="SMI9"/>
      <c r="SMJ9"/>
      <c r="SMK9"/>
      <c r="SML9"/>
      <c r="SMM9"/>
      <c r="SMN9"/>
      <c r="SMO9"/>
      <c r="SMP9"/>
      <c r="SMQ9"/>
      <c r="SMR9"/>
      <c r="SMS9"/>
      <c r="SMT9"/>
      <c r="SMU9"/>
      <c r="SMV9"/>
      <c r="SMW9"/>
      <c r="SMX9"/>
      <c r="SMY9"/>
      <c r="SMZ9"/>
      <c r="SNA9"/>
      <c r="SNB9"/>
      <c r="SNC9"/>
      <c r="SND9"/>
      <c r="SNE9"/>
      <c r="SNF9"/>
      <c r="SNG9"/>
      <c r="SNH9"/>
      <c r="SNI9"/>
      <c r="SNJ9"/>
      <c r="SNK9"/>
      <c r="SNL9"/>
      <c r="SNM9"/>
      <c r="SNN9"/>
      <c r="SNO9"/>
      <c r="SNP9"/>
      <c r="SNQ9"/>
      <c r="SNR9"/>
      <c r="SNS9"/>
      <c r="SNT9"/>
      <c r="SNU9"/>
      <c r="SNV9"/>
      <c r="SNW9"/>
      <c r="SNX9"/>
      <c r="SNY9"/>
      <c r="SNZ9"/>
      <c r="SOA9"/>
      <c r="SOB9"/>
      <c r="SOC9"/>
      <c r="SOD9"/>
      <c r="SOE9"/>
      <c r="SOF9"/>
      <c r="SOG9"/>
      <c r="SOH9"/>
      <c r="SOI9"/>
      <c r="SOJ9"/>
      <c r="SOK9"/>
      <c r="SOL9"/>
      <c r="SOM9"/>
      <c r="SON9"/>
      <c r="SOO9"/>
      <c r="SOP9"/>
      <c r="SOQ9"/>
      <c r="SOR9"/>
      <c r="SOS9"/>
      <c r="SOT9"/>
      <c r="SOU9"/>
      <c r="SOV9"/>
      <c r="SOW9"/>
      <c r="SOX9"/>
      <c r="SOY9"/>
      <c r="SOZ9"/>
      <c r="SPA9"/>
      <c r="SPB9"/>
      <c r="SPC9"/>
      <c r="SPD9"/>
      <c r="SPE9"/>
      <c r="SPF9"/>
      <c r="SPG9"/>
      <c r="SPH9"/>
      <c r="SPI9"/>
      <c r="SPJ9"/>
      <c r="SPK9"/>
      <c r="SPL9"/>
      <c r="SPM9"/>
      <c r="SPN9"/>
      <c r="SPO9"/>
      <c r="SPP9"/>
      <c r="SPQ9"/>
      <c r="SPR9"/>
      <c r="SPS9"/>
      <c r="SPT9"/>
      <c r="SPU9"/>
      <c r="SPV9"/>
      <c r="SPW9"/>
      <c r="SPX9"/>
      <c r="SPY9"/>
      <c r="SPZ9"/>
      <c r="SQA9"/>
      <c r="SQB9"/>
      <c r="SQC9"/>
      <c r="SQD9"/>
      <c r="SQE9"/>
      <c r="SQF9"/>
      <c r="SQG9"/>
      <c r="SQH9"/>
      <c r="SQI9"/>
      <c r="SQJ9"/>
      <c r="SQK9"/>
      <c r="SQL9"/>
      <c r="SQM9"/>
      <c r="SQN9"/>
      <c r="SQO9"/>
      <c r="SQP9"/>
      <c r="SQQ9"/>
      <c r="SQR9"/>
      <c r="SQS9"/>
      <c r="SQT9"/>
      <c r="SQU9"/>
      <c r="SQV9"/>
      <c r="SQW9"/>
      <c r="SQX9"/>
      <c r="SQY9"/>
      <c r="SQZ9"/>
      <c r="SRA9"/>
      <c r="SRB9"/>
      <c r="SRC9"/>
      <c r="SRD9"/>
      <c r="SRE9"/>
      <c r="SRF9"/>
      <c r="SRG9"/>
      <c r="SRH9"/>
      <c r="SRI9"/>
      <c r="SRJ9"/>
      <c r="SRK9"/>
      <c r="SRL9"/>
      <c r="SRM9"/>
      <c r="SRN9"/>
      <c r="SRO9"/>
      <c r="SRP9"/>
      <c r="SRQ9"/>
      <c r="SRR9"/>
      <c r="SRS9"/>
      <c r="SRT9"/>
      <c r="SRU9"/>
      <c r="SRV9"/>
      <c r="SRW9"/>
      <c r="SRX9"/>
      <c r="SRY9"/>
      <c r="SRZ9"/>
      <c r="SSA9"/>
      <c r="SSB9"/>
      <c r="SSC9"/>
      <c r="SSD9"/>
      <c r="SSE9"/>
      <c r="SSF9"/>
      <c r="SSG9"/>
      <c r="SSH9"/>
      <c r="SSI9"/>
      <c r="SSJ9"/>
      <c r="SSK9"/>
      <c r="SSL9"/>
      <c r="SSM9"/>
      <c r="SSN9"/>
      <c r="SSO9"/>
      <c r="SSP9"/>
      <c r="SSQ9"/>
      <c r="SSR9"/>
      <c r="SSS9"/>
      <c r="SST9"/>
      <c r="SSU9"/>
      <c r="SSV9"/>
      <c r="SSW9"/>
      <c r="SSX9"/>
      <c r="SSY9"/>
      <c r="SSZ9"/>
      <c r="STA9"/>
      <c r="STB9"/>
      <c r="STC9"/>
      <c r="STD9"/>
      <c r="STE9"/>
      <c r="STF9"/>
      <c r="STG9"/>
      <c r="STH9"/>
      <c r="STI9"/>
      <c r="STJ9"/>
      <c r="STK9"/>
      <c r="STL9"/>
      <c r="STM9"/>
      <c r="STN9"/>
      <c r="STO9"/>
      <c r="STP9"/>
      <c r="STQ9"/>
      <c r="STR9"/>
      <c r="STS9"/>
      <c r="STT9"/>
      <c r="STU9"/>
      <c r="STV9"/>
      <c r="STW9"/>
      <c r="STX9"/>
      <c r="STY9"/>
      <c r="STZ9"/>
      <c r="SUA9"/>
      <c r="SUB9"/>
      <c r="SUC9"/>
      <c r="SUD9"/>
      <c r="SUE9"/>
      <c r="SUF9"/>
      <c r="SUG9"/>
      <c r="SUH9"/>
      <c r="SUI9"/>
      <c r="SUJ9"/>
      <c r="SUK9"/>
      <c r="SUL9"/>
      <c r="SUM9"/>
      <c r="SUN9"/>
      <c r="SUO9"/>
      <c r="SUP9"/>
      <c r="SUQ9"/>
      <c r="SUR9"/>
      <c r="SUS9"/>
      <c r="SUT9"/>
      <c r="SUU9"/>
      <c r="SUV9"/>
      <c r="SUW9"/>
      <c r="SUX9"/>
      <c r="SUY9"/>
      <c r="SUZ9"/>
      <c r="SVA9"/>
      <c r="SVB9"/>
      <c r="SVC9"/>
      <c r="SVD9"/>
      <c r="SVE9"/>
      <c r="SVF9"/>
      <c r="SVG9"/>
      <c r="SVH9"/>
      <c r="SVI9"/>
      <c r="SVJ9"/>
      <c r="SVK9"/>
      <c r="SVL9"/>
      <c r="SVM9"/>
      <c r="SVN9"/>
      <c r="SVO9"/>
      <c r="SVP9"/>
      <c r="SVQ9"/>
      <c r="SVR9"/>
      <c r="SVS9"/>
      <c r="SVT9"/>
      <c r="SVU9"/>
      <c r="SVV9"/>
      <c r="SVW9"/>
      <c r="SVX9"/>
      <c r="SVY9"/>
      <c r="SVZ9"/>
      <c r="SWA9"/>
      <c r="SWB9"/>
      <c r="SWC9"/>
      <c r="SWD9"/>
      <c r="SWE9"/>
      <c r="SWF9"/>
      <c r="SWG9"/>
      <c r="SWH9"/>
      <c r="SWI9"/>
      <c r="SWJ9"/>
      <c r="SWK9"/>
      <c r="SWL9"/>
      <c r="SWM9"/>
      <c r="SWN9"/>
      <c r="SWO9"/>
      <c r="SWP9"/>
      <c r="SWQ9"/>
      <c r="SWR9"/>
      <c r="SWS9"/>
      <c r="SWT9"/>
      <c r="SWU9"/>
      <c r="SWV9"/>
      <c r="SWW9"/>
      <c r="SWX9"/>
      <c r="SWY9"/>
      <c r="SWZ9"/>
      <c r="SXA9"/>
      <c r="SXB9"/>
      <c r="SXC9"/>
      <c r="SXD9"/>
      <c r="SXE9"/>
      <c r="SXF9"/>
      <c r="SXG9"/>
      <c r="SXH9"/>
      <c r="SXI9"/>
      <c r="SXJ9"/>
      <c r="SXK9"/>
      <c r="SXL9"/>
      <c r="SXM9"/>
      <c r="SXN9"/>
      <c r="SXO9"/>
      <c r="SXP9"/>
      <c r="SXQ9"/>
      <c r="SXR9"/>
      <c r="SXS9"/>
      <c r="SXT9"/>
      <c r="SXU9"/>
      <c r="SXV9"/>
      <c r="SXW9"/>
      <c r="SXX9"/>
      <c r="SXY9"/>
      <c r="SXZ9"/>
      <c r="SYA9"/>
      <c r="SYB9"/>
      <c r="SYC9"/>
      <c r="SYD9"/>
      <c r="SYE9"/>
      <c r="SYF9"/>
      <c r="SYG9"/>
      <c r="SYH9"/>
      <c r="SYI9"/>
      <c r="SYJ9"/>
      <c r="SYK9"/>
      <c r="SYL9"/>
      <c r="SYM9"/>
      <c r="SYN9"/>
      <c r="SYO9"/>
      <c r="SYP9"/>
      <c r="SYQ9"/>
      <c r="SYR9"/>
      <c r="SYS9"/>
      <c r="SYT9"/>
      <c r="SYU9"/>
      <c r="SYV9"/>
      <c r="SYW9"/>
      <c r="SYX9"/>
      <c r="SYY9"/>
      <c r="SYZ9"/>
      <c r="SZA9"/>
      <c r="SZB9"/>
      <c r="SZC9"/>
      <c r="SZD9"/>
      <c r="SZE9"/>
      <c r="SZF9"/>
      <c r="SZG9"/>
      <c r="SZH9"/>
      <c r="SZI9"/>
      <c r="SZJ9"/>
      <c r="SZK9"/>
      <c r="SZL9"/>
      <c r="SZM9"/>
      <c r="SZN9"/>
      <c r="SZO9"/>
      <c r="SZP9"/>
      <c r="SZQ9"/>
      <c r="SZR9"/>
      <c r="SZS9"/>
      <c r="SZT9"/>
      <c r="SZU9"/>
      <c r="SZV9"/>
      <c r="SZW9"/>
      <c r="SZX9"/>
      <c r="SZY9"/>
      <c r="SZZ9"/>
      <c r="TAA9"/>
      <c r="TAB9"/>
      <c r="TAC9"/>
      <c r="TAD9"/>
      <c r="TAE9"/>
      <c r="TAF9"/>
      <c r="TAG9"/>
      <c r="TAH9"/>
      <c r="TAI9"/>
      <c r="TAJ9"/>
      <c r="TAK9"/>
      <c r="TAL9"/>
      <c r="TAM9"/>
      <c r="TAN9"/>
      <c r="TAO9"/>
      <c r="TAP9"/>
      <c r="TAQ9"/>
      <c r="TAR9"/>
      <c r="TAS9"/>
      <c r="TAT9"/>
      <c r="TAU9"/>
      <c r="TAV9"/>
      <c r="TAW9"/>
      <c r="TAX9"/>
      <c r="TAY9"/>
      <c r="TAZ9"/>
      <c r="TBA9"/>
      <c r="TBB9"/>
      <c r="TBC9"/>
      <c r="TBD9"/>
      <c r="TBE9"/>
      <c r="TBF9"/>
      <c r="TBG9"/>
      <c r="TBH9"/>
      <c r="TBI9"/>
      <c r="TBJ9"/>
      <c r="TBK9"/>
      <c r="TBL9"/>
      <c r="TBM9"/>
      <c r="TBN9"/>
      <c r="TBO9"/>
      <c r="TBP9"/>
      <c r="TBQ9"/>
      <c r="TBR9"/>
      <c r="TBS9"/>
      <c r="TBT9"/>
      <c r="TBU9"/>
      <c r="TBV9"/>
      <c r="TBW9"/>
      <c r="TBX9"/>
      <c r="TBY9"/>
      <c r="TBZ9"/>
      <c r="TCA9"/>
      <c r="TCB9"/>
      <c r="TCC9"/>
      <c r="TCD9"/>
      <c r="TCE9"/>
      <c r="TCF9"/>
      <c r="TCG9"/>
      <c r="TCH9"/>
      <c r="TCI9"/>
      <c r="TCJ9"/>
      <c r="TCK9"/>
      <c r="TCL9"/>
      <c r="TCM9"/>
      <c r="TCN9"/>
      <c r="TCO9"/>
      <c r="TCP9"/>
      <c r="TCQ9"/>
      <c r="TCR9"/>
      <c r="TCS9"/>
      <c r="TCT9"/>
      <c r="TCU9"/>
      <c r="TCV9"/>
      <c r="TCW9"/>
      <c r="TCX9"/>
      <c r="TCY9"/>
      <c r="TCZ9"/>
      <c r="TDA9"/>
      <c r="TDB9"/>
      <c r="TDC9"/>
      <c r="TDD9"/>
      <c r="TDE9"/>
      <c r="TDF9"/>
      <c r="TDG9"/>
      <c r="TDH9"/>
      <c r="TDI9"/>
      <c r="TDJ9"/>
      <c r="TDK9"/>
      <c r="TDL9"/>
      <c r="TDM9"/>
      <c r="TDN9"/>
      <c r="TDO9"/>
      <c r="TDP9"/>
      <c r="TDQ9"/>
      <c r="TDR9"/>
      <c r="TDS9"/>
      <c r="TDT9"/>
      <c r="TDU9"/>
      <c r="TDV9"/>
      <c r="TDW9"/>
      <c r="TDX9"/>
      <c r="TDY9"/>
      <c r="TDZ9"/>
      <c r="TEA9"/>
      <c r="TEB9"/>
      <c r="TEC9"/>
      <c r="TED9"/>
      <c r="TEE9"/>
      <c r="TEF9"/>
      <c r="TEG9"/>
      <c r="TEH9"/>
      <c r="TEI9"/>
      <c r="TEJ9"/>
      <c r="TEK9"/>
      <c r="TEL9"/>
      <c r="TEM9"/>
      <c r="TEN9"/>
      <c r="TEO9"/>
      <c r="TEP9"/>
      <c r="TEQ9"/>
      <c r="TER9"/>
      <c r="TES9"/>
      <c r="TET9"/>
      <c r="TEU9"/>
      <c r="TEV9"/>
      <c r="TEW9"/>
      <c r="TEX9"/>
      <c r="TEY9"/>
      <c r="TEZ9"/>
      <c r="TFA9"/>
      <c r="TFB9"/>
      <c r="TFC9"/>
      <c r="TFD9"/>
      <c r="TFE9"/>
      <c r="TFF9"/>
      <c r="TFG9"/>
      <c r="TFH9"/>
      <c r="TFI9"/>
      <c r="TFJ9"/>
      <c r="TFK9"/>
      <c r="TFL9"/>
      <c r="TFM9"/>
      <c r="TFN9"/>
      <c r="TFO9"/>
      <c r="TFP9"/>
      <c r="TFQ9"/>
      <c r="TFR9"/>
      <c r="TFS9"/>
      <c r="TFT9"/>
      <c r="TFU9"/>
      <c r="TFV9"/>
      <c r="TFW9"/>
      <c r="TFX9"/>
      <c r="TFY9"/>
      <c r="TFZ9"/>
      <c r="TGA9"/>
      <c r="TGB9"/>
      <c r="TGC9"/>
      <c r="TGD9"/>
      <c r="TGE9"/>
      <c r="TGF9"/>
      <c r="TGG9"/>
      <c r="TGH9"/>
      <c r="TGI9"/>
      <c r="TGJ9"/>
      <c r="TGK9"/>
      <c r="TGL9"/>
      <c r="TGM9"/>
      <c r="TGN9"/>
      <c r="TGO9"/>
      <c r="TGP9"/>
      <c r="TGQ9"/>
      <c r="TGR9"/>
      <c r="TGS9"/>
      <c r="TGT9"/>
      <c r="TGU9"/>
      <c r="TGV9"/>
      <c r="TGW9"/>
      <c r="TGX9"/>
      <c r="TGY9"/>
      <c r="TGZ9"/>
      <c r="THA9"/>
      <c r="THB9"/>
      <c r="THC9"/>
      <c r="THD9"/>
      <c r="THE9"/>
      <c r="THF9"/>
      <c r="THG9"/>
      <c r="THH9"/>
      <c r="THI9"/>
      <c r="THJ9"/>
      <c r="THK9"/>
      <c r="THL9"/>
      <c r="THM9"/>
      <c r="THN9"/>
      <c r="THO9"/>
      <c r="THP9"/>
      <c r="THQ9"/>
      <c r="THR9"/>
      <c r="THS9"/>
      <c r="THT9"/>
      <c r="THU9"/>
      <c r="THV9"/>
      <c r="THW9"/>
      <c r="THX9"/>
      <c r="THY9"/>
      <c r="THZ9"/>
      <c r="TIA9"/>
      <c r="TIB9"/>
      <c r="TIC9"/>
      <c r="TID9"/>
      <c r="TIE9"/>
      <c r="TIF9"/>
      <c r="TIG9"/>
      <c r="TIH9"/>
      <c r="TII9"/>
      <c r="TIJ9"/>
      <c r="TIK9"/>
      <c r="TIL9"/>
      <c r="TIM9"/>
      <c r="TIN9"/>
      <c r="TIO9"/>
      <c r="TIP9"/>
      <c r="TIQ9"/>
      <c r="TIR9"/>
      <c r="TIS9"/>
      <c r="TIT9"/>
      <c r="TIU9"/>
      <c r="TIV9"/>
      <c r="TIW9"/>
      <c r="TIX9"/>
      <c r="TIY9"/>
      <c r="TIZ9"/>
      <c r="TJA9"/>
      <c r="TJB9"/>
      <c r="TJC9"/>
      <c r="TJD9"/>
      <c r="TJE9"/>
      <c r="TJF9"/>
      <c r="TJG9"/>
      <c r="TJH9"/>
      <c r="TJI9"/>
      <c r="TJJ9"/>
      <c r="TJK9"/>
      <c r="TJL9"/>
      <c r="TJM9"/>
      <c r="TJN9"/>
      <c r="TJO9"/>
      <c r="TJP9"/>
      <c r="TJQ9"/>
      <c r="TJR9"/>
      <c r="TJS9"/>
      <c r="TJT9"/>
      <c r="TJU9"/>
      <c r="TJV9"/>
      <c r="TJW9"/>
      <c r="TJX9"/>
      <c r="TJY9"/>
      <c r="TJZ9"/>
      <c r="TKA9"/>
      <c r="TKB9"/>
      <c r="TKC9"/>
      <c r="TKD9"/>
      <c r="TKE9"/>
      <c r="TKF9"/>
      <c r="TKG9"/>
      <c r="TKH9"/>
      <c r="TKI9"/>
      <c r="TKJ9"/>
      <c r="TKK9"/>
      <c r="TKL9"/>
      <c r="TKM9"/>
      <c r="TKN9"/>
      <c r="TKO9"/>
      <c r="TKP9"/>
      <c r="TKQ9"/>
      <c r="TKR9"/>
      <c r="TKS9"/>
      <c r="TKT9"/>
      <c r="TKU9"/>
      <c r="TKV9"/>
      <c r="TKW9"/>
      <c r="TKX9"/>
      <c r="TKY9"/>
      <c r="TKZ9"/>
      <c r="TLA9"/>
      <c r="TLB9"/>
      <c r="TLC9"/>
      <c r="TLD9"/>
      <c r="TLE9"/>
      <c r="TLF9"/>
      <c r="TLG9"/>
      <c r="TLH9"/>
      <c r="TLI9"/>
      <c r="TLJ9"/>
      <c r="TLK9"/>
      <c r="TLL9"/>
      <c r="TLM9"/>
      <c r="TLN9"/>
      <c r="TLO9"/>
      <c r="TLP9"/>
      <c r="TLQ9"/>
      <c r="TLR9"/>
      <c r="TLS9"/>
      <c r="TLT9"/>
      <c r="TLU9"/>
      <c r="TLV9"/>
      <c r="TLW9"/>
      <c r="TLX9"/>
      <c r="TLY9"/>
      <c r="TLZ9"/>
      <c r="TMA9"/>
      <c r="TMB9"/>
      <c r="TMC9"/>
      <c r="TMD9"/>
      <c r="TME9"/>
      <c r="TMF9"/>
      <c r="TMG9"/>
      <c r="TMH9"/>
      <c r="TMI9"/>
      <c r="TMJ9"/>
      <c r="TMK9"/>
      <c r="TML9"/>
      <c r="TMM9"/>
      <c r="TMN9"/>
      <c r="TMO9"/>
      <c r="TMP9"/>
      <c r="TMQ9"/>
      <c r="TMR9"/>
      <c r="TMS9"/>
      <c r="TMT9"/>
      <c r="TMU9"/>
      <c r="TMV9"/>
      <c r="TMW9"/>
      <c r="TMX9"/>
      <c r="TMY9"/>
      <c r="TMZ9"/>
      <c r="TNA9"/>
      <c r="TNB9"/>
      <c r="TNC9"/>
      <c r="TND9"/>
      <c r="TNE9"/>
      <c r="TNF9"/>
      <c r="TNG9"/>
      <c r="TNH9"/>
      <c r="TNI9"/>
      <c r="TNJ9"/>
      <c r="TNK9"/>
      <c r="TNL9"/>
      <c r="TNM9"/>
      <c r="TNN9"/>
      <c r="TNO9"/>
      <c r="TNP9"/>
      <c r="TNQ9"/>
      <c r="TNR9"/>
      <c r="TNS9"/>
      <c r="TNT9"/>
      <c r="TNU9"/>
      <c r="TNV9"/>
      <c r="TNW9"/>
      <c r="TNX9"/>
      <c r="TNY9"/>
      <c r="TNZ9"/>
      <c r="TOA9"/>
      <c r="TOB9"/>
      <c r="TOC9"/>
      <c r="TOD9"/>
      <c r="TOE9"/>
      <c r="TOF9"/>
      <c r="TOG9"/>
      <c r="TOH9"/>
      <c r="TOI9"/>
      <c r="TOJ9"/>
      <c r="TOK9"/>
      <c r="TOL9"/>
      <c r="TOM9"/>
      <c r="TON9"/>
      <c r="TOO9"/>
      <c r="TOP9"/>
      <c r="TOQ9"/>
      <c r="TOR9"/>
      <c r="TOS9"/>
      <c r="TOT9"/>
      <c r="TOU9"/>
      <c r="TOV9"/>
      <c r="TOW9"/>
      <c r="TOX9"/>
      <c r="TOY9"/>
      <c r="TOZ9"/>
      <c r="TPA9"/>
      <c r="TPB9"/>
      <c r="TPC9"/>
      <c r="TPD9"/>
      <c r="TPE9"/>
      <c r="TPF9"/>
      <c r="TPG9"/>
      <c r="TPH9"/>
      <c r="TPI9"/>
      <c r="TPJ9"/>
      <c r="TPK9"/>
      <c r="TPL9"/>
      <c r="TPM9"/>
      <c r="TPN9"/>
      <c r="TPO9"/>
      <c r="TPP9"/>
      <c r="TPQ9"/>
      <c r="TPR9"/>
      <c r="TPS9"/>
      <c r="TPT9"/>
      <c r="TPU9"/>
      <c r="TPV9"/>
      <c r="TPW9"/>
      <c r="TPX9"/>
      <c r="TPY9"/>
      <c r="TPZ9"/>
      <c r="TQA9"/>
      <c r="TQB9"/>
      <c r="TQC9"/>
      <c r="TQD9"/>
      <c r="TQE9"/>
      <c r="TQF9"/>
      <c r="TQG9"/>
      <c r="TQH9"/>
      <c r="TQI9"/>
      <c r="TQJ9"/>
      <c r="TQK9"/>
      <c r="TQL9"/>
      <c r="TQM9"/>
      <c r="TQN9"/>
      <c r="TQO9"/>
      <c r="TQP9"/>
      <c r="TQQ9"/>
      <c r="TQR9"/>
      <c r="TQS9"/>
      <c r="TQT9"/>
      <c r="TQU9"/>
      <c r="TQV9"/>
      <c r="TQW9"/>
      <c r="TQX9"/>
      <c r="TQY9"/>
      <c r="TQZ9"/>
      <c r="TRA9"/>
      <c r="TRB9"/>
      <c r="TRC9"/>
      <c r="TRD9"/>
      <c r="TRE9"/>
      <c r="TRF9"/>
      <c r="TRG9"/>
      <c r="TRH9"/>
      <c r="TRI9"/>
      <c r="TRJ9"/>
      <c r="TRK9"/>
      <c r="TRL9"/>
      <c r="TRM9"/>
      <c r="TRN9"/>
      <c r="TRO9"/>
      <c r="TRP9"/>
      <c r="TRQ9"/>
      <c r="TRR9"/>
      <c r="TRS9"/>
      <c r="TRT9"/>
      <c r="TRU9"/>
      <c r="TRV9"/>
      <c r="TRW9"/>
      <c r="TRX9"/>
      <c r="TRY9"/>
      <c r="TRZ9"/>
      <c r="TSA9"/>
      <c r="TSB9"/>
      <c r="TSC9"/>
      <c r="TSD9"/>
      <c r="TSE9"/>
      <c r="TSF9"/>
      <c r="TSG9"/>
      <c r="TSH9"/>
      <c r="TSI9"/>
      <c r="TSJ9"/>
      <c r="TSK9"/>
      <c r="TSL9"/>
      <c r="TSM9"/>
      <c r="TSN9"/>
      <c r="TSO9"/>
      <c r="TSP9"/>
      <c r="TSQ9"/>
      <c r="TSR9"/>
      <c r="TSS9"/>
      <c r="TST9"/>
      <c r="TSU9"/>
      <c r="TSV9"/>
      <c r="TSW9"/>
      <c r="TSX9"/>
      <c r="TSY9"/>
      <c r="TSZ9"/>
      <c r="TTA9"/>
      <c r="TTB9"/>
      <c r="TTC9"/>
      <c r="TTD9"/>
      <c r="TTE9"/>
      <c r="TTF9"/>
      <c r="TTG9"/>
      <c r="TTH9"/>
      <c r="TTI9"/>
      <c r="TTJ9"/>
      <c r="TTK9"/>
      <c r="TTL9"/>
      <c r="TTM9"/>
      <c r="TTN9"/>
      <c r="TTO9"/>
      <c r="TTP9"/>
      <c r="TTQ9"/>
      <c r="TTR9"/>
      <c r="TTS9"/>
      <c r="TTT9"/>
      <c r="TTU9"/>
      <c r="TTV9"/>
      <c r="TTW9"/>
      <c r="TTX9"/>
      <c r="TTY9"/>
      <c r="TTZ9"/>
      <c r="TUA9"/>
      <c r="TUB9"/>
      <c r="TUC9"/>
      <c r="TUD9"/>
      <c r="TUE9"/>
      <c r="TUF9"/>
      <c r="TUG9"/>
      <c r="TUH9"/>
      <c r="TUI9"/>
      <c r="TUJ9"/>
      <c r="TUK9"/>
      <c r="TUL9"/>
      <c r="TUM9"/>
      <c r="TUN9"/>
      <c r="TUO9"/>
      <c r="TUP9"/>
      <c r="TUQ9"/>
      <c r="TUR9"/>
      <c r="TUS9"/>
      <c r="TUT9"/>
      <c r="TUU9"/>
      <c r="TUV9"/>
      <c r="TUW9"/>
      <c r="TUX9"/>
      <c r="TUY9"/>
      <c r="TUZ9"/>
      <c r="TVA9"/>
      <c r="TVB9"/>
      <c r="TVC9"/>
      <c r="TVD9"/>
      <c r="TVE9"/>
      <c r="TVF9"/>
      <c r="TVG9"/>
      <c r="TVH9"/>
      <c r="TVI9"/>
      <c r="TVJ9"/>
      <c r="TVK9"/>
      <c r="TVL9"/>
      <c r="TVM9"/>
      <c r="TVN9"/>
      <c r="TVO9"/>
      <c r="TVP9"/>
      <c r="TVQ9"/>
      <c r="TVR9"/>
      <c r="TVS9"/>
      <c r="TVT9"/>
      <c r="TVU9"/>
      <c r="TVV9"/>
      <c r="TVW9"/>
      <c r="TVX9"/>
      <c r="TVY9"/>
      <c r="TVZ9"/>
      <c r="TWA9"/>
      <c r="TWB9"/>
      <c r="TWC9"/>
      <c r="TWD9"/>
      <c r="TWE9"/>
      <c r="TWF9"/>
      <c r="TWG9"/>
      <c r="TWH9"/>
      <c r="TWI9"/>
      <c r="TWJ9"/>
      <c r="TWK9"/>
      <c r="TWL9"/>
      <c r="TWM9"/>
      <c r="TWN9"/>
      <c r="TWO9"/>
      <c r="TWP9"/>
      <c r="TWQ9"/>
      <c r="TWR9"/>
      <c r="TWS9"/>
      <c r="TWT9"/>
      <c r="TWU9"/>
      <c r="TWV9"/>
      <c r="TWW9"/>
      <c r="TWX9"/>
      <c r="TWY9"/>
      <c r="TWZ9"/>
      <c r="TXA9"/>
      <c r="TXB9"/>
      <c r="TXC9"/>
      <c r="TXD9"/>
      <c r="TXE9"/>
      <c r="TXF9"/>
      <c r="TXG9"/>
      <c r="TXH9"/>
      <c r="TXI9"/>
      <c r="TXJ9"/>
      <c r="TXK9"/>
      <c r="TXL9"/>
      <c r="TXM9"/>
      <c r="TXN9"/>
      <c r="TXO9"/>
      <c r="TXP9"/>
      <c r="TXQ9"/>
      <c r="TXR9"/>
      <c r="TXS9"/>
      <c r="TXT9"/>
      <c r="TXU9"/>
      <c r="TXV9"/>
      <c r="TXW9"/>
      <c r="TXX9"/>
      <c r="TXY9"/>
      <c r="TXZ9"/>
      <c r="TYA9"/>
      <c r="TYB9"/>
      <c r="TYC9"/>
      <c r="TYD9"/>
      <c r="TYE9"/>
      <c r="TYF9"/>
      <c r="TYG9"/>
      <c r="TYH9"/>
      <c r="TYI9"/>
      <c r="TYJ9"/>
      <c r="TYK9"/>
      <c r="TYL9"/>
      <c r="TYM9"/>
      <c r="TYN9"/>
      <c r="TYO9"/>
      <c r="TYP9"/>
      <c r="TYQ9"/>
      <c r="TYR9"/>
      <c r="TYS9"/>
      <c r="TYT9"/>
      <c r="TYU9"/>
      <c r="TYV9"/>
      <c r="TYW9"/>
      <c r="TYX9"/>
      <c r="TYY9"/>
      <c r="TYZ9"/>
      <c r="TZA9"/>
      <c r="TZB9"/>
      <c r="TZC9"/>
      <c r="TZD9"/>
      <c r="TZE9"/>
      <c r="TZF9"/>
      <c r="TZG9"/>
      <c r="TZH9"/>
      <c r="TZI9"/>
      <c r="TZJ9"/>
      <c r="TZK9"/>
      <c r="TZL9"/>
      <c r="TZM9"/>
      <c r="TZN9"/>
      <c r="TZO9"/>
      <c r="TZP9"/>
      <c r="TZQ9"/>
      <c r="TZR9"/>
      <c r="TZS9"/>
      <c r="TZT9"/>
      <c r="TZU9"/>
      <c r="TZV9"/>
      <c r="TZW9"/>
      <c r="TZX9"/>
      <c r="TZY9"/>
      <c r="TZZ9"/>
      <c r="UAA9"/>
      <c r="UAB9"/>
      <c r="UAC9"/>
      <c r="UAD9"/>
      <c r="UAE9"/>
      <c r="UAF9"/>
      <c r="UAG9"/>
      <c r="UAH9"/>
      <c r="UAI9"/>
      <c r="UAJ9"/>
      <c r="UAK9"/>
      <c r="UAL9"/>
      <c r="UAM9"/>
      <c r="UAN9"/>
      <c r="UAO9"/>
      <c r="UAP9"/>
      <c r="UAQ9"/>
      <c r="UAR9"/>
      <c r="UAS9"/>
      <c r="UAT9"/>
      <c r="UAU9"/>
      <c r="UAV9"/>
      <c r="UAW9"/>
      <c r="UAX9"/>
      <c r="UAY9"/>
      <c r="UAZ9"/>
      <c r="UBA9"/>
      <c r="UBB9"/>
      <c r="UBC9"/>
      <c r="UBD9"/>
      <c r="UBE9"/>
      <c r="UBF9"/>
      <c r="UBG9"/>
      <c r="UBH9"/>
      <c r="UBI9"/>
      <c r="UBJ9"/>
      <c r="UBK9"/>
      <c r="UBL9"/>
      <c r="UBM9"/>
      <c r="UBN9"/>
      <c r="UBO9"/>
      <c r="UBP9"/>
      <c r="UBQ9"/>
      <c r="UBR9"/>
      <c r="UBS9"/>
      <c r="UBT9"/>
      <c r="UBU9"/>
      <c r="UBV9"/>
      <c r="UBW9"/>
      <c r="UBX9"/>
      <c r="UBY9"/>
      <c r="UBZ9"/>
      <c r="UCA9"/>
      <c r="UCB9"/>
      <c r="UCC9"/>
      <c r="UCD9"/>
      <c r="UCE9"/>
      <c r="UCF9"/>
      <c r="UCG9"/>
      <c r="UCH9"/>
      <c r="UCI9"/>
      <c r="UCJ9"/>
      <c r="UCK9"/>
      <c r="UCL9"/>
      <c r="UCM9"/>
      <c r="UCN9"/>
      <c r="UCO9"/>
      <c r="UCP9"/>
      <c r="UCQ9"/>
      <c r="UCR9"/>
      <c r="UCS9"/>
      <c r="UCT9"/>
      <c r="UCU9"/>
      <c r="UCV9"/>
      <c r="UCW9"/>
      <c r="UCX9"/>
      <c r="UCY9"/>
      <c r="UCZ9"/>
      <c r="UDA9"/>
      <c r="UDB9"/>
      <c r="UDC9"/>
      <c r="UDD9"/>
      <c r="UDE9"/>
      <c r="UDF9"/>
      <c r="UDG9"/>
      <c r="UDH9"/>
      <c r="UDI9"/>
      <c r="UDJ9"/>
      <c r="UDK9"/>
      <c r="UDL9"/>
      <c r="UDM9"/>
      <c r="UDN9"/>
      <c r="UDO9"/>
      <c r="UDP9"/>
      <c r="UDQ9"/>
      <c r="UDR9"/>
      <c r="UDS9"/>
      <c r="UDT9"/>
      <c r="UDU9"/>
      <c r="UDV9"/>
      <c r="UDW9"/>
      <c r="UDX9"/>
      <c r="UDY9"/>
      <c r="UDZ9"/>
      <c r="UEA9"/>
      <c r="UEB9"/>
      <c r="UEC9"/>
      <c r="UED9"/>
      <c r="UEE9"/>
      <c r="UEF9"/>
      <c r="UEG9"/>
      <c r="UEH9"/>
      <c r="UEI9"/>
      <c r="UEJ9"/>
      <c r="UEK9"/>
      <c r="UEL9"/>
      <c r="UEM9"/>
      <c r="UEN9"/>
      <c r="UEO9"/>
      <c r="UEP9"/>
      <c r="UEQ9"/>
      <c r="UER9"/>
      <c r="UES9"/>
      <c r="UET9"/>
      <c r="UEU9"/>
      <c r="UEV9"/>
      <c r="UEW9"/>
      <c r="UEX9"/>
      <c r="UEY9"/>
      <c r="UEZ9"/>
      <c r="UFA9"/>
      <c r="UFB9"/>
      <c r="UFC9"/>
      <c r="UFD9"/>
      <c r="UFE9"/>
      <c r="UFF9"/>
      <c r="UFG9"/>
      <c r="UFH9"/>
      <c r="UFI9"/>
      <c r="UFJ9"/>
      <c r="UFK9"/>
      <c r="UFL9"/>
      <c r="UFM9"/>
      <c r="UFN9"/>
      <c r="UFO9"/>
      <c r="UFP9"/>
      <c r="UFQ9"/>
      <c r="UFR9"/>
      <c r="UFS9"/>
      <c r="UFT9"/>
      <c r="UFU9"/>
      <c r="UFV9"/>
      <c r="UFW9"/>
      <c r="UFX9"/>
      <c r="UFY9"/>
      <c r="UFZ9"/>
      <c r="UGA9"/>
      <c r="UGB9"/>
      <c r="UGC9"/>
      <c r="UGD9"/>
      <c r="UGE9"/>
      <c r="UGF9"/>
      <c r="UGG9"/>
      <c r="UGH9"/>
      <c r="UGI9"/>
      <c r="UGJ9"/>
      <c r="UGK9"/>
      <c r="UGL9"/>
      <c r="UGM9"/>
      <c r="UGN9"/>
      <c r="UGO9"/>
      <c r="UGP9"/>
      <c r="UGQ9"/>
      <c r="UGR9"/>
      <c r="UGS9"/>
      <c r="UGT9"/>
      <c r="UGU9"/>
      <c r="UGV9"/>
      <c r="UGW9"/>
      <c r="UGX9"/>
      <c r="UGY9"/>
      <c r="UGZ9"/>
      <c r="UHA9"/>
      <c r="UHB9"/>
      <c r="UHC9"/>
      <c r="UHD9"/>
      <c r="UHE9"/>
      <c r="UHF9"/>
      <c r="UHG9"/>
      <c r="UHH9"/>
      <c r="UHI9"/>
      <c r="UHJ9"/>
      <c r="UHK9"/>
      <c r="UHL9"/>
      <c r="UHM9"/>
      <c r="UHN9"/>
      <c r="UHO9"/>
      <c r="UHP9"/>
      <c r="UHQ9"/>
      <c r="UHR9"/>
      <c r="UHS9"/>
      <c r="UHT9"/>
      <c r="UHU9"/>
      <c r="UHV9"/>
      <c r="UHW9"/>
      <c r="UHX9"/>
      <c r="UHY9"/>
      <c r="UHZ9"/>
      <c r="UIA9"/>
      <c r="UIB9"/>
      <c r="UIC9"/>
      <c r="UID9"/>
      <c r="UIE9"/>
      <c r="UIF9"/>
      <c r="UIG9"/>
      <c r="UIH9"/>
      <c r="UII9"/>
      <c r="UIJ9"/>
      <c r="UIK9"/>
      <c r="UIL9"/>
      <c r="UIM9"/>
      <c r="UIN9"/>
      <c r="UIO9"/>
      <c r="UIP9"/>
      <c r="UIQ9"/>
      <c r="UIR9"/>
      <c r="UIS9"/>
      <c r="UIT9"/>
      <c r="UIU9"/>
      <c r="UIV9"/>
      <c r="UIW9"/>
      <c r="UIX9"/>
      <c r="UIY9"/>
      <c r="UIZ9"/>
      <c r="UJA9"/>
      <c r="UJB9"/>
      <c r="UJC9"/>
      <c r="UJD9"/>
      <c r="UJE9"/>
      <c r="UJF9"/>
      <c r="UJG9"/>
      <c r="UJH9"/>
      <c r="UJI9"/>
      <c r="UJJ9"/>
      <c r="UJK9"/>
      <c r="UJL9"/>
      <c r="UJM9"/>
      <c r="UJN9"/>
      <c r="UJO9"/>
      <c r="UJP9"/>
      <c r="UJQ9"/>
      <c r="UJR9"/>
      <c r="UJS9"/>
      <c r="UJT9"/>
      <c r="UJU9"/>
      <c r="UJV9"/>
      <c r="UJW9"/>
      <c r="UJX9"/>
      <c r="UJY9"/>
      <c r="UJZ9"/>
      <c r="UKA9"/>
      <c r="UKB9"/>
      <c r="UKC9"/>
      <c r="UKD9"/>
      <c r="UKE9"/>
      <c r="UKF9"/>
      <c r="UKG9"/>
      <c r="UKH9"/>
      <c r="UKI9"/>
      <c r="UKJ9"/>
      <c r="UKK9"/>
      <c r="UKL9"/>
      <c r="UKM9"/>
      <c r="UKN9"/>
      <c r="UKO9"/>
      <c r="UKP9"/>
      <c r="UKQ9"/>
      <c r="UKR9"/>
      <c r="UKS9"/>
      <c r="UKT9"/>
      <c r="UKU9"/>
      <c r="UKV9"/>
      <c r="UKW9"/>
      <c r="UKX9"/>
      <c r="UKY9"/>
      <c r="UKZ9"/>
      <c r="ULA9"/>
      <c r="ULB9"/>
      <c r="ULC9"/>
      <c r="ULD9"/>
      <c r="ULE9"/>
      <c r="ULF9"/>
      <c r="ULG9"/>
      <c r="ULH9"/>
      <c r="ULI9"/>
      <c r="ULJ9"/>
      <c r="ULK9"/>
      <c r="ULL9"/>
      <c r="ULM9"/>
      <c r="ULN9"/>
      <c r="ULO9"/>
      <c r="ULP9"/>
      <c r="ULQ9"/>
      <c r="ULR9"/>
      <c r="ULS9"/>
      <c r="ULT9"/>
      <c r="ULU9"/>
      <c r="ULV9"/>
      <c r="ULW9"/>
      <c r="ULX9"/>
      <c r="ULY9"/>
      <c r="ULZ9"/>
      <c r="UMA9"/>
      <c r="UMB9"/>
      <c r="UMC9"/>
      <c r="UMD9"/>
      <c r="UME9"/>
      <c r="UMF9"/>
      <c r="UMG9"/>
      <c r="UMH9"/>
      <c r="UMI9"/>
      <c r="UMJ9"/>
      <c r="UMK9"/>
      <c r="UML9"/>
      <c r="UMM9"/>
      <c r="UMN9"/>
      <c r="UMO9"/>
      <c r="UMP9"/>
      <c r="UMQ9"/>
      <c r="UMR9"/>
      <c r="UMS9"/>
      <c r="UMT9"/>
      <c r="UMU9"/>
      <c r="UMV9"/>
      <c r="UMW9"/>
      <c r="UMX9"/>
      <c r="UMY9"/>
      <c r="UMZ9"/>
      <c r="UNA9"/>
      <c r="UNB9"/>
      <c r="UNC9"/>
      <c r="UND9"/>
      <c r="UNE9"/>
      <c r="UNF9"/>
      <c r="UNG9"/>
      <c r="UNH9"/>
      <c r="UNI9"/>
      <c r="UNJ9"/>
      <c r="UNK9"/>
      <c r="UNL9"/>
      <c r="UNM9"/>
      <c r="UNN9"/>
      <c r="UNO9"/>
      <c r="UNP9"/>
      <c r="UNQ9"/>
      <c r="UNR9"/>
      <c r="UNS9"/>
      <c r="UNT9"/>
      <c r="UNU9"/>
      <c r="UNV9"/>
      <c r="UNW9"/>
      <c r="UNX9"/>
      <c r="UNY9"/>
      <c r="UNZ9"/>
      <c r="UOA9"/>
      <c r="UOB9"/>
      <c r="UOC9"/>
      <c r="UOD9"/>
      <c r="UOE9"/>
      <c r="UOF9"/>
      <c r="UOG9"/>
      <c r="UOH9"/>
      <c r="UOI9"/>
      <c r="UOJ9"/>
      <c r="UOK9"/>
      <c r="UOL9"/>
      <c r="UOM9"/>
      <c r="UON9"/>
      <c r="UOO9"/>
      <c r="UOP9"/>
      <c r="UOQ9"/>
      <c r="UOR9"/>
      <c r="UOS9"/>
      <c r="UOT9"/>
      <c r="UOU9"/>
      <c r="UOV9"/>
      <c r="UOW9"/>
      <c r="UOX9"/>
      <c r="UOY9"/>
      <c r="UOZ9"/>
      <c r="UPA9"/>
      <c r="UPB9"/>
      <c r="UPC9"/>
      <c r="UPD9"/>
      <c r="UPE9"/>
      <c r="UPF9"/>
      <c r="UPG9"/>
      <c r="UPH9"/>
      <c r="UPI9"/>
      <c r="UPJ9"/>
      <c r="UPK9"/>
      <c r="UPL9"/>
      <c r="UPM9"/>
      <c r="UPN9"/>
      <c r="UPO9"/>
      <c r="UPP9"/>
      <c r="UPQ9"/>
      <c r="UPR9"/>
      <c r="UPS9"/>
      <c r="UPT9"/>
      <c r="UPU9"/>
      <c r="UPV9"/>
      <c r="UPW9"/>
      <c r="UPX9"/>
      <c r="UPY9"/>
      <c r="UPZ9"/>
      <c r="UQA9"/>
      <c r="UQB9"/>
      <c r="UQC9"/>
      <c r="UQD9"/>
      <c r="UQE9"/>
      <c r="UQF9"/>
      <c r="UQG9"/>
      <c r="UQH9"/>
      <c r="UQI9"/>
      <c r="UQJ9"/>
      <c r="UQK9"/>
      <c r="UQL9"/>
      <c r="UQM9"/>
      <c r="UQN9"/>
      <c r="UQO9"/>
      <c r="UQP9"/>
      <c r="UQQ9"/>
      <c r="UQR9"/>
      <c r="UQS9"/>
      <c r="UQT9"/>
      <c r="UQU9"/>
      <c r="UQV9"/>
      <c r="UQW9"/>
      <c r="UQX9"/>
      <c r="UQY9"/>
      <c r="UQZ9"/>
      <c r="URA9"/>
      <c r="URB9"/>
      <c r="URC9"/>
      <c r="URD9"/>
      <c r="URE9"/>
      <c r="URF9"/>
      <c r="URG9"/>
      <c r="URH9"/>
      <c r="URI9"/>
      <c r="URJ9"/>
      <c r="URK9"/>
      <c r="URL9"/>
      <c r="URM9"/>
      <c r="URN9"/>
      <c r="URO9"/>
      <c r="URP9"/>
      <c r="URQ9"/>
      <c r="URR9"/>
      <c r="URS9"/>
      <c r="URT9"/>
      <c r="URU9"/>
      <c r="URV9"/>
      <c r="URW9"/>
      <c r="URX9"/>
      <c r="URY9"/>
      <c r="URZ9"/>
      <c r="USA9"/>
      <c r="USB9"/>
      <c r="USC9"/>
      <c r="USD9"/>
      <c r="USE9"/>
      <c r="USF9"/>
      <c r="USG9"/>
      <c r="USH9"/>
      <c r="USI9"/>
      <c r="USJ9"/>
      <c r="USK9"/>
      <c r="USL9"/>
      <c r="USM9"/>
      <c r="USN9"/>
      <c r="USO9"/>
      <c r="USP9"/>
      <c r="USQ9"/>
      <c r="USR9"/>
      <c r="USS9"/>
      <c r="UST9"/>
      <c r="USU9"/>
      <c r="USV9"/>
      <c r="USW9"/>
      <c r="USX9"/>
      <c r="USY9"/>
      <c r="USZ9"/>
      <c r="UTA9"/>
      <c r="UTB9"/>
      <c r="UTC9"/>
      <c r="UTD9"/>
      <c r="UTE9"/>
      <c r="UTF9"/>
      <c r="UTG9"/>
      <c r="UTH9"/>
      <c r="UTI9"/>
      <c r="UTJ9"/>
      <c r="UTK9"/>
      <c r="UTL9"/>
      <c r="UTM9"/>
      <c r="UTN9"/>
      <c r="UTO9"/>
      <c r="UTP9"/>
      <c r="UTQ9"/>
      <c r="UTR9"/>
      <c r="UTS9"/>
      <c r="UTT9"/>
      <c r="UTU9"/>
      <c r="UTV9"/>
      <c r="UTW9"/>
      <c r="UTX9"/>
      <c r="UTY9"/>
      <c r="UTZ9"/>
      <c r="UUA9"/>
      <c r="UUB9"/>
      <c r="UUC9"/>
      <c r="UUD9"/>
      <c r="UUE9"/>
      <c r="UUF9"/>
      <c r="UUG9"/>
      <c r="UUH9"/>
      <c r="UUI9"/>
      <c r="UUJ9"/>
      <c r="UUK9"/>
      <c r="UUL9"/>
      <c r="UUM9"/>
      <c r="UUN9"/>
      <c r="UUO9"/>
      <c r="UUP9"/>
      <c r="UUQ9"/>
      <c r="UUR9"/>
      <c r="UUS9"/>
      <c r="UUT9"/>
      <c r="UUU9"/>
      <c r="UUV9"/>
      <c r="UUW9"/>
      <c r="UUX9"/>
      <c r="UUY9"/>
      <c r="UUZ9"/>
      <c r="UVA9"/>
      <c r="UVB9"/>
      <c r="UVC9"/>
      <c r="UVD9"/>
      <c r="UVE9"/>
      <c r="UVF9"/>
      <c r="UVG9"/>
      <c r="UVH9"/>
      <c r="UVI9"/>
      <c r="UVJ9"/>
      <c r="UVK9"/>
      <c r="UVL9"/>
      <c r="UVM9"/>
      <c r="UVN9"/>
      <c r="UVO9"/>
      <c r="UVP9"/>
      <c r="UVQ9"/>
      <c r="UVR9"/>
      <c r="UVS9"/>
      <c r="UVT9"/>
      <c r="UVU9"/>
      <c r="UVV9"/>
      <c r="UVW9"/>
      <c r="UVX9"/>
      <c r="UVY9"/>
      <c r="UVZ9"/>
      <c r="UWA9"/>
      <c r="UWB9"/>
      <c r="UWC9"/>
      <c r="UWD9"/>
      <c r="UWE9"/>
      <c r="UWF9"/>
      <c r="UWG9"/>
      <c r="UWH9"/>
      <c r="UWI9"/>
      <c r="UWJ9"/>
      <c r="UWK9"/>
      <c r="UWL9"/>
      <c r="UWM9"/>
      <c r="UWN9"/>
      <c r="UWO9"/>
      <c r="UWP9"/>
      <c r="UWQ9"/>
      <c r="UWR9"/>
      <c r="UWS9"/>
      <c r="UWT9"/>
      <c r="UWU9"/>
      <c r="UWV9"/>
      <c r="UWW9"/>
      <c r="UWX9"/>
      <c r="UWY9"/>
      <c r="UWZ9"/>
      <c r="UXA9"/>
      <c r="UXB9"/>
      <c r="UXC9"/>
      <c r="UXD9"/>
      <c r="UXE9"/>
      <c r="UXF9"/>
      <c r="UXG9"/>
      <c r="UXH9"/>
      <c r="UXI9"/>
      <c r="UXJ9"/>
      <c r="UXK9"/>
      <c r="UXL9"/>
      <c r="UXM9"/>
      <c r="UXN9"/>
      <c r="UXO9"/>
      <c r="UXP9"/>
      <c r="UXQ9"/>
      <c r="UXR9"/>
      <c r="UXS9"/>
      <c r="UXT9"/>
      <c r="UXU9"/>
      <c r="UXV9"/>
      <c r="UXW9"/>
      <c r="UXX9"/>
      <c r="UXY9"/>
      <c r="UXZ9"/>
      <c r="UYA9"/>
      <c r="UYB9"/>
      <c r="UYC9"/>
      <c r="UYD9"/>
      <c r="UYE9"/>
      <c r="UYF9"/>
      <c r="UYG9"/>
      <c r="UYH9"/>
      <c r="UYI9"/>
      <c r="UYJ9"/>
      <c r="UYK9"/>
      <c r="UYL9"/>
      <c r="UYM9"/>
      <c r="UYN9"/>
      <c r="UYO9"/>
      <c r="UYP9"/>
      <c r="UYQ9"/>
      <c r="UYR9"/>
      <c r="UYS9"/>
      <c r="UYT9"/>
      <c r="UYU9"/>
      <c r="UYV9"/>
      <c r="UYW9"/>
      <c r="UYX9"/>
      <c r="UYY9"/>
      <c r="UYZ9"/>
      <c r="UZA9"/>
      <c r="UZB9"/>
      <c r="UZC9"/>
      <c r="UZD9"/>
      <c r="UZE9"/>
      <c r="UZF9"/>
      <c r="UZG9"/>
      <c r="UZH9"/>
      <c r="UZI9"/>
      <c r="UZJ9"/>
      <c r="UZK9"/>
      <c r="UZL9"/>
      <c r="UZM9"/>
      <c r="UZN9"/>
      <c r="UZO9"/>
      <c r="UZP9"/>
      <c r="UZQ9"/>
      <c r="UZR9"/>
      <c r="UZS9"/>
      <c r="UZT9"/>
      <c r="UZU9"/>
      <c r="UZV9"/>
      <c r="UZW9"/>
      <c r="UZX9"/>
      <c r="UZY9"/>
      <c r="UZZ9"/>
      <c r="VAA9"/>
      <c r="VAB9"/>
      <c r="VAC9"/>
      <c r="VAD9"/>
      <c r="VAE9"/>
      <c r="VAF9"/>
      <c r="VAG9"/>
      <c r="VAH9"/>
      <c r="VAI9"/>
      <c r="VAJ9"/>
      <c r="VAK9"/>
      <c r="VAL9"/>
      <c r="VAM9"/>
      <c r="VAN9"/>
      <c r="VAO9"/>
      <c r="VAP9"/>
      <c r="VAQ9"/>
      <c r="VAR9"/>
      <c r="VAS9"/>
      <c r="VAT9"/>
      <c r="VAU9"/>
      <c r="VAV9"/>
      <c r="VAW9"/>
      <c r="VAX9"/>
      <c r="VAY9"/>
      <c r="VAZ9"/>
      <c r="VBA9"/>
      <c r="VBB9"/>
      <c r="VBC9"/>
      <c r="VBD9"/>
      <c r="VBE9"/>
      <c r="VBF9"/>
      <c r="VBG9"/>
      <c r="VBH9"/>
      <c r="VBI9"/>
      <c r="VBJ9"/>
      <c r="VBK9"/>
      <c r="VBL9"/>
      <c r="VBM9"/>
      <c r="VBN9"/>
      <c r="VBO9"/>
      <c r="VBP9"/>
      <c r="VBQ9"/>
      <c r="VBR9"/>
      <c r="VBS9"/>
      <c r="VBT9"/>
      <c r="VBU9"/>
      <c r="VBV9"/>
      <c r="VBW9"/>
      <c r="VBX9"/>
      <c r="VBY9"/>
      <c r="VBZ9"/>
      <c r="VCA9"/>
      <c r="VCB9"/>
      <c r="VCC9"/>
      <c r="VCD9"/>
      <c r="VCE9"/>
      <c r="VCF9"/>
      <c r="VCG9"/>
      <c r="VCH9"/>
      <c r="VCI9"/>
      <c r="VCJ9"/>
      <c r="VCK9"/>
      <c r="VCL9"/>
      <c r="VCM9"/>
      <c r="VCN9"/>
      <c r="VCO9"/>
      <c r="VCP9"/>
      <c r="VCQ9"/>
      <c r="VCR9"/>
      <c r="VCS9"/>
      <c r="VCT9"/>
      <c r="VCU9"/>
      <c r="VCV9"/>
      <c r="VCW9"/>
      <c r="VCX9"/>
      <c r="VCY9"/>
      <c r="VCZ9"/>
      <c r="VDA9"/>
      <c r="VDB9"/>
      <c r="VDC9"/>
      <c r="VDD9"/>
      <c r="VDE9"/>
      <c r="VDF9"/>
      <c r="VDG9"/>
      <c r="VDH9"/>
      <c r="VDI9"/>
      <c r="VDJ9"/>
      <c r="VDK9"/>
      <c r="VDL9"/>
      <c r="VDM9"/>
      <c r="VDN9"/>
      <c r="VDO9"/>
      <c r="VDP9"/>
      <c r="VDQ9"/>
      <c r="VDR9"/>
      <c r="VDS9"/>
      <c r="VDT9"/>
      <c r="VDU9"/>
      <c r="VDV9"/>
      <c r="VDW9"/>
      <c r="VDX9"/>
      <c r="VDY9"/>
      <c r="VDZ9"/>
      <c r="VEA9"/>
      <c r="VEB9"/>
      <c r="VEC9"/>
      <c r="VED9"/>
      <c r="VEE9"/>
      <c r="VEF9"/>
      <c r="VEG9"/>
      <c r="VEH9"/>
      <c r="VEI9"/>
      <c r="VEJ9"/>
      <c r="VEK9"/>
      <c r="VEL9"/>
      <c r="VEM9"/>
      <c r="VEN9"/>
      <c r="VEO9"/>
      <c r="VEP9"/>
      <c r="VEQ9"/>
      <c r="VER9"/>
      <c r="VES9"/>
      <c r="VET9"/>
      <c r="VEU9"/>
      <c r="VEV9"/>
      <c r="VEW9"/>
      <c r="VEX9"/>
      <c r="VEY9"/>
      <c r="VEZ9"/>
      <c r="VFA9"/>
      <c r="VFB9"/>
      <c r="VFC9"/>
      <c r="VFD9"/>
      <c r="VFE9"/>
      <c r="VFF9"/>
      <c r="VFG9"/>
      <c r="VFH9"/>
      <c r="VFI9"/>
      <c r="VFJ9"/>
      <c r="VFK9"/>
      <c r="VFL9"/>
      <c r="VFM9"/>
      <c r="VFN9"/>
      <c r="VFO9"/>
      <c r="VFP9"/>
      <c r="VFQ9"/>
      <c r="VFR9"/>
      <c r="VFS9"/>
      <c r="VFT9"/>
      <c r="VFU9"/>
      <c r="VFV9"/>
      <c r="VFW9"/>
      <c r="VFX9"/>
      <c r="VFY9"/>
      <c r="VFZ9"/>
      <c r="VGA9"/>
      <c r="VGB9"/>
      <c r="VGC9"/>
      <c r="VGD9"/>
      <c r="VGE9"/>
      <c r="VGF9"/>
      <c r="VGG9"/>
      <c r="VGH9"/>
      <c r="VGI9"/>
      <c r="VGJ9"/>
      <c r="VGK9"/>
      <c r="VGL9"/>
      <c r="VGM9"/>
      <c r="VGN9"/>
      <c r="VGO9"/>
      <c r="VGP9"/>
      <c r="VGQ9"/>
      <c r="VGR9"/>
      <c r="VGS9"/>
      <c r="VGT9"/>
      <c r="VGU9"/>
      <c r="VGV9"/>
      <c r="VGW9"/>
      <c r="VGX9"/>
      <c r="VGY9"/>
      <c r="VGZ9"/>
      <c r="VHA9"/>
      <c r="VHB9"/>
      <c r="VHC9"/>
      <c r="VHD9"/>
      <c r="VHE9"/>
      <c r="VHF9"/>
      <c r="VHG9"/>
      <c r="VHH9"/>
      <c r="VHI9"/>
      <c r="VHJ9"/>
      <c r="VHK9"/>
      <c r="VHL9"/>
      <c r="VHM9"/>
      <c r="VHN9"/>
      <c r="VHO9"/>
      <c r="VHP9"/>
      <c r="VHQ9"/>
      <c r="VHR9"/>
      <c r="VHS9"/>
      <c r="VHT9"/>
      <c r="VHU9"/>
      <c r="VHV9"/>
      <c r="VHW9"/>
      <c r="VHX9"/>
      <c r="VHY9"/>
      <c r="VHZ9"/>
      <c r="VIA9"/>
      <c r="VIB9"/>
      <c r="VIC9"/>
      <c r="VID9"/>
      <c r="VIE9"/>
      <c r="VIF9"/>
      <c r="VIG9"/>
      <c r="VIH9"/>
      <c r="VII9"/>
      <c r="VIJ9"/>
      <c r="VIK9"/>
      <c r="VIL9"/>
      <c r="VIM9"/>
      <c r="VIN9"/>
      <c r="VIO9"/>
      <c r="VIP9"/>
      <c r="VIQ9"/>
      <c r="VIR9"/>
      <c r="VIS9"/>
      <c r="VIT9"/>
      <c r="VIU9"/>
      <c r="VIV9"/>
      <c r="VIW9"/>
      <c r="VIX9"/>
      <c r="VIY9"/>
      <c r="VIZ9"/>
      <c r="VJA9"/>
      <c r="VJB9"/>
      <c r="VJC9"/>
      <c r="VJD9"/>
      <c r="VJE9"/>
      <c r="VJF9"/>
      <c r="VJG9"/>
      <c r="VJH9"/>
      <c r="VJI9"/>
      <c r="VJJ9"/>
      <c r="VJK9"/>
      <c r="VJL9"/>
      <c r="VJM9"/>
      <c r="VJN9"/>
      <c r="VJO9"/>
      <c r="VJP9"/>
      <c r="VJQ9"/>
      <c r="VJR9"/>
      <c r="VJS9"/>
      <c r="VJT9"/>
      <c r="VJU9"/>
      <c r="VJV9"/>
      <c r="VJW9"/>
      <c r="VJX9"/>
      <c r="VJY9"/>
      <c r="VJZ9"/>
      <c r="VKA9"/>
      <c r="VKB9"/>
      <c r="VKC9"/>
      <c r="VKD9"/>
      <c r="VKE9"/>
      <c r="VKF9"/>
      <c r="VKG9"/>
      <c r="VKH9"/>
      <c r="VKI9"/>
      <c r="VKJ9"/>
      <c r="VKK9"/>
      <c r="VKL9"/>
      <c r="VKM9"/>
      <c r="VKN9"/>
      <c r="VKO9"/>
      <c r="VKP9"/>
      <c r="VKQ9"/>
      <c r="VKR9"/>
      <c r="VKS9"/>
      <c r="VKT9"/>
      <c r="VKU9"/>
      <c r="VKV9"/>
      <c r="VKW9"/>
      <c r="VKX9"/>
      <c r="VKY9"/>
      <c r="VKZ9"/>
      <c r="VLA9"/>
      <c r="VLB9"/>
      <c r="VLC9"/>
      <c r="VLD9"/>
      <c r="VLE9"/>
      <c r="VLF9"/>
      <c r="VLG9"/>
      <c r="VLH9"/>
      <c r="VLI9"/>
      <c r="VLJ9"/>
      <c r="VLK9"/>
      <c r="VLL9"/>
      <c r="VLM9"/>
      <c r="VLN9"/>
      <c r="VLO9"/>
      <c r="VLP9"/>
      <c r="VLQ9"/>
      <c r="VLR9"/>
      <c r="VLS9"/>
      <c r="VLT9"/>
      <c r="VLU9"/>
      <c r="VLV9"/>
      <c r="VLW9"/>
      <c r="VLX9"/>
      <c r="VLY9"/>
      <c r="VLZ9"/>
      <c r="VMA9"/>
      <c r="VMB9"/>
      <c r="VMC9"/>
      <c r="VMD9"/>
      <c r="VME9"/>
      <c r="VMF9"/>
      <c r="VMG9"/>
      <c r="VMH9"/>
      <c r="VMI9"/>
      <c r="VMJ9"/>
      <c r="VMK9"/>
      <c r="VML9"/>
      <c r="VMM9"/>
      <c r="VMN9"/>
      <c r="VMO9"/>
      <c r="VMP9"/>
      <c r="VMQ9"/>
      <c r="VMR9"/>
      <c r="VMS9"/>
      <c r="VMT9"/>
      <c r="VMU9"/>
      <c r="VMV9"/>
      <c r="VMW9"/>
      <c r="VMX9"/>
      <c r="VMY9"/>
      <c r="VMZ9"/>
      <c r="VNA9"/>
      <c r="VNB9"/>
      <c r="VNC9"/>
      <c r="VND9"/>
      <c r="VNE9"/>
      <c r="VNF9"/>
      <c r="VNG9"/>
      <c r="VNH9"/>
      <c r="VNI9"/>
      <c r="VNJ9"/>
      <c r="VNK9"/>
      <c r="VNL9"/>
      <c r="VNM9"/>
      <c r="VNN9"/>
      <c r="VNO9"/>
      <c r="VNP9"/>
      <c r="VNQ9"/>
      <c r="VNR9"/>
      <c r="VNS9"/>
      <c r="VNT9"/>
      <c r="VNU9"/>
      <c r="VNV9"/>
      <c r="VNW9"/>
      <c r="VNX9"/>
      <c r="VNY9"/>
      <c r="VNZ9"/>
      <c r="VOA9"/>
      <c r="VOB9"/>
      <c r="VOC9"/>
      <c r="VOD9"/>
      <c r="VOE9"/>
      <c r="VOF9"/>
      <c r="VOG9"/>
      <c r="VOH9"/>
      <c r="VOI9"/>
      <c r="VOJ9"/>
      <c r="VOK9"/>
      <c r="VOL9"/>
      <c r="VOM9"/>
      <c r="VON9"/>
      <c r="VOO9"/>
      <c r="VOP9"/>
      <c r="VOQ9"/>
      <c r="VOR9"/>
      <c r="VOS9"/>
      <c r="VOT9"/>
      <c r="VOU9"/>
      <c r="VOV9"/>
      <c r="VOW9"/>
      <c r="VOX9"/>
      <c r="VOY9"/>
      <c r="VOZ9"/>
      <c r="VPA9"/>
      <c r="VPB9"/>
      <c r="VPC9"/>
      <c r="VPD9"/>
      <c r="VPE9"/>
      <c r="VPF9"/>
      <c r="VPG9"/>
      <c r="VPH9"/>
      <c r="VPI9"/>
      <c r="VPJ9"/>
      <c r="VPK9"/>
      <c r="VPL9"/>
      <c r="VPM9"/>
      <c r="VPN9"/>
      <c r="VPO9"/>
      <c r="VPP9"/>
      <c r="VPQ9"/>
      <c r="VPR9"/>
      <c r="VPS9"/>
      <c r="VPT9"/>
      <c r="VPU9"/>
      <c r="VPV9"/>
      <c r="VPW9"/>
      <c r="VPX9"/>
      <c r="VPY9"/>
      <c r="VPZ9"/>
      <c r="VQA9"/>
      <c r="VQB9"/>
      <c r="VQC9"/>
      <c r="VQD9"/>
      <c r="VQE9"/>
      <c r="VQF9"/>
      <c r="VQG9"/>
      <c r="VQH9"/>
      <c r="VQI9"/>
      <c r="VQJ9"/>
      <c r="VQK9"/>
      <c r="VQL9"/>
      <c r="VQM9"/>
      <c r="VQN9"/>
      <c r="VQO9"/>
      <c r="VQP9"/>
      <c r="VQQ9"/>
      <c r="VQR9"/>
      <c r="VQS9"/>
      <c r="VQT9"/>
      <c r="VQU9"/>
      <c r="VQV9"/>
      <c r="VQW9"/>
      <c r="VQX9"/>
      <c r="VQY9"/>
      <c r="VQZ9"/>
      <c r="VRA9"/>
      <c r="VRB9"/>
      <c r="VRC9"/>
      <c r="VRD9"/>
      <c r="VRE9"/>
      <c r="VRF9"/>
      <c r="VRG9"/>
      <c r="VRH9"/>
      <c r="VRI9"/>
      <c r="VRJ9"/>
      <c r="VRK9"/>
      <c r="VRL9"/>
      <c r="VRM9"/>
      <c r="VRN9"/>
      <c r="VRO9"/>
      <c r="VRP9"/>
      <c r="VRQ9"/>
      <c r="VRR9"/>
      <c r="VRS9"/>
      <c r="VRT9"/>
      <c r="VRU9"/>
      <c r="VRV9"/>
      <c r="VRW9"/>
      <c r="VRX9"/>
      <c r="VRY9"/>
      <c r="VRZ9"/>
      <c r="VSA9"/>
      <c r="VSB9"/>
      <c r="VSC9"/>
      <c r="VSD9"/>
      <c r="VSE9"/>
      <c r="VSF9"/>
      <c r="VSG9"/>
      <c r="VSH9"/>
      <c r="VSI9"/>
      <c r="VSJ9"/>
      <c r="VSK9"/>
      <c r="VSL9"/>
      <c r="VSM9"/>
      <c r="VSN9"/>
      <c r="VSO9"/>
      <c r="VSP9"/>
      <c r="VSQ9"/>
      <c r="VSR9"/>
      <c r="VSS9"/>
      <c r="VST9"/>
      <c r="VSU9"/>
      <c r="VSV9"/>
      <c r="VSW9"/>
      <c r="VSX9"/>
      <c r="VSY9"/>
      <c r="VSZ9"/>
      <c r="VTA9"/>
      <c r="VTB9"/>
      <c r="VTC9"/>
      <c r="VTD9"/>
      <c r="VTE9"/>
      <c r="VTF9"/>
      <c r="VTG9"/>
      <c r="VTH9"/>
      <c r="VTI9"/>
      <c r="VTJ9"/>
      <c r="VTK9"/>
      <c r="VTL9"/>
      <c r="VTM9"/>
      <c r="VTN9"/>
      <c r="VTO9"/>
      <c r="VTP9"/>
      <c r="VTQ9"/>
      <c r="VTR9"/>
      <c r="VTS9"/>
      <c r="VTT9"/>
      <c r="VTU9"/>
      <c r="VTV9"/>
      <c r="VTW9"/>
      <c r="VTX9"/>
      <c r="VTY9"/>
      <c r="VTZ9"/>
      <c r="VUA9"/>
      <c r="VUB9"/>
      <c r="VUC9"/>
      <c r="VUD9"/>
      <c r="VUE9"/>
      <c r="VUF9"/>
      <c r="VUG9"/>
      <c r="VUH9"/>
      <c r="VUI9"/>
      <c r="VUJ9"/>
      <c r="VUK9"/>
      <c r="VUL9"/>
      <c r="VUM9"/>
      <c r="VUN9"/>
      <c r="VUO9"/>
      <c r="VUP9"/>
      <c r="VUQ9"/>
      <c r="VUR9"/>
      <c r="VUS9"/>
      <c r="VUT9"/>
      <c r="VUU9"/>
      <c r="VUV9"/>
      <c r="VUW9"/>
      <c r="VUX9"/>
      <c r="VUY9"/>
      <c r="VUZ9"/>
      <c r="VVA9"/>
      <c r="VVB9"/>
      <c r="VVC9"/>
      <c r="VVD9"/>
      <c r="VVE9"/>
      <c r="VVF9"/>
      <c r="VVG9"/>
      <c r="VVH9"/>
      <c r="VVI9"/>
      <c r="VVJ9"/>
      <c r="VVK9"/>
      <c r="VVL9"/>
      <c r="VVM9"/>
      <c r="VVN9"/>
      <c r="VVO9"/>
      <c r="VVP9"/>
      <c r="VVQ9"/>
      <c r="VVR9"/>
      <c r="VVS9"/>
      <c r="VVT9"/>
      <c r="VVU9"/>
      <c r="VVV9"/>
      <c r="VVW9"/>
      <c r="VVX9"/>
      <c r="VVY9"/>
      <c r="VVZ9"/>
      <c r="VWA9"/>
      <c r="VWB9"/>
      <c r="VWC9"/>
      <c r="VWD9"/>
      <c r="VWE9"/>
      <c r="VWF9"/>
      <c r="VWG9"/>
      <c r="VWH9"/>
      <c r="VWI9"/>
      <c r="VWJ9"/>
      <c r="VWK9"/>
      <c r="VWL9"/>
      <c r="VWM9"/>
      <c r="VWN9"/>
      <c r="VWO9"/>
      <c r="VWP9"/>
      <c r="VWQ9"/>
      <c r="VWR9"/>
      <c r="VWS9"/>
      <c r="VWT9"/>
      <c r="VWU9"/>
      <c r="VWV9"/>
      <c r="VWW9"/>
      <c r="VWX9"/>
      <c r="VWY9"/>
      <c r="VWZ9"/>
      <c r="VXA9"/>
      <c r="VXB9"/>
      <c r="VXC9"/>
      <c r="VXD9"/>
      <c r="VXE9"/>
      <c r="VXF9"/>
      <c r="VXG9"/>
      <c r="VXH9"/>
      <c r="VXI9"/>
      <c r="VXJ9"/>
      <c r="VXK9"/>
      <c r="VXL9"/>
      <c r="VXM9"/>
      <c r="VXN9"/>
      <c r="VXO9"/>
      <c r="VXP9"/>
      <c r="VXQ9"/>
      <c r="VXR9"/>
      <c r="VXS9"/>
      <c r="VXT9"/>
      <c r="VXU9"/>
      <c r="VXV9"/>
      <c r="VXW9"/>
      <c r="VXX9"/>
      <c r="VXY9"/>
      <c r="VXZ9"/>
      <c r="VYA9"/>
      <c r="VYB9"/>
      <c r="VYC9"/>
      <c r="VYD9"/>
      <c r="VYE9"/>
      <c r="VYF9"/>
      <c r="VYG9"/>
      <c r="VYH9"/>
      <c r="VYI9"/>
      <c r="VYJ9"/>
      <c r="VYK9"/>
      <c r="VYL9"/>
      <c r="VYM9"/>
      <c r="VYN9"/>
      <c r="VYO9"/>
      <c r="VYP9"/>
      <c r="VYQ9"/>
      <c r="VYR9"/>
      <c r="VYS9"/>
      <c r="VYT9"/>
      <c r="VYU9"/>
      <c r="VYV9"/>
      <c r="VYW9"/>
      <c r="VYX9"/>
      <c r="VYY9"/>
      <c r="VYZ9"/>
      <c r="VZA9"/>
      <c r="VZB9"/>
      <c r="VZC9"/>
      <c r="VZD9"/>
      <c r="VZE9"/>
      <c r="VZF9"/>
      <c r="VZG9"/>
      <c r="VZH9"/>
      <c r="VZI9"/>
      <c r="VZJ9"/>
      <c r="VZK9"/>
      <c r="VZL9"/>
      <c r="VZM9"/>
      <c r="VZN9"/>
      <c r="VZO9"/>
      <c r="VZP9"/>
      <c r="VZQ9"/>
      <c r="VZR9"/>
      <c r="VZS9"/>
      <c r="VZT9"/>
      <c r="VZU9"/>
      <c r="VZV9"/>
      <c r="VZW9"/>
      <c r="VZX9"/>
      <c r="VZY9"/>
      <c r="VZZ9"/>
      <c r="WAA9"/>
      <c r="WAB9"/>
      <c r="WAC9"/>
      <c r="WAD9"/>
      <c r="WAE9"/>
      <c r="WAF9"/>
      <c r="WAG9"/>
      <c r="WAH9"/>
      <c r="WAI9"/>
      <c r="WAJ9"/>
      <c r="WAK9"/>
      <c r="WAL9"/>
      <c r="WAM9"/>
      <c r="WAN9"/>
      <c r="WAO9"/>
      <c r="WAP9"/>
      <c r="WAQ9"/>
      <c r="WAR9"/>
      <c r="WAS9"/>
      <c r="WAT9"/>
      <c r="WAU9"/>
      <c r="WAV9"/>
      <c r="WAW9"/>
      <c r="WAX9"/>
      <c r="WAY9"/>
      <c r="WAZ9"/>
      <c r="WBA9"/>
      <c r="WBB9"/>
      <c r="WBC9"/>
      <c r="WBD9"/>
      <c r="WBE9"/>
      <c r="WBF9"/>
      <c r="WBG9"/>
      <c r="WBH9"/>
      <c r="WBI9"/>
      <c r="WBJ9"/>
      <c r="WBK9"/>
      <c r="WBL9"/>
      <c r="WBM9"/>
      <c r="WBN9"/>
      <c r="WBO9"/>
      <c r="WBP9"/>
      <c r="WBQ9"/>
      <c r="WBR9"/>
      <c r="WBS9"/>
      <c r="WBT9"/>
      <c r="WBU9"/>
      <c r="WBV9"/>
      <c r="WBW9"/>
      <c r="WBX9"/>
      <c r="WBY9"/>
      <c r="WBZ9"/>
      <c r="WCA9"/>
      <c r="WCB9"/>
      <c r="WCC9"/>
      <c r="WCD9"/>
      <c r="WCE9"/>
      <c r="WCF9"/>
      <c r="WCG9"/>
      <c r="WCH9"/>
      <c r="WCI9"/>
      <c r="WCJ9"/>
      <c r="WCK9"/>
      <c r="WCL9"/>
      <c r="WCM9"/>
      <c r="WCN9"/>
      <c r="WCO9"/>
      <c r="WCP9"/>
      <c r="WCQ9"/>
      <c r="WCR9"/>
      <c r="WCS9"/>
      <c r="WCT9"/>
      <c r="WCU9"/>
      <c r="WCV9"/>
      <c r="WCW9"/>
      <c r="WCX9"/>
      <c r="WCY9"/>
      <c r="WCZ9"/>
      <c r="WDA9"/>
      <c r="WDB9"/>
      <c r="WDC9"/>
      <c r="WDD9"/>
      <c r="WDE9"/>
      <c r="WDF9"/>
      <c r="WDG9"/>
      <c r="WDH9"/>
      <c r="WDI9"/>
      <c r="WDJ9"/>
      <c r="WDK9"/>
      <c r="WDL9"/>
      <c r="WDM9"/>
      <c r="WDN9"/>
      <c r="WDO9"/>
      <c r="WDP9"/>
      <c r="WDQ9"/>
      <c r="WDR9"/>
      <c r="WDS9"/>
      <c r="WDT9"/>
      <c r="WDU9"/>
      <c r="WDV9"/>
      <c r="WDW9"/>
      <c r="WDX9"/>
      <c r="WDY9"/>
      <c r="WDZ9"/>
      <c r="WEA9"/>
      <c r="WEB9"/>
      <c r="WEC9"/>
      <c r="WED9"/>
      <c r="WEE9"/>
      <c r="WEF9"/>
      <c r="WEG9"/>
      <c r="WEH9"/>
      <c r="WEI9"/>
      <c r="WEJ9"/>
      <c r="WEK9"/>
      <c r="WEL9"/>
      <c r="WEM9"/>
      <c r="WEN9"/>
      <c r="WEO9"/>
      <c r="WEP9"/>
      <c r="WEQ9"/>
      <c r="WER9"/>
      <c r="WES9"/>
      <c r="WET9"/>
      <c r="WEU9"/>
      <c r="WEV9"/>
      <c r="WEW9"/>
      <c r="WEX9"/>
      <c r="WEY9"/>
      <c r="WEZ9"/>
      <c r="WFA9"/>
      <c r="WFB9"/>
      <c r="WFC9"/>
      <c r="WFD9"/>
      <c r="WFE9"/>
      <c r="WFF9"/>
      <c r="WFG9"/>
      <c r="WFH9"/>
      <c r="WFI9"/>
      <c r="WFJ9"/>
      <c r="WFK9"/>
      <c r="WFL9"/>
      <c r="WFM9"/>
      <c r="WFN9"/>
      <c r="WFO9"/>
      <c r="WFP9"/>
      <c r="WFQ9"/>
      <c r="WFR9"/>
      <c r="WFS9"/>
      <c r="WFT9"/>
      <c r="WFU9"/>
      <c r="WFV9"/>
      <c r="WFW9"/>
      <c r="WFX9"/>
      <c r="WFY9"/>
      <c r="WFZ9"/>
      <c r="WGA9"/>
      <c r="WGB9"/>
      <c r="WGC9"/>
      <c r="WGD9"/>
      <c r="WGE9"/>
      <c r="WGF9"/>
      <c r="WGG9"/>
      <c r="WGH9"/>
      <c r="WGI9"/>
      <c r="WGJ9"/>
      <c r="WGK9"/>
      <c r="WGL9"/>
      <c r="WGM9"/>
      <c r="WGN9"/>
      <c r="WGO9"/>
      <c r="WGP9"/>
      <c r="WGQ9"/>
      <c r="WGR9"/>
      <c r="WGS9"/>
      <c r="WGT9"/>
      <c r="WGU9"/>
      <c r="WGV9"/>
      <c r="WGW9"/>
      <c r="WGX9"/>
      <c r="WGY9"/>
      <c r="WGZ9"/>
      <c r="WHA9"/>
      <c r="WHB9"/>
      <c r="WHC9"/>
      <c r="WHD9"/>
      <c r="WHE9"/>
      <c r="WHF9"/>
      <c r="WHG9"/>
      <c r="WHH9"/>
      <c r="WHI9"/>
      <c r="WHJ9"/>
      <c r="WHK9"/>
      <c r="WHL9"/>
      <c r="WHM9"/>
      <c r="WHN9"/>
      <c r="WHO9"/>
      <c r="WHP9"/>
      <c r="WHQ9"/>
      <c r="WHR9"/>
      <c r="WHS9"/>
      <c r="WHT9"/>
      <c r="WHU9"/>
      <c r="WHV9"/>
      <c r="WHW9"/>
      <c r="WHX9"/>
      <c r="WHY9"/>
      <c r="WHZ9"/>
      <c r="WIA9"/>
      <c r="WIB9"/>
      <c r="WIC9"/>
      <c r="WID9"/>
      <c r="WIE9"/>
      <c r="WIF9"/>
      <c r="WIG9"/>
      <c r="WIH9"/>
      <c r="WII9"/>
      <c r="WIJ9"/>
      <c r="WIK9"/>
      <c r="WIL9"/>
      <c r="WIM9"/>
      <c r="WIN9"/>
      <c r="WIO9"/>
      <c r="WIP9"/>
      <c r="WIQ9"/>
      <c r="WIR9"/>
      <c r="WIS9"/>
      <c r="WIT9"/>
      <c r="WIU9"/>
      <c r="WIV9"/>
      <c r="WIW9"/>
      <c r="WIX9"/>
      <c r="WIY9"/>
      <c r="WIZ9"/>
      <c r="WJA9"/>
      <c r="WJB9"/>
      <c r="WJC9"/>
      <c r="WJD9"/>
      <c r="WJE9"/>
      <c r="WJF9"/>
      <c r="WJG9"/>
      <c r="WJH9"/>
      <c r="WJI9"/>
      <c r="WJJ9"/>
      <c r="WJK9"/>
      <c r="WJL9"/>
      <c r="WJM9"/>
      <c r="WJN9"/>
      <c r="WJO9"/>
      <c r="WJP9"/>
      <c r="WJQ9"/>
      <c r="WJR9"/>
      <c r="WJS9"/>
      <c r="WJT9"/>
      <c r="WJU9"/>
      <c r="WJV9"/>
      <c r="WJW9"/>
      <c r="WJX9"/>
      <c r="WJY9"/>
      <c r="WJZ9"/>
      <c r="WKA9"/>
      <c r="WKB9"/>
      <c r="WKC9"/>
      <c r="WKD9"/>
      <c r="WKE9"/>
      <c r="WKF9"/>
      <c r="WKG9"/>
      <c r="WKH9"/>
      <c r="WKI9"/>
      <c r="WKJ9"/>
      <c r="WKK9"/>
      <c r="WKL9"/>
      <c r="WKM9"/>
      <c r="WKN9"/>
      <c r="WKO9"/>
      <c r="WKP9"/>
      <c r="WKQ9"/>
      <c r="WKR9"/>
      <c r="WKS9"/>
      <c r="WKT9"/>
      <c r="WKU9"/>
      <c r="WKV9"/>
      <c r="WKW9"/>
      <c r="WKX9"/>
      <c r="WKY9"/>
      <c r="WKZ9"/>
      <c r="WLA9"/>
      <c r="WLB9"/>
      <c r="WLC9"/>
      <c r="WLD9"/>
      <c r="WLE9"/>
      <c r="WLF9"/>
      <c r="WLG9"/>
      <c r="WLH9"/>
      <c r="WLI9"/>
      <c r="WLJ9"/>
      <c r="WLK9"/>
      <c r="WLL9"/>
      <c r="WLM9"/>
      <c r="WLN9"/>
      <c r="WLO9"/>
      <c r="WLP9"/>
      <c r="WLQ9"/>
      <c r="WLR9"/>
      <c r="WLS9"/>
      <c r="WLT9"/>
      <c r="WLU9"/>
      <c r="WLV9"/>
      <c r="WLW9"/>
      <c r="WLX9"/>
      <c r="WLY9"/>
      <c r="WLZ9"/>
      <c r="WMA9"/>
      <c r="WMB9"/>
      <c r="WMC9"/>
      <c r="WMD9"/>
      <c r="WME9"/>
      <c r="WMF9"/>
      <c r="WMG9"/>
      <c r="WMH9"/>
      <c r="WMI9"/>
      <c r="WMJ9"/>
      <c r="WMK9"/>
      <c r="WML9"/>
      <c r="WMM9"/>
      <c r="WMN9"/>
      <c r="WMO9"/>
      <c r="WMP9"/>
      <c r="WMQ9"/>
      <c r="WMR9"/>
      <c r="WMS9"/>
      <c r="WMT9"/>
      <c r="WMU9"/>
      <c r="WMV9"/>
      <c r="WMW9"/>
      <c r="WMX9"/>
      <c r="WMY9"/>
      <c r="WMZ9"/>
      <c r="WNA9"/>
      <c r="WNB9"/>
      <c r="WNC9"/>
      <c r="WND9"/>
      <c r="WNE9"/>
      <c r="WNF9"/>
      <c r="WNG9"/>
      <c r="WNH9"/>
      <c r="WNI9"/>
      <c r="WNJ9"/>
      <c r="WNK9"/>
      <c r="WNL9"/>
      <c r="WNM9"/>
      <c r="WNN9"/>
      <c r="WNO9"/>
      <c r="WNP9"/>
      <c r="WNQ9"/>
      <c r="WNR9"/>
      <c r="WNS9"/>
      <c r="WNT9"/>
      <c r="WNU9"/>
      <c r="WNV9"/>
      <c r="WNW9"/>
      <c r="WNX9"/>
      <c r="WNY9"/>
      <c r="WNZ9"/>
      <c r="WOA9"/>
      <c r="WOB9"/>
      <c r="WOC9"/>
      <c r="WOD9"/>
      <c r="WOE9"/>
      <c r="WOF9"/>
      <c r="WOG9"/>
      <c r="WOH9"/>
      <c r="WOI9"/>
      <c r="WOJ9"/>
      <c r="WOK9"/>
      <c r="WOL9"/>
      <c r="WOM9"/>
      <c r="WON9"/>
      <c r="WOO9"/>
      <c r="WOP9"/>
      <c r="WOQ9"/>
      <c r="WOR9"/>
      <c r="WOS9"/>
      <c r="WOT9"/>
      <c r="WOU9"/>
      <c r="WOV9"/>
      <c r="WOW9"/>
      <c r="WOX9"/>
      <c r="WOY9"/>
      <c r="WOZ9"/>
      <c r="WPA9"/>
      <c r="WPB9"/>
      <c r="WPC9"/>
      <c r="WPD9"/>
      <c r="WPE9"/>
      <c r="WPF9"/>
      <c r="WPG9"/>
      <c r="WPH9"/>
      <c r="WPI9"/>
      <c r="WPJ9"/>
      <c r="WPK9"/>
      <c r="WPL9"/>
      <c r="WPM9"/>
      <c r="WPN9"/>
      <c r="WPO9"/>
      <c r="WPP9"/>
      <c r="WPQ9"/>
      <c r="WPR9"/>
      <c r="WPS9"/>
      <c r="WPT9"/>
      <c r="WPU9"/>
      <c r="WPV9"/>
      <c r="WPW9"/>
      <c r="WPX9"/>
      <c r="WPY9"/>
      <c r="WPZ9"/>
      <c r="WQA9"/>
      <c r="WQB9"/>
      <c r="WQC9"/>
      <c r="WQD9"/>
      <c r="WQE9"/>
      <c r="WQF9"/>
      <c r="WQG9"/>
      <c r="WQH9"/>
      <c r="WQI9"/>
      <c r="WQJ9"/>
      <c r="WQK9"/>
      <c r="WQL9"/>
      <c r="WQM9"/>
      <c r="WQN9"/>
      <c r="WQO9"/>
      <c r="WQP9"/>
      <c r="WQQ9"/>
      <c r="WQR9"/>
      <c r="WQS9"/>
      <c r="WQT9"/>
      <c r="WQU9"/>
      <c r="WQV9"/>
      <c r="WQW9"/>
      <c r="WQX9"/>
      <c r="WQY9"/>
      <c r="WQZ9"/>
      <c r="WRA9"/>
      <c r="WRB9"/>
      <c r="WRC9"/>
      <c r="WRD9"/>
      <c r="WRE9"/>
      <c r="WRF9"/>
      <c r="WRG9"/>
      <c r="WRH9"/>
      <c r="WRI9"/>
      <c r="WRJ9"/>
      <c r="WRK9"/>
      <c r="WRL9"/>
      <c r="WRM9"/>
      <c r="WRN9"/>
      <c r="WRO9"/>
      <c r="WRP9"/>
      <c r="WRQ9"/>
      <c r="WRR9"/>
      <c r="WRS9"/>
      <c r="WRT9"/>
      <c r="WRU9"/>
      <c r="WRV9"/>
      <c r="WRW9"/>
      <c r="WRX9"/>
      <c r="WRY9"/>
      <c r="WRZ9"/>
      <c r="WSA9"/>
      <c r="WSB9"/>
      <c r="WSC9"/>
      <c r="WSD9"/>
      <c r="WSE9"/>
      <c r="WSF9"/>
      <c r="WSG9"/>
      <c r="WSH9"/>
      <c r="WSI9"/>
      <c r="WSJ9"/>
      <c r="WSK9"/>
      <c r="WSL9"/>
      <c r="WSM9"/>
      <c r="WSN9"/>
      <c r="WSO9"/>
      <c r="WSP9"/>
      <c r="WSQ9"/>
      <c r="WSR9"/>
      <c r="WSS9"/>
      <c r="WST9"/>
      <c r="WSU9"/>
      <c r="WSV9"/>
      <c r="WSW9"/>
      <c r="WSX9"/>
      <c r="WSY9"/>
      <c r="WSZ9"/>
      <c r="WTA9"/>
      <c r="WTB9"/>
      <c r="WTC9"/>
      <c r="WTD9"/>
      <c r="WTE9"/>
      <c r="WTF9"/>
      <c r="WTG9"/>
      <c r="WTH9"/>
      <c r="WTI9"/>
      <c r="WTJ9"/>
      <c r="WTK9"/>
      <c r="WTL9"/>
      <c r="WTM9"/>
      <c r="WTN9"/>
      <c r="WTO9"/>
      <c r="WTP9"/>
      <c r="WTQ9"/>
      <c r="WTR9"/>
      <c r="WTS9"/>
      <c r="WTT9"/>
      <c r="WTU9"/>
      <c r="WTV9"/>
      <c r="WTW9"/>
      <c r="WTX9"/>
      <c r="WTY9"/>
      <c r="WTZ9"/>
      <c r="WUA9"/>
      <c r="WUB9"/>
      <c r="WUC9"/>
      <c r="WUD9"/>
      <c r="WUE9"/>
      <c r="WUF9"/>
      <c r="WUG9"/>
      <c r="WUH9"/>
      <c r="WUI9"/>
      <c r="WUJ9"/>
      <c r="WUK9"/>
      <c r="WUL9"/>
      <c r="WUM9"/>
      <c r="WUN9"/>
      <c r="WUO9"/>
      <c r="WUP9"/>
      <c r="WUQ9"/>
      <c r="WUR9"/>
      <c r="WUS9"/>
      <c r="WUT9"/>
      <c r="WUU9"/>
      <c r="WUV9"/>
      <c r="WUW9"/>
      <c r="WUX9"/>
      <c r="WUY9"/>
      <c r="WUZ9"/>
      <c r="WVA9"/>
      <c r="WVB9"/>
      <c r="WVC9"/>
      <c r="WVD9"/>
      <c r="WVE9"/>
      <c r="WVF9"/>
      <c r="WVG9"/>
      <c r="WVH9"/>
      <c r="WVI9"/>
      <c r="WVJ9"/>
      <c r="WVK9"/>
      <c r="WVL9"/>
      <c r="WVM9"/>
      <c r="WVN9"/>
      <c r="WVO9"/>
      <c r="WVP9"/>
      <c r="WVQ9"/>
      <c r="WVR9"/>
      <c r="WVS9"/>
      <c r="WVT9"/>
      <c r="WVU9"/>
      <c r="WVV9"/>
      <c r="WVW9"/>
      <c r="WVX9"/>
      <c r="WVY9"/>
      <c r="WVZ9"/>
      <c r="WWA9"/>
      <c r="WWB9"/>
      <c r="WWC9"/>
      <c r="WWD9"/>
      <c r="WWE9"/>
      <c r="WWF9"/>
      <c r="WWG9"/>
      <c r="WWH9"/>
      <c r="WWI9"/>
      <c r="WWJ9"/>
      <c r="WWK9"/>
      <c r="WWL9"/>
      <c r="WWM9"/>
      <c r="WWN9"/>
      <c r="WWO9"/>
      <c r="WWP9"/>
      <c r="WWQ9"/>
      <c r="WWR9"/>
      <c r="WWS9"/>
      <c r="WWT9"/>
      <c r="WWU9"/>
      <c r="WWV9"/>
      <c r="WWW9"/>
      <c r="WWX9"/>
      <c r="WWY9"/>
      <c r="WWZ9"/>
      <c r="WXA9"/>
      <c r="WXB9"/>
      <c r="WXC9"/>
      <c r="WXD9"/>
      <c r="WXE9"/>
      <c r="WXF9"/>
      <c r="WXG9"/>
      <c r="WXH9"/>
      <c r="WXI9"/>
      <c r="WXJ9"/>
      <c r="WXK9"/>
      <c r="WXL9"/>
      <c r="WXM9"/>
      <c r="WXN9"/>
      <c r="WXO9"/>
      <c r="WXP9"/>
      <c r="WXQ9"/>
      <c r="WXR9"/>
      <c r="WXS9"/>
      <c r="WXT9"/>
      <c r="WXU9"/>
      <c r="WXV9"/>
      <c r="WXW9"/>
      <c r="WXX9"/>
      <c r="WXY9"/>
      <c r="WXZ9"/>
      <c r="WYA9"/>
      <c r="WYB9"/>
      <c r="WYC9"/>
      <c r="WYD9"/>
      <c r="WYE9"/>
      <c r="WYF9"/>
      <c r="WYG9"/>
      <c r="WYH9"/>
      <c r="WYI9"/>
      <c r="WYJ9"/>
      <c r="WYK9"/>
      <c r="WYL9"/>
      <c r="WYM9"/>
      <c r="WYN9"/>
      <c r="WYO9"/>
      <c r="WYP9"/>
      <c r="WYQ9"/>
      <c r="WYR9"/>
      <c r="WYS9"/>
      <c r="WYT9"/>
      <c r="WYU9"/>
      <c r="WYV9"/>
      <c r="WYW9"/>
      <c r="WYX9"/>
      <c r="WYY9"/>
      <c r="WYZ9"/>
      <c r="WZA9"/>
      <c r="WZB9"/>
      <c r="WZC9"/>
      <c r="WZD9"/>
      <c r="WZE9"/>
      <c r="WZF9"/>
      <c r="WZG9"/>
      <c r="WZH9"/>
      <c r="WZI9"/>
      <c r="WZJ9"/>
      <c r="WZK9"/>
      <c r="WZL9"/>
      <c r="WZM9"/>
      <c r="WZN9"/>
      <c r="WZO9"/>
      <c r="WZP9"/>
      <c r="WZQ9"/>
      <c r="WZR9"/>
      <c r="WZS9"/>
      <c r="WZT9"/>
      <c r="WZU9"/>
      <c r="WZV9"/>
      <c r="WZW9"/>
      <c r="WZX9"/>
      <c r="WZY9"/>
      <c r="WZZ9"/>
      <c r="XAA9"/>
      <c r="XAB9"/>
      <c r="XAC9"/>
      <c r="XAD9"/>
      <c r="XAE9"/>
      <c r="XAF9"/>
      <c r="XAG9"/>
      <c r="XAH9"/>
      <c r="XAI9"/>
      <c r="XAJ9"/>
      <c r="XAK9"/>
      <c r="XAL9"/>
      <c r="XAM9"/>
      <c r="XAN9"/>
      <c r="XAO9"/>
      <c r="XAP9"/>
      <c r="XAQ9"/>
      <c r="XAR9"/>
      <c r="XAS9"/>
      <c r="XAT9"/>
      <c r="XAU9"/>
      <c r="XAV9"/>
      <c r="XAW9"/>
      <c r="XAX9"/>
      <c r="XAY9"/>
      <c r="XAZ9"/>
      <c r="XBA9"/>
      <c r="XBB9"/>
      <c r="XBC9"/>
      <c r="XBD9"/>
      <c r="XBE9"/>
      <c r="XBF9"/>
      <c r="XBG9"/>
      <c r="XBH9"/>
      <c r="XBI9"/>
      <c r="XBJ9"/>
      <c r="XBK9"/>
      <c r="XBL9"/>
      <c r="XBM9"/>
      <c r="XBN9"/>
      <c r="XBO9"/>
      <c r="XBP9"/>
      <c r="XBQ9"/>
      <c r="XBR9"/>
      <c r="XBS9"/>
      <c r="XBT9"/>
      <c r="XBU9"/>
      <c r="XBV9"/>
      <c r="XBW9"/>
      <c r="XBX9"/>
      <c r="XBY9"/>
      <c r="XBZ9"/>
      <c r="XCA9"/>
      <c r="XCB9"/>
      <c r="XCC9"/>
      <c r="XCD9"/>
      <c r="XCE9"/>
      <c r="XCF9"/>
      <c r="XCG9"/>
      <c r="XCH9"/>
      <c r="XCI9"/>
      <c r="XCJ9"/>
      <c r="XCK9"/>
      <c r="XCL9"/>
      <c r="XCM9"/>
      <c r="XCN9"/>
      <c r="XCO9"/>
      <c r="XCP9"/>
      <c r="XCQ9"/>
      <c r="XCR9"/>
      <c r="XCS9"/>
      <c r="XCT9"/>
      <c r="XCU9"/>
      <c r="XCV9"/>
      <c r="XCW9"/>
      <c r="XCX9"/>
      <c r="XCY9"/>
      <c r="XCZ9"/>
      <c r="XDA9"/>
      <c r="XDB9"/>
      <c r="XDC9"/>
      <c r="XDD9"/>
      <c r="XDE9"/>
      <c r="XDF9"/>
      <c r="XDG9"/>
      <c r="XDH9"/>
      <c r="XDI9"/>
      <c r="XDJ9"/>
      <c r="XDK9"/>
      <c r="XDL9"/>
      <c r="XDM9"/>
      <c r="XDN9"/>
      <c r="XDO9"/>
      <c r="XDP9"/>
      <c r="XDQ9"/>
    </row>
    <row r="10" spans="1:16345" ht="29.15" customHeight="1">
      <c r="A10" s="146" t="s">
        <v>74</v>
      </c>
      <c r="B10" s="146" t="s">
        <v>259</v>
      </c>
      <c r="C10" s="147" t="s">
        <v>265</v>
      </c>
      <c r="D10" s="148" t="str">
        <f t="shared" ca="1" si="1"/>
        <v>À venir</v>
      </c>
      <c r="E10" s="265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333">
        <f t="shared" si="2"/>
        <v>47037</v>
      </c>
      <c r="AP10"/>
      <c r="AQ10"/>
      <c r="AR10"/>
      <c r="AS10"/>
      <c r="AT10"/>
      <c r="AU10"/>
      <c r="AV10"/>
      <c r="AW10"/>
      <c r="BB10" s="50" t="s">
        <v>266</v>
      </c>
      <c r="BC10" s="78" t="s">
        <v>268</v>
      </c>
      <c r="BD10" s="60" t="s">
        <v>262</v>
      </c>
      <c r="BE10" s="27" t="s">
        <v>262</v>
      </c>
      <c r="BF10" s="61" t="s">
        <v>179</v>
      </c>
      <c r="BG10" s="11">
        <f>BH9+1</f>
        <v>45577</v>
      </c>
      <c r="BH10" s="43">
        <f>BG10+1460</f>
        <v>47037</v>
      </c>
      <c r="BI10" s="38">
        <f t="shared" si="3"/>
        <v>45566</v>
      </c>
      <c r="BJ10" s="38">
        <f t="shared" si="4"/>
        <v>47027</v>
      </c>
      <c r="BK10" s="14" t="s">
        <v>0</v>
      </c>
      <c r="BL10" s="72" t="s">
        <v>267</v>
      </c>
      <c r="BM10" s="49" t="s">
        <v>19</v>
      </c>
      <c r="BN10" s="49" t="s">
        <v>10</v>
      </c>
      <c r="BO10" s="49" t="s">
        <v>11</v>
      </c>
      <c r="BP10" s="56"/>
      <c r="BQ10" s="3">
        <f>BS10-130</f>
        <v>45267</v>
      </c>
      <c r="BR10" s="3">
        <f t="shared" si="5"/>
        <v>45261</v>
      </c>
      <c r="BS10" s="3">
        <f t="shared" si="6"/>
        <v>45397</v>
      </c>
      <c r="BT10" s="3">
        <f t="shared" si="7"/>
        <v>45383</v>
      </c>
      <c r="BU10" s="3">
        <f>BW10-180</f>
        <v>45397</v>
      </c>
      <c r="BV10" s="3">
        <f t="shared" si="8"/>
        <v>45383</v>
      </c>
      <c r="BW10" s="3">
        <f t="shared" si="9"/>
        <v>45577</v>
      </c>
      <c r="BX10" s="3">
        <f t="shared" si="10"/>
        <v>45566</v>
      </c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  <c r="CIT10"/>
      <c r="CIU10"/>
      <c r="CIV10"/>
      <c r="CIW10"/>
      <c r="CIX10"/>
      <c r="CIY10"/>
      <c r="CIZ10"/>
      <c r="CJA10"/>
      <c r="CJB10"/>
      <c r="CJC10"/>
      <c r="CJD10"/>
      <c r="CJE10"/>
      <c r="CJF10"/>
      <c r="CJG10"/>
      <c r="CJH10"/>
      <c r="CJI10"/>
      <c r="CJJ10"/>
      <c r="CJK10"/>
      <c r="CJL10"/>
      <c r="CJM10"/>
      <c r="CJN10"/>
      <c r="CJO10"/>
      <c r="CJP10"/>
      <c r="CJQ10"/>
      <c r="CJR10"/>
      <c r="CJS10"/>
      <c r="CJT10"/>
      <c r="CJU10"/>
      <c r="CJV10"/>
      <c r="CJW10"/>
      <c r="CJX10"/>
      <c r="CJY10"/>
      <c r="CJZ10"/>
      <c r="CKA10"/>
      <c r="CKB10"/>
      <c r="CKC10"/>
      <c r="CKD10"/>
      <c r="CKE10"/>
      <c r="CKF10"/>
      <c r="CKG10"/>
      <c r="CKH10"/>
      <c r="CKI10"/>
      <c r="CKJ10"/>
      <c r="CKK10"/>
      <c r="CKL10"/>
      <c r="CKM10"/>
      <c r="CKN10"/>
      <c r="CKO10"/>
      <c r="CKP10"/>
      <c r="CKQ10"/>
      <c r="CKR10"/>
      <c r="CKS10"/>
      <c r="CKT10"/>
      <c r="CKU10"/>
      <c r="CKV10"/>
      <c r="CKW10"/>
      <c r="CKX10"/>
      <c r="CKY10"/>
      <c r="CKZ10"/>
      <c r="CLA10"/>
      <c r="CLB10"/>
      <c r="CLC10"/>
      <c r="CLD10"/>
      <c r="CLE10"/>
      <c r="CLF10"/>
      <c r="CLG10"/>
      <c r="CLH10"/>
      <c r="CLI10"/>
      <c r="CLJ10"/>
      <c r="CLK10"/>
      <c r="CLL10"/>
      <c r="CLM10"/>
      <c r="CLN10"/>
      <c r="CLO10"/>
      <c r="CLP10"/>
      <c r="CLQ10"/>
      <c r="CLR10"/>
      <c r="CLS10"/>
      <c r="CLT10"/>
      <c r="CLU10"/>
      <c r="CLV10"/>
      <c r="CLW10"/>
      <c r="CLX10"/>
      <c r="CLY10"/>
      <c r="CLZ10"/>
      <c r="CMA10"/>
      <c r="CMB10"/>
      <c r="CMC10"/>
      <c r="CMD10"/>
      <c r="CME10"/>
      <c r="CMF10"/>
      <c r="CMG10"/>
      <c r="CMH10"/>
      <c r="CMI10"/>
      <c r="CMJ10"/>
      <c r="CMK10"/>
      <c r="CML10"/>
      <c r="CMM10"/>
      <c r="CMN10"/>
      <c r="CMO10"/>
      <c r="CMP10"/>
      <c r="CMQ10"/>
      <c r="CMR10"/>
      <c r="CMS10"/>
      <c r="CMT10"/>
      <c r="CMU10"/>
      <c r="CMV10"/>
      <c r="CMW10"/>
      <c r="CMX10"/>
      <c r="CMY10"/>
      <c r="CMZ10"/>
      <c r="CNA10"/>
      <c r="CNB10"/>
      <c r="CNC10"/>
      <c r="CND10"/>
      <c r="CNE10"/>
      <c r="CNF10"/>
      <c r="CNG10"/>
      <c r="CNH10"/>
      <c r="CNI10"/>
      <c r="CNJ10"/>
      <c r="CNK10"/>
      <c r="CNL10"/>
      <c r="CNM10"/>
      <c r="CNN10"/>
      <c r="CNO10"/>
      <c r="CNP10"/>
      <c r="CNQ10"/>
      <c r="CNR10"/>
      <c r="CNS10"/>
      <c r="CNT10"/>
      <c r="CNU10"/>
      <c r="CNV10"/>
      <c r="CNW10"/>
      <c r="CNX10"/>
      <c r="CNY10"/>
      <c r="CNZ10"/>
      <c r="COA10"/>
      <c r="COB10"/>
      <c r="COC10"/>
      <c r="COD10"/>
      <c r="COE10"/>
      <c r="COF10"/>
      <c r="COG10"/>
      <c r="COH10"/>
      <c r="COI10"/>
      <c r="COJ10"/>
      <c r="COK10"/>
      <c r="COL10"/>
      <c r="COM10"/>
      <c r="CON10"/>
      <c r="COO10"/>
      <c r="COP10"/>
      <c r="COQ10"/>
      <c r="COR10"/>
      <c r="COS10"/>
      <c r="COT10"/>
      <c r="COU10"/>
      <c r="COV10"/>
      <c r="COW10"/>
      <c r="COX10"/>
      <c r="COY10"/>
      <c r="COZ10"/>
      <c r="CPA10"/>
      <c r="CPB10"/>
      <c r="CPC10"/>
      <c r="CPD10"/>
      <c r="CPE10"/>
      <c r="CPF10"/>
      <c r="CPG10"/>
      <c r="CPH10"/>
      <c r="CPI10"/>
      <c r="CPJ10"/>
      <c r="CPK10"/>
      <c r="CPL10"/>
      <c r="CPM10"/>
      <c r="CPN10"/>
      <c r="CPO10"/>
      <c r="CPP10"/>
      <c r="CPQ10"/>
      <c r="CPR10"/>
      <c r="CPS10"/>
      <c r="CPT10"/>
      <c r="CPU10"/>
      <c r="CPV10"/>
      <c r="CPW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  <c r="CSW10"/>
      <c r="CSX10"/>
      <c r="CSY10"/>
      <c r="CSZ10"/>
      <c r="CTA10"/>
      <c r="CTB10"/>
      <c r="CTC10"/>
      <c r="CTD10"/>
      <c r="CTE10"/>
      <c r="CTF10"/>
      <c r="CTG10"/>
      <c r="CTH10"/>
      <c r="CTI10"/>
      <c r="CTJ10"/>
      <c r="CTK10"/>
      <c r="CTL10"/>
      <c r="CTM10"/>
      <c r="CTN10"/>
      <c r="CTO10"/>
      <c r="CTP10"/>
      <c r="CTQ10"/>
      <c r="CTR10"/>
      <c r="CTS10"/>
      <c r="CTT10"/>
      <c r="CTU10"/>
      <c r="CTV10"/>
      <c r="CTW10"/>
      <c r="CTX10"/>
      <c r="CTY10"/>
      <c r="CTZ10"/>
      <c r="CUA10"/>
      <c r="CUB10"/>
      <c r="CUC10"/>
      <c r="CUD10"/>
      <c r="CUE10"/>
      <c r="CUF10"/>
      <c r="CUG10"/>
      <c r="CUH10"/>
      <c r="CUI10"/>
      <c r="CUJ10"/>
      <c r="CUK10"/>
      <c r="CUL10"/>
      <c r="CUM10"/>
      <c r="CUN10"/>
      <c r="CUO10"/>
      <c r="CUP10"/>
      <c r="CUQ10"/>
      <c r="CUR10"/>
      <c r="CUS10"/>
      <c r="CUT10"/>
      <c r="CUU10"/>
      <c r="CUV10"/>
      <c r="CUW10"/>
      <c r="CUX10"/>
      <c r="CUY10"/>
      <c r="CUZ10"/>
      <c r="CVA10"/>
      <c r="CVB10"/>
      <c r="CVC10"/>
      <c r="CVD10"/>
      <c r="CVE10"/>
      <c r="CVF10"/>
      <c r="CVG10"/>
      <c r="CVH10"/>
      <c r="CVI10"/>
      <c r="CVJ10"/>
      <c r="CVK10"/>
      <c r="CVL10"/>
      <c r="CVM10"/>
      <c r="CVN10"/>
      <c r="CVO10"/>
      <c r="CVP10"/>
      <c r="CVQ10"/>
      <c r="CVR10"/>
      <c r="CVS10"/>
      <c r="CVT10"/>
      <c r="CVU10"/>
      <c r="CVV10"/>
      <c r="CVW10"/>
      <c r="CVX10"/>
      <c r="CVY10"/>
      <c r="CVZ10"/>
      <c r="CWA10"/>
      <c r="CWB10"/>
      <c r="CWC10"/>
      <c r="CWD10"/>
      <c r="CWE10"/>
      <c r="CWF10"/>
      <c r="CWG10"/>
      <c r="CWH10"/>
      <c r="CWI10"/>
      <c r="CWJ10"/>
      <c r="CWK10"/>
      <c r="CWL10"/>
      <c r="CWM10"/>
      <c r="CWN10"/>
      <c r="CWO10"/>
      <c r="CWP10"/>
      <c r="CWQ10"/>
      <c r="CWR10"/>
      <c r="CWS10"/>
      <c r="CWT10"/>
      <c r="CWU10"/>
      <c r="CWV10"/>
      <c r="CWW10"/>
      <c r="CWX10"/>
      <c r="CWY10"/>
      <c r="CWZ10"/>
      <c r="CXA10"/>
      <c r="CXB10"/>
      <c r="CXC10"/>
      <c r="CXD10"/>
      <c r="CXE10"/>
      <c r="CXF10"/>
      <c r="CXG10"/>
      <c r="CXH10"/>
      <c r="CXI10"/>
      <c r="CXJ10"/>
      <c r="CXK10"/>
      <c r="CXL10"/>
      <c r="CXM10"/>
      <c r="CXN10"/>
      <c r="CXO10"/>
      <c r="CXP10"/>
      <c r="CXQ10"/>
      <c r="CXR10"/>
      <c r="CXS10"/>
      <c r="CXT10"/>
      <c r="CXU10"/>
      <c r="CXV10"/>
      <c r="CXW10"/>
      <c r="CXX10"/>
      <c r="CXY10"/>
      <c r="CXZ10"/>
      <c r="CYA10"/>
      <c r="CYB10"/>
      <c r="CYC10"/>
      <c r="CYD10"/>
      <c r="CYE10"/>
      <c r="CYF10"/>
      <c r="CYG10"/>
      <c r="CYH10"/>
      <c r="CYI10"/>
      <c r="CYJ10"/>
      <c r="CYK10"/>
      <c r="CYL10"/>
      <c r="CYM10"/>
      <c r="CYN10"/>
      <c r="CYO10"/>
      <c r="CYP10"/>
      <c r="CYQ10"/>
      <c r="CYR10"/>
      <c r="CYS10"/>
      <c r="CYT10"/>
      <c r="CYU10"/>
      <c r="CYV10"/>
      <c r="CYW10"/>
      <c r="CYX10"/>
      <c r="CYY10"/>
      <c r="CYZ10"/>
      <c r="CZA10"/>
      <c r="CZB10"/>
      <c r="CZC10"/>
      <c r="CZD10"/>
      <c r="CZE10"/>
      <c r="CZF10"/>
      <c r="CZG10"/>
      <c r="CZH10"/>
      <c r="CZI10"/>
      <c r="CZJ10"/>
      <c r="CZK10"/>
      <c r="CZL10"/>
      <c r="CZM10"/>
      <c r="CZN10"/>
      <c r="CZO10"/>
      <c r="CZP10"/>
      <c r="CZQ10"/>
      <c r="CZR10"/>
      <c r="CZS10"/>
      <c r="CZT10"/>
      <c r="CZU10"/>
      <c r="CZV10"/>
      <c r="CZW10"/>
      <c r="CZX10"/>
      <c r="CZY10"/>
      <c r="CZZ10"/>
      <c r="DAA10"/>
      <c r="DAB10"/>
      <c r="DAC10"/>
      <c r="DAD10"/>
      <c r="DAE10"/>
      <c r="DAF10"/>
      <c r="DAG10"/>
      <c r="DAH10"/>
      <c r="DAI10"/>
      <c r="DAJ10"/>
      <c r="DAK10"/>
      <c r="DAL10"/>
      <c r="DAM10"/>
      <c r="DAN10"/>
      <c r="DAO10"/>
      <c r="DAP10"/>
      <c r="DAQ10"/>
      <c r="DAR10"/>
      <c r="DAS10"/>
      <c r="DAT10"/>
      <c r="DAU10"/>
      <c r="DAV10"/>
      <c r="DAW10"/>
      <c r="DAX10"/>
      <c r="DAY10"/>
      <c r="DAZ10"/>
      <c r="DBA10"/>
      <c r="DBB10"/>
      <c r="DBC10"/>
      <c r="DBD10"/>
      <c r="DBE10"/>
      <c r="DBF10"/>
      <c r="DBG10"/>
      <c r="DBH10"/>
      <c r="DBI10"/>
      <c r="DBJ10"/>
      <c r="DBK10"/>
      <c r="DBL10"/>
      <c r="DBM10"/>
      <c r="DBN10"/>
      <c r="DBO10"/>
      <c r="DBP10"/>
      <c r="DBQ10"/>
      <c r="DBR10"/>
      <c r="DBS10"/>
      <c r="DBT10"/>
      <c r="DBU10"/>
      <c r="DBV10"/>
      <c r="DBW10"/>
      <c r="DBX10"/>
      <c r="DBY10"/>
      <c r="DBZ10"/>
      <c r="DCA10"/>
      <c r="DCB10"/>
      <c r="DCC10"/>
      <c r="DCD10"/>
      <c r="DCE10"/>
      <c r="DCF10"/>
      <c r="DCG10"/>
      <c r="DCH10"/>
      <c r="DCI10"/>
      <c r="DCJ10"/>
      <c r="DCK10"/>
      <c r="DCL10"/>
      <c r="DCM10"/>
      <c r="DCN10"/>
      <c r="DCO10"/>
      <c r="DCP10"/>
      <c r="DCQ10"/>
      <c r="DCR10"/>
      <c r="DCS10"/>
      <c r="DCT10"/>
      <c r="DCU10"/>
      <c r="DCV10"/>
      <c r="DCW10"/>
      <c r="DCX10"/>
      <c r="DCY10"/>
      <c r="DCZ10"/>
      <c r="DDA10"/>
      <c r="DDB10"/>
      <c r="DDC10"/>
      <c r="DDD10"/>
      <c r="DDE10"/>
      <c r="DDF10"/>
      <c r="DDG10"/>
      <c r="DDH10"/>
      <c r="DDI10"/>
      <c r="DDJ10"/>
      <c r="DDK10"/>
      <c r="DDL10"/>
      <c r="DDM10"/>
      <c r="DDN10"/>
      <c r="DDO10"/>
      <c r="DDP10"/>
      <c r="DDQ10"/>
      <c r="DDR10"/>
      <c r="DDS10"/>
      <c r="DDT10"/>
      <c r="DDU10"/>
      <c r="DDV10"/>
      <c r="DDW10"/>
      <c r="DDX10"/>
      <c r="DDY10"/>
      <c r="DDZ10"/>
      <c r="DEA10"/>
      <c r="DEB10"/>
      <c r="DEC10"/>
      <c r="DED10"/>
      <c r="DEE10"/>
      <c r="DEF10"/>
      <c r="DEG10"/>
      <c r="DEH10"/>
      <c r="DEI10"/>
      <c r="DEJ10"/>
      <c r="DEK10"/>
      <c r="DEL10"/>
      <c r="DEM10"/>
      <c r="DEN10"/>
      <c r="DEO10"/>
      <c r="DEP10"/>
      <c r="DEQ10"/>
      <c r="DER10"/>
      <c r="DES10"/>
      <c r="DET10"/>
      <c r="DEU10"/>
      <c r="DEV10"/>
      <c r="DEW10"/>
      <c r="DEX10"/>
      <c r="DEY10"/>
      <c r="DEZ10"/>
      <c r="DFA10"/>
      <c r="DFB10"/>
      <c r="DFC10"/>
      <c r="DFD10"/>
      <c r="DFE10"/>
      <c r="DFF10"/>
      <c r="DFG10"/>
      <c r="DFH10"/>
      <c r="DFI10"/>
      <c r="DFJ10"/>
      <c r="DFK10"/>
      <c r="DFL10"/>
      <c r="DFM10"/>
      <c r="DFN10"/>
      <c r="DFO10"/>
      <c r="DFP10"/>
      <c r="DFQ10"/>
      <c r="DFR10"/>
      <c r="DFS10"/>
      <c r="DFT10"/>
      <c r="DFU10"/>
      <c r="DFV10"/>
      <c r="DFW10"/>
      <c r="DFX10"/>
      <c r="DFY10"/>
      <c r="DFZ10"/>
      <c r="DGA10"/>
      <c r="DGB10"/>
      <c r="DGC10"/>
      <c r="DGD10"/>
      <c r="DGE10"/>
      <c r="DGF10"/>
      <c r="DGG10"/>
      <c r="DGH10"/>
      <c r="DGI10"/>
      <c r="DGJ10"/>
      <c r="DGK10"/>
      <c r="DGL10"/>
      <c r="DGM10"/>
      <c r="DGN10"/>
      <c r="DGO10"/>
      <c r="DGP10"/>
      <c r="DGQ10"/>
      <c r="DGR10"/>
      <c r="DGS10"/>
      <c r="DGT10"/>
      <c r="DGU10"/>
      <c r="DGV10"/>
      <c r="DGW10"/>
      <c r="DGX10"/>
      <c r="DGY10"/>
      <c r="DGZ10"/>
      <c r="DHA10"/>
      <c r="DHB10"/>
      <c r="DHC10"/>
      <c r="DHD10"/>
      <c r="DHE10"/>
      <c r="DHF10"/>
      <c r="DHG10"/>
      <c r="DHH10"/>
      <c r="DHI10"/>
      <c r="DHJ10"/>
      <c r="DHK10"/>
      <c r="DHL10"/>
      <c r="DHM10"/>
      <c r="DHN10"/>
      <c r="DHO10"/>
      <c r="DHP10"/>
      <c r="DHQ10"/>
      <c r="DHR10"/>
      <c r="DHS10"/>
      <c r="DHT10"/>
      <c r="DHU10"/>
      <c r="DHV10"/>
      <c r="DHW10"/>
      <c r="DHX10"/>
      <c r="DHY10"/>
      <c r="DHZ10"/>
      <c r="DIA10"/>
      <c r="DIB10"/>
      <c r="DIC10"/>
      <c r="DID10"/>
      <c r="DIE10"/>
      <c r="DIF10"/>
      <c r="DIG10"/>
      <c r="DIH10"/>
      <c r="DII10"/>
      <c r="DIJ10"/>
      <c r="DIK10"/>
      <c r="DIL10"/>
      <c r="DIM10"/>
      <c r="DIN10"/>
      <c r="DIO10"/>
      <c r="DIP10"/>
      <c r="DIQ10"/>
      <c r="DIR10"/>
      <c r="DIS10"/>
      <c r="DIT10"/>
      <c r="DIU10"/>
      <c r="DIV10"/>
      <c r="DIW10"/>
      <c r="DIX10"/>
      <c r="DIY10"/>
      <c r="DIZ10"/>
      <c r="DJA10"/>
      <c r="DJB10"/>
      <c r="DJC10"/>
      <c r="DJD10"/>
      <c r="DJE10"/>
      <c r="DJF10"/>
      <c r="DJG10"/>
      <c r="DJH10"/>
      <c r="DJI10"/>
      <c r="DJJ10"/>
      <c r="DJK10"/>
      <c r="DJL10"/>
      <c r="DJM10"/>
      <c r="DJN10"/>
      <c r="DJO10"/>
      <c r="DJP10"/>
      <c r="DJQ10"/>
      <c r="DJR10"/>
      <c r="DJS10"/>
      <c r="DJT10"/>
      <c r="DJU10"/>
      <c r="DJV10"/>
      <c r="DJW10"/>
      <c r="DJX10"/>
      <c r="DJY10"/>
      <c r="DJZ10"/>
      <c r="DKA10"/>
      <c r="DKB10"/>
      <c r="DKC10"/>
      <c r="DKD10"/>
      <c r="DKE10"/>
      <c r="DKF10"/>
      <c r="DKG10"/>
      <c r="DKH10"/>
      <c r="DKI10"/>
      <c r="DKJ10"/>
      <c r="DKK10"/>
      <c r="DKL10"/>
      <c r="DKM10"/>
      <c r="DKN10"/>
      <c r="DKO10"/>
      <c r="DKP10"/>
      <c r="DKQ10"/>
      <c r="DKR10"/>
      <c r="DKS10"/>
      <c r="DKT10"/>
      <c r="DKU10"/>
      <c r="DKV10"/>
      <c r="DKW10"/>
      <c r="DKX10"/>
      <c r="DKY10"/>
      <c r="DKZ10"/>
      <c r="DLA10"/>
      <c r="DLB10"/>
      <c r="DLC10"/>
      <c r="DLD10"/>
      <c r="DLE10"/>
      <c r="DLF10"/>
      <c r="DLG10"/>
      <c r="DLH10"/>
      <c r="DLI10"/>
      <c r="DLJ10"/>
      <c r="DLK10"/>
      <c r="DLL10"/>
      <c r="DLM10"/>
      <c r="DLN10"/>
      <c r="DLO10"/>
      <c r="DLP10"/>
      <c r="DLQ10"/>
      <c r="DLR10"/>
      <c r="DLS10"/>
      <c r="DLT10"/>
      <c r="DLU10"/>
      <c r="DLV10"/>
      <c r="DLW10"/>
      <c r="DLX10"/>
      <c r="DLY10"/>
      <c r="DLZ10"/>
      <c r="DMA10"/>
      <c r="DMB10"/>
      <c r="DMC10"/>
      <c r="DMD10"/>
      <c r="DME10"/>
      <c r="DMF10"/>
      <c r="DMG10"/>
      <c r="DMH10"/>
      <c r="DMI10"/>
      <c r="DMJ10"/>
      <c r="DMK10"/>
      <c r="DML10"/>
      <c r="DMM10"/>
      <c r="DMN10"/>
      <c r="DMO10"/>
      <c r="DMP10"/>
      <c r="DMQ10"/>
      <c r="DMR10"/>
      <c r="DMS10"/>
      <c r="DMT10"/>
      <c r="DMU10"/>
      <c r="DMV10"/>
      <c r="DMW10"/>
      <c r="DMX10"/>
      <c r="DMY10"/>
      <c r="DMZ10"/>
      <c r="DNA10"/>
      <c r="DNB10"/>
      <c r="DNC10"/>
      <c r="DND10"/>
      <c r="DNE10"/>
      <c r="DNF10"/>
      <c r="DNG10"/>
      <c r="DNH10"/>
      <c r="DNI10"/>
      <c r="DNJ10"/>
      <c r="DNK10"/>
      <c r="DNL10"/>
      <c r="DNM10"/>
      <c r="DNN10"/>
      <c r="DNO10"/>
      <c r="DNP10"/>
      <c r="DNQ10"/>
      <c r="DNR10"/>
      <c r="DNS10"/>
      <c r="DNT10"/>
      <c r="DNU10"/>
      <c r="DNV10"/>
      <c r="DNW10"/>
      <c r="DNX10"/>
      <c r="DNY10"/>
      <c r="DNZ10"/>
      <c r="DOA10"/>
      <c r="DOB10"/>
      <c r="DOC10"/>
      <c r="DOD10"/>
      <c r="DOE10"/>
      <c r="DOF10"/>
      <c r="DOG10"/>
      <c r="DOH10"/>
      <c r="DOI10"/>
      <c r="DOJ10"/>
      <c r="DOK10"/>
      <c r="DOL10"/>
      <c r="DOM10"/>
      <c r="DON10"/>
      <c r="DOO10"/>
      <c r="DOP10"/>
      <c r="DOQ10"/>
      <c r="DOR10"/>
      <c r="DOS10"/>
      <c r="DOT10"/>
      <c r="DOU10"/>
      <c r="DOV10"/>
      <c r="DOW10"/>
      <c r="DOX10"/>
      <c r="DOY10"/>
      <c r="DOZ10"/>
      <c r="DPA10"/>
      <c r="DPB10"/>
      <c r="DPC10"/>
      <c r="DPD10"/>
      <c r="DPE10"/>
      <c r="DPF10"/>
      <c r="DPG10"/>
      <c r="DPH10"/>
      <c r="DPI10"/>
      <c r="DPJ10"/>
      <c r="DPK10"/>
      <c r="DPL10"/>
      <c r="DPM10"/>
      <c r="DPN10"/>
      <c r="DPO10"/>
      <c r="DPP10"/>
      <c r="DPQ10"/>
      <c r="DPR10"/>
      <c r="DPS10"/>
      <c r="DPT10"/>
      <c r="DPU10"/>
      <c r="DPV10"/>
      <c r="DPW10"/>
      <c r="DPX10"/>
      <c r="DPY10"/>
      <c r="DPZ10"/>
      <c r="DQA10"/>
      <c r="DQB10"/>
      <c r="DQC10"/>
      <c r="DQD10"/>
      <c r="DQE10"/>
      <c r="DQF10"/>
      <c r="DQG10"/>
      <c r="DQH10"/>
      <c r="DQI10"/>
      <c r="DQJ10"/>
      <c r="DQK10"/>
      <c r="DQL10"/>
      <c r="DQM10"/>
      <c r="DQN10"/>
      <c r="DQO10"/>
      <c r="DQP10"/>
      <c r="DQQ10"/>
      <c r="DQR10"/>
      <c r="DQS10"/>
      <c r="DQT10"/>
      <c r="DQU10"/>
      <c r="DQV10"/>
      <c r="DQW10"/>
      <c r="DQX10"/>
      <c r="DQY10"/>
      <c r="DQZ10"/>
      <c r="DRA10"/>
      <c r="DRB10"/>
      <c r="DRC10"/>
      <c r="DRD10"/>
      <c r="DRE10"/>
      <c r="DRF10"/>
      <c r="DRG10"/>
      <c r="DRH10"/>
      <c r="DRI10"/>
      <c r="DRJ10"/>
      <c r="DRK10"/>
      <c r="DRL10"/>
      <c r="DRM10"/>
      <c r="DRN10"/>
      <c r="DRO10"/>
      <c r="DRP10"/>
      <c r="DRQ10"/>
      <c r="DRR10"/>
      <c r="DRS10"/>
      <c r="DRT10"/>
      <c r="DRU10"/>
      <c r="DRV10"/>
      <c r="DRW10"/>
      <c r="DRX10"/>
      <c r="DRY10"/>
      <c r="DRZ10"/>
      <c r="DSA10"/>
      <c r="DSB10"/>
      <c r="DSC10"/>
      <c r="DSD10"/>
      <c r="DSE10"/>
      <c r="DSF10"/>
      <c r="DSG10"/>
      <c r="DSH10"/>
      <c r="DSI10"/>
      <c r="DSJ10"/>
      <c r="DSK10"/>
      <c r="DSL10"/>
      <c r="DSM10"/>
      <c r="DSN10"/>
      <c r="DSO10"/>
      <c r="DSP10"/>
      <c r="DSQ10"/>
      <c r="DSR10"/>
      <c r="DSS10"/>
      <c r="DST10"/>
      <c r="DSU10"/>
      <c r="DSV10"/>
      <c r="DSW10"/>
      <c r="DSX10"/>
      <c r="DSY10"/>
      <c r="DSZ10"/>
      <c r="DTA10"/>
      <c r="DTB10"/>
      <c r="DTC10"/>
      <c r="DTD10"/>
      <c r="DTE10"/>
      <c r="DTF10"/>
      <c r="DTG10"/>
      <c r="DTH10"/>
      <c r="DTI10"/>
      <c r="DTJ10"/>
      <c r="DTK10"/>
      <c r="DTL10"/>
      <c r="DTM10"/>
      <c r="DTN10"/>
      <c r="DTO10"/>
      <c r="DTP10"/>
      <c r="DTQ10"/>
      <c r="DTR10"/>
      <c r="DTS10"/>
      <c r="DTT10"/>
      <c r="DTU10"/>
      <c r="DTV10"/>
      <c r="DTW10"/>
      <c r="DTX10"/>
      <c r="DTY10"/>
      <c r="DTZ10"/>
      <c r="DUA10"/>
      <c r="DUB10"/>
      <c r="DUC10"/>
      <c r="DUD10"/>
      <c r="DUE10"/>
      <c r="DUF10"/>
      <c r="DUG10"/>
      <c r="DUH10"/>
      <c r="DUI10"/>
      <c r="DUJ10"/>
      <c r="DUK10"/>
      <c r="DUL10"/>
      <c r="DUM10"/>
      <c r="DUN10"/>
      <c r="DUO10"/>
      <c r="DUP10"/>
      <c r="DUQ10"/>
      <c r="DUR10"/>
      <c r="DUS10"/>
      <c r="DUT10"/>
      <c r="DUU10"/>
      <c r="DUV10"/>
      <c r="DUW10"/>
      <c r="DUX10"/>
      <c r="DUY10"/>
      <c r="DUZ10"/>
      <c r="DVA10"/>
      <c r="DVB10"/>
      <c r="DVC10"/>
      <c r="DVD10"/>
      <c r="DVE10"/>
      <c r="DVF10"/>
      <c r="DVG10"/>
      <c r="DVH10"/>
      <c r="DVI10"/>
      <c r="DVJ10"/>
      <c r="DVK10"/>
      <c r="DVL10"/>
      <c r="DVM10"/>
      <c r="DVN10"/>
      <c r="DVO10"/>
      <c r="DVP10"/>
      <c r="DVQ10"/>
      <c r="DVR10"/>
      <c r="DVS10"/>
      <c r="DVT10"/>
      <c r="DVU10"/>
      <c r="DVV10"/>
      <c r="DVW10"/>
      <c r="DVX10"/>
      <c r="DVY10"/>
      <c r="DVZ10"/>
      <c r="DWA10"/>
      <c r="DWB10"/>
      <c r="DWC10"/>
      <c r="DWD10"/>
      <c r="DWE10"/>
      <c r="DWF10"/>
      <c r="DWG10"/>
      <c r="DWH10"/>
      <c r="DWI10"/>
      <c r="DWJ10"/>
      <c r="DWK10"/>
      <c r="DWL10"/>
      <c r="DWM10"/>
      <c r="DWN10"/>
      <c r="DWO10"/>
      <c r="DWP10"/>
      <c r="DWQ10"/>
      <c r="DWR10"/>
      <c r="DWS10"/>
      <c r="DWT10"/>
      <c r="DWU10"/>
      <c r="DWV10"/>
      <c r="DWW10"/>
      <c r="DWX10"/>
      <c r="DWY10"/>
      <c r="DWZ10"/>
      <c r="DXA10"/>
      <c r="DXB10"/>
      <c r="DXC10"/>
      <c r="DXD10"/>
      <c r="DXE10"/>
      <c r="DXF10"/>
      <c r="DXG10"/>
      <c r="DXH10"/>
      <c r="DXI10"/>
      <c r="DXJ10"/>
      <c r="DXK10"/>
      <c r="DXL10"/>
      <c r="DXM10"/>
      <c r="DXN10"/>
      <c r="DXO10"/>
      <c r="DXP10"/>
      <c r="DXQ10"/>
      <c r="DXR10"/>
      <c r="DXS10"/>
      <c r="DXT10"/>
      <c r="DXU10"/>
      <c r="DXV10"/>
      <c r="DXW10"/>
      <c r="DXX10"/>
      <c r="DXY10"/>
      <c r="DXZ10"/>
      <c r="DYA10"/>
      <c r="DYB10"/>
      <c r="DYC10"/>
      <c r="DYD10"/>
      <c r="DYE10"/>
      <c r="DYF10"/>
      <c r="DYG10"/>
      <c r="DYH10"/>
      <c r="DYI10"/>
      <c r="DYJ10"/>
      <c r="DYK10"/>
      <c r="DYL10"/>
      <c r="DYM10"/>
      <c r="DYN10"/>
      <c r="DYO10"/>
      <c r="DYP10"/>
      <c r="DYQ10"/>
      <c r="DYR10"/>
      <c r="DYS10"/>
      <c r="DYT10"/>
      <c r="DYU10"/>
      <c r="DYV10"/>
      <c r="DYW10"/>
      <c r="DYX10"/>
      <c r="DYY10"/>
      <c r="DYZ10"/>
      <c r="DZA10"/>
      <c r="DZB10"/>
      <c r="DZC10"/>
      <c r="DZD10"/>
      <c r="DZE10"/>
      <c r="DZF10"/>
      <c r="DZG10"/>
      <c r="DZH10"/>
      <c r="DZI10"/>
      <c r="DZJ10"/>
      <c r="DZK10"/>
      <c r="DZL10"/>
      <c r="DZM10"/>
      <c r="DZN10"/>
      <c r="DZO10"/>
      <c r="DZP10"/>
      <c r="DZQ10"/>
      <c r="DZR10"/>
      <c r="DZS10"/>
      <c r="DZT10"/>
      <c r="DZU10"/>
      <c r="DZV10"/>
      <c r="DZW10"/>
      <c r="DZX10"/>
      <c r="DZY10"/>
      <c r="DZZ10"/>
      <c r="EAA10"/>
      <c r="EAB10"/>
      <c r="EAC10"/>
      <c r="EAD10"/>
      <c r="EAE10"/>
      <c r="EAF10"/>
      <c r="EAG10"/>
      <c r="EAH10"/>
      <c r="EAI10"/>
      <c r="EAJ10"/>
      <c r="EAK10"/>
      <c r="EAL10"/>
      <c r="EAM10"/>
      <c r="EAN10"/>
      <c r="EAO10"/>
      <c r="EAP10"/>
      <c r="EAQ10"/>
      <c r="EAR10"/>
      <c r="EAS10"/>
      <c r="EAT10"/>
      <c r="EAU10"/>
      <c r="EAV10"/>
      <c r="EAW10"/>
      <c r="EAX10"/>
      <c r="EAY10"/>
      <c r="EAZ10"/>
      <c r="EBA10"/>
      <c r="EBB10"/>
      <c r="EBC10"/>
      <c r="EBD10"/>
      <c r="EBE10"/>
      <c r="EBF10"/>
      <c r="EBG10"/>
      <c r="EBH10"/>
      <c r="EBI10"/>
      <c r="EBJ10"/>
      <c r="EBK10"/>
      <c r="EBL10"/>
      <c r="EBM10"/>
      <c r="EBN10"/>
      <c r="EBO10"/>
      <c r="EBP10"/>
      <c r="EBQ10"/>
      <c r="EBR10"/>
      <c r="EBS10"/>
      <c r="EBT10"/>
      <c r="EBU10"/>
      <c r="EBV10"/>
      <c r="EBW10"/>
      <c r="EBX10"/>
      <c r="EBY10"/>
      <c r="EBZ10"/>
      <c r="ECA10"/>
      <c r="ECB10"/>
      <c r="ECC10"/>
      <c r="ECD10"/>
      <c r="ECE10"/>
      <c r="ECF10"/>
      <c r="ECG10"/>
      <c r="ECH10"/>
      <c r="ECI10"/>
      <c r="ECJ10"/>
      <c r="ECK10"/>
      <c r="ECL10"/>
      <c r="ECM10"/>
      <c r="ECN10"/>
      <c r="ECO10"/>
      <c r="ECP10"/>
      <c r="ECQ10"/>
      <c r="ECR10"/>
      <c r="ECS10"/>
      <c r="ECT10"/>
      <c r="ECU10"/>
      <c r="ECV10"/>
      <c r="ECW10"/>
      <c r="ECX10"/>
      <c r="ECY10"/>
      <c r="ECZ10"/>
      <c r="EDA10"/>
      <c r="EDB10"/>
      <c r="EDC10"/>
      <c r="EDD10"/>
      <c r="EDE10"/>
      <c r="EDF10"/>
      <c r="EDG10"/>
      <c r="EDH10"/>
      <c r="EDI10"/>
      <c r="EDJ10"/>
      <c r="EDK10"/>
      <c r="EDL10"/>
      <c r="EDM10"/>
      <c r="EDN10"/>
      <c r="EDO10"/>
      <c r="EDP10"/>
      <c r="EDQ10"/>
      <c r="EDR10"/>
      <c r="EDS10"/>
      <c r="EDT10"/>
      <c r="EDU10"/>
      <c r="EDV10"/>
      <c r="EDW10"/>
      <c r="EDX10"/>
      <c r="EDY10"/>
      <c r="EDZ10"/>
      <c r="EEA10"/>
      <c r="EEB10"/>
      <c r="EEC10"/>
      <c r="EED10"/>
      <c r="EEE10"/>
      <c r="EEF10"/>
      <c r="EEG10"/>
      <c r="EEH10"/>
      <c r="EEI10"/>
      <c r="EEJ10"/>
      <c r="EEK10"/>
      <c r="EEL10"/>
      <c r="EEM10"/>
      <c r="EEN10"/>
      <c r="EEO10"/>
      <c r="EEP10"/>
      <c r="EEQ10"/>
      <c r="EER10"/>
      <c r="EES10"/>
      <c r="EET10"/>
      <c r="EEU10"/>
      <c r="EEV10"/>
      <c r="EEW10"/>
      <c r="EEX10"/>
      <c r="EEY10"/>
      <c r="EEZ10"/>
      <c r="EFA10"/>
      <c r="EFB10"/>
      <c r="EFC10"/>
      <c r="EFD10"/>
      <c r="EFE10"/>
      <c r="EFF10"/>
      <c r="EFG10"/>
      <c r="EFH10"/>
      <c r="EFI10"/>
      <c r="EFJ10"/>
      <c r="EFK10"/>
      <c r="EFL10"/>
      <c r="EFM10"/>
      <c r="EFN10"/>
      <c r="EFO10"/>
      <c r="EFP10"/>
      <c r="EFQ10"/>
      <c r="EFR10"/>
      <c r="EFS10"/>
      <c r="EFT10"/>
      <c r="EFU10"/>
      <c r="EFV10"/>
      <c r="EFW10"/>
      <c r="EFX10"/>
      <c r="EFY10"/>
      <c r="EFZ10"/>
      <c r="EGA10"/>
      <c r="EGB10"/>
      <c r="EGC10"/>
      <c r="EGD10"/>
      <c r="EGE10"/>
      <c r="EGF10"/>
      <c r="EGG10"/>
      <c r="EGH10"/>
      <c r="EGI10"/>
      <c r="EGJ10"/>
      <c r="EGK10"/>
      <c r="EGL10"/>
      <c r="EGM10"/>
      <c r="EGN10"/>
      <c r="EGO10"/>
      <c r="EGP10"/>
      <c r="EGQ10"/>
      <c r="EGR10"/>
      <c r="EGS10"/>
      <c r="EGT10"/>
      <c r="EGU10"/>
      <c r="EGV10"/>
      <c r="EGW10"/>
      <c r="EGX10"/>
      <c r="EGY10"/>
      <c r="EGZ10"/>
      <c r="EHA10"/>
      <c r="EHB10"/>
      <c r="EHC10"/>
      <c r="EHD10"/>
      <c r="EHE10"/>
      <c r="EHF10"/>
      <c r="EHG10"/>
      <c r="EHH10"/>
      <c r="EHI10"/>
      <c r="EHJ10"/>
      <c r="EHK10"/>
      <c r="EHL10"/>
      <c r="EHM10"/>
      <c r="EHN10"/>
      <c r="EHO10"/>
      <c r="EHP10"/>
      <c r="EHQ10"/>
      <c r="EHR10"/>
      <c r="EHS10"/>
      <c r="EHT10"/>
      <c r="EHU10"/>
      <c r="EHV10"/>
      <c r="EHW10"/>
      <c r="EHX10"/>
      <c r="EHY10"/>
      <c r="EHZ10"/>
      <c r="EIA10"/>
      <c r="EIB10"/>
      <c r="EIC10"/>
      <c r="EID10"/>
      <c r="EIE10"/>
      <c r="EIF10"/>
      <c r="EIG10"/>
      <c r="EIH10"/>
      <c r="EII10"/>
      <c r="EIJ10"/>
      <c r="EIK10"/>
      <c r="EIL10"/>
      <c r="EIM10"/>
      <c r="EIN10"/>
      <c r="EIO10"/>
      <c r="EIP10"/>
      <c r="EIQ10"/>
      <c r="EIR10"/>
      <c r="EIS10"/>
      <c r="EIT10"/>
      <c r="EIU10"/>
      <c r="EIV10"/>
      <c r="EIW10"/>
      <c r="EIX10"/>
      <c r="EIY10"/>
      <c r="EIZ10"/>
      <c r="EJA10"/>
      <c r="EJB10"/>
      <c r="EJC10"/>
      <c r="EJD10"/>
      <c r="EJE10"/>
      <c r="EJF10"/>
      <c r="EJG10"/>
      <c r="EJH10"/>
      <c r="EJI10"/>
      <c r="EJJ10"/>
      <c r="EJK10"/>
      <c r="EJL10"/>
      <c r="EJM10"/>
      <c r="EJN10"/>
      <c r="EJO10"/>
      <c r="EJP10"/>
      <c r="EJQ10"/>
      <c r="EJR10"/>
      <c r="EJS10"/>
      <c r="EJT10"/>
      <c r="EJU10"/>
      <c r="EJV10"/>
      <c r="EJW10"/>
      <c r="EJX10"/>
      <c r="EJY10"/>
      <c r="EJZ10"/>
      <c r="EKA10"/>
      <c r="EKB10"/>
      <c r="EKC10"/>
      <c r="EKD10"/>
      <c r="EKE10"/>
      <c r="EKF10"/>
      <c r="EKG10"/>
      <c r="EKH10"/>
      <c r="EKI10"/>
      <c r="EKJ10"/>
      <c r="EKK10"/>
      <c r="EKL10"/>
      <c r="EKM10"/>
      <c r="EKN10"/>
      <c r="EKO10"/>
      <c r="EKP10"/>
      <c r="EKQ10"/>
      <c r="EKR10"/>
      <c r="EKS10"/>
      <c r="EKT10"/>
      <c r="EKU10"/>
      <c r="EKV10"/>
      <c r="EKW10"/>
      <c r="EKX10"/>
      <c r="EKY10"/>
      <c r="EKZ10"/>
      <c r="ELA10"/>
      <c r="ELB10"/>
      <c r="ELC10"/>
      <c r="ELD10"/>
      <c r="ELE10"/>
      <c r="ELF10"/>
      <c r="ELG10"/>
      <c r="ELH10"/>
      <c r="ELI10"/>
      <c r="ELJ10"/>
      <c r="ELK10"/>
      <c r="ELL10"/>
      <c r="ELM10"/>
      <c r="ELN10"/>
      <c r="ELO10"/>
      <c r="ELP10"/>
      <c r="ELQ10"/>
      <c r="ELR10"/>
      <c r="ELS10"/>
      <c r="ELT10"/>
      <c r="ELU10"/>
      <c r="ELV10"/>
      <c r="ELW10"/>
      <c r="ELX10"/>
      <c r="ELY10"/>
      <c r="ELZ10"/>
      <c r="EMA10"/>
      <c r="EMB10"/>
      <c r="EMC10"/>
      <c r="EMD10"/>
      <c r="EME10"/>
      <c r="EMF10"/>
      <c r="EMG10"/>
      <c r="EMH10"/>
      <c r="EMI10"/>
      <c r="EMJ10"/>
      <c r="EMK10"/>
      <c r="EML10"/>
      <c r="EMM10"/>
      <c r="EMN10"/>
      <c r="EMO10"/>
      <c r="EMP10"/>
      <c r="EMQ10"/>
      <c r="EMR10"/>
      <c r="EMS10"/>
      <c r="EMT10"/>
      <c r="EMU10"/>
      <c r="EMV10"/>
      <c r="EMW10"/>
      <c r="EMX10"/>
      <c r="EMY10"/>
      <c r="EMZ10"/>
      <c r="ENA10"/>
      <c r="ENB10"/>
      <c r="ENC10"/>
      <c r="END10"/>
      <c r="ENE10"/>
      <c r="ENF10"/>
      <c r="ENG10"/>
      <c r="ENH10"/>
      <c r="ENI10"/>
      <c r="ENJ10"/>
      <c r="ENK10"/>
      <c r="ENL10"/>
      <c r="ENM10"/>
      <c r="ENN10"/>
      <c r="ENO10"/>
      <c r="ENP10"/>
      <c r="ENQ10"/>
      <c r="ENR10"/>
      <c r="ENS10"/>
      <c r="ENT10"/>
      <c r="ENU10"/>
      <c r="ENV10"/>
      <c r="ENW10"/>
      <c r="ENX10"/>
      <c r="ENY10"/>
      <c r="ENZ10"/>
      <c r="EOA10"/>
      <c r="EOB10"/>
      <c r="EOC10"/>
      <c r="EOD10"/>
      <c r="EOE10"/>
      <c r="EOF10"/>
      <c r="EOG10"/>
      <c r="EOH10"/>
      <c r="EOI10"/>
      <c r="EOJ10"/>
      <c r="EOK10"/>
      <c r="EOL10"/>
      <c r="EOM10"/>
      <c r="EON10"/>
      <c r="EOO10"/>
      <c r="EOP10"/>
      <c r="EOQ10"/>
      <c r="EOR10"/>
      <c r="EOS10"/>
      <c r="EOT10"/>
      <c r="EOU10"/>
      <c r="EOV10"/>
      <c r="EOW10"/>
      <c r="EOX10"/>
      <c r="EOY10"/>
      <c r="EOZ10"/>
      <c r="EPA10"/>
      <c r="EPB10"/>
      <c r="EPC10"/>
      <c r="EPD10"/>
      <c r="EPE10"/>
      <c r="EPF10"/>
      <c r="EPG10"/>
      <c r="EPH10"/>
      <c r="EPI10"/>
      <c r="EPJ10"/>
      <c r="EPK10"/>
      <c r="EPL10"/>
      <c r="EPM10"/>
      <c r="EPN10"/>
      <c r="EPO10"/>
      <c r="EPP10"/>
      <c r="EPQ10"/>
      <c r="EPR10"/>
      <c r="EPS10"/>
      <c r="EPT10"/>
      <c r="EPU10"/>
      <c r="EPV10"/>
      <c r="EPW10"/>
      <c r="EPX10"/>
      <c r="EPY10"/>
      <c r="EPZ10"/>
      <c r="EQA10"/>
      <c r="EQB10"/>
      <c r="EQC10"/>
      <c r="EQD10"/>
      <c r="EQE10"/>
      <c r="EQF10"/>
      <c r="EQG10"/>
      <c r="EQH10"/>
      <c r="EQI10"/>
      <c r="EQJ10"/>
      <c r="EQK10"/>
      <c r="EQL10"/>
      <c r="EQM10"/>
      <c r="EQN10"/>
      <c r="EQO10"/>
      <c r="EQP10"/>
      <c r="EQQ10"/>
      <c r="EQR10"/>
      <c r="EQS10"/>
      <c r="EQT10"/>
      <c r="EQU10"/>
      <c r="EQV10"/>
      <c r="EQW10"/>
      <c r="EQX10"/>
      <c r="EQY10"/>
      <c r="EQZ10"/>
      <c r="ERA10"/>
      <c r="ERB10"/>
      <c r="ERC10"/>
      <c r="ERD10"/>
      <c r="ERE10"/>
      <c r="ERF10"/>
      <c r="ERG10"/>
      <c r="ERH10"/>
      <c r="ERI10"/>
      <c r="ERJ10"/>
      <c r="ERK10"/>
      <c r="ERL10"/>
      <c r="ERM10"/>
      <c r="ERN10"/>
      <c r="ERO10"/>
      <c r="ERP10"/>
      <c r="ERQ10"/>
      <c r="ERR10"/>
      <c r="ERS10"/>
      <c r="ERT10"/>
      <c r="ERU10"/>
      <c r="ERV10"/>
      <c r="ERW10"/>
      <c r="ERX10"/>
      <c r="ERY10"/>
      <c r="ERZ10"/>
      <c r="ESA10"/>
      <c r="ESB10"/>
      <c r="ESC10"/>
      <c r="ESD10"/>
      <c r="ESE10"/>
      <c r="ESF10"/>
      <c r="ESG10"/>
      <c r="ESH10"/>
      <c r="ESI10"/>
      <c r="ESJ10"/>
      <c r="ESK10"/>
      <c r="ESL10"/>
      <c r="ESM10"/>
      <c r="ESN10"/>
      <c r="ESO10"/>
      <c r="ESP10"/>
      <c r="ESQ10"/>
      <c r="ESR10"/>
      <c r="ESS10"/>
      <c r="EST10"/>
      <c r="ESU10"/>
      <c r="ESV10"/>
      <c r="ESW10"/>
      <c r="ESX10"/>
      <c r="ESY10"/>
      <c r="ESZ10"/>
      <c r="ETA10"/>
      <c r="ETB10"/>
      <c r="ETC10"/>
      <c r="ETD10"/>
      <c r="ETE10"/>
      <c r="ETF10"/>
      <c r="ETG10"/>
      <c r="ETH10"/>
      <c r="ETI10"/>
      <c r="ETJ10"/>
      <c r="ETK10"/>
      <c r="ETL10"/>
      <c r="ETM10"/>
      <c r="ETN10"/>
      <c r="ETO10"/>
      <c r="ETP10"/>
      <c r="ETQ10"/>
      <c r="ETR10"/>
      <c r="ETS10"/>
      <c r="ETT10"/>
      <c r="ETU10"/>
      <c r="ETV10"/>
      <c r="ETW10"/>
      <c r="ETX10"/>
      <c r="ETY10"/>
      <c r="ETZ10"/>
      <c r="EUA10"/>
      <c r="EUB10"/>
      <c r="EUC10"/>
      <c r="EUD10"/>
      <c r="EUE10"/>
      <c r="EUF10"/>
      <c r="EUG10"/>
      <c r="EUH10"/>
      <c r="EUI10"/>
      <c r="EUJ10"/>
      <c r="EUK10"/>
      <c r="EUL10"/>
      <c r="EUM10"/>
      <c r="EUN10"/>
      <c r="EUO10"/>
      <c r="EUP10"/>
      <c r="EUQ10"/>
      <c r="EUR10"/>
      <c r="EUS10"/>
      <c r="EUT10"/>
      <c r="EUU10"/>
      <c r="EUV10"/>
      <c r="EUW10"/>
      <c r="EUX10"/>
      <c r="EUY10"/>
      <c r="EUZ10"/>
      <c r="EVA10"/>
      <c r="EVB10"/>
      <c r="EVC10"/>
      <c r="EVD10"/>
      <c r="EVE10"/>
      <c r="EVF10"/>
      <c r="EVG10"/>
      <c r="EVH10"/>
      <c r="EVI10"/>
      <c r="EVJ10"/>
      <c r="EVK10"/>
      <c r="EVL10"/>
      <c r="EVM10"/>
      <c r="EVN10"/>
      <c r="EVO10"/>
      <c r="EVP10"/>
      <c r="EVQ10"/>
      <c r="EVR10"/>
      <c r="EVS10"/>
      <c r="EVT10"/>
      <c r="EVU10"/>
      <c r="EVV10"/>
      <c r="EVW10"/>
      <c r="EVX10"/>
      <c r="EVY10"/>
      <c r="EVZ10"/>
      <c r="EWA10"/>
      <c r="EWB10"/>
      <c r="EWC10"/>
      <c r="EWD10"/>
      <c r="EWE10"/>
      <c r="EWF10"/>
      <c r="EWG10"/>
      <c r="EWH10"/>
      <c r="EWI10"/>
      <c r="EWJ10"/>
      <c r="EWK10"/>
      <c r="EWL10"/>
      <c r="EWM10"/>
      <c r="EWN10"/>
      <c r="EWO10"/>
      <c r="EWP10"/>
      <c r="EWQ10"/>
      <c r="EWR10"/>
      <c r="EWS10"/>
      <c r="EWT10"/>
      <c r="EWU10"/>
      <c r="EWV10"/>
      <c r="EWW10"/>
      <c r="EWX10"/>
      <c r="EWY10"/>
      <c r="EWZ10"/>
      <c r="EXA10"/>
      <c r="EXB10"/>
      <c r="EXC10"/>
      <c r="EXD10"/>
      <c r="EXE10"/>
      <c r="EXF10"/>
      <c r="EXG10"/>
      <c r="EXH10"/>
      <c r="EXI10"/>
      <c r="EXJ10"/>
      <c r="EXK10"/>
      <c r="EXL10"/>
      <c r="EXM10"/>
      <c r="EXN10"/>
      <c r="EXO10"/>
      <c r="EXP10"/>
      <c r="EXQ10"/>
      <c r="EXR10"/>
      <c r="EXS10"/>
      <c r="EXT10"/>
      <c r="EXU10"/>
      <c r="EXV10"/>
      <c r="EXW10"/>
      <c r="EXX10"/>
      <c r="EXY10"/>
      <c r="EXZ10"/>
      <c r="EYA10"/>
      <c r="EYB10"/>
      <c r="EYC10"/>
      <c r="EYD10"/>
      <c r="EYE10"/>
      <c r="EYF10"/>
      <c r="EYG10"/>
      <c r="EYH10"/>
      <c r="EYI10"/>
      <c r="EYJ10"/>
      <c r="EYK10"/>
      <c r="EYL10"/>
      <c r="EYM10"/>
      <c r="EYN10"/>
      <c r="EYO10"/>
      <c r="EYP10"/>
      <c r="EYQ10"/>
      <c r="EYR10"/>
      <c r="EYS10"/>
      <c r="EYT10"/>
      <c r="EYU10"/>
      <c r="EYV10"/>
      <c r="EYW10"/>
      <c r="EYX10"/>
      <c r="EYY10"/>
      <c r="EYZ10"/>
      <c r="EZA10"/>
      <c r="EZB10"/>
      <c r="EZC10"/>
      <c r="EZD10"/>
      <c r="EZE10"/>
      <c r="EZF10"/>
      <c r="EZG10"/>
      <c r="EZH10"/>
      <c r="EZI10"/>
      <c r="EZJ10"/>
      <c r="EZK10"/>
      <c r="EZL10"/>
      <c r="EZM10"/>
      <c r="EZN10"/>
      <c r="EZO10"/>
      <c r="EZP10"/>
      <c r="EZQ10"/>
      <c r="EZR10"/>
      <c r="EZS10"/>
      <c r="EZT10"/>
      <c r="EZU10"/>
      <c r="EZV10"/>
      <c r="EZW10"/>
      <c r="EZX10"/>
      <c r="EZY10"/>
      <c r="EZZ10"/>
      <c r="FAA10"/>
      <c r="FAB10"/>
      <c r="FAC10"/>
      <c r="FAD10"/>
      <c r="FAE10"/>
      <c r="FAF10"/>
      <c r="FAG10"/>
      <c r="FAH10"/>
      <c r="FAI10"/>
      <c r="FAJ10"/>
      <c r="FAK10"/>
      <c r="FAL10"/>
      <c r="FAM10"/>
      <c r="FAN10"/>
      <c r="FAO10"/>
      <c r="FAP10"/>
      <c r="FAQ10"/>
      <c r="FAR10"/>
      <c r="FAS10"/>
      <c r="FAT10"/>
      <c r="FAU10"/>
      <c r="FAV10"/>
      <c r="FAW10"/>
      <c r="FAX10"/>
      <c r="FAY10"/>
      <c r="FAZ10"/>
      <c r="FBA10"/>
      <c r="FBB10"/>
      <c r="FBC10"/>
      <c r="FBD10"/>
      <c r="FBE10"/>
      <c r="FBF10"/>
      <c r="FBG10"/>
      <c r="FBH10"/>
      <c r="FBI10"/>
      <c r="FBJ10"/>
      <c r="FBK10"/>
      <c r="FBL10"/>
      <c r="FBM10"/>
      <c r="FBN10"/>
      <c r="FBO10"/>
      <c r="FBP10"/>
      <c r="FBQ10"/>
      <c r="FBR10"/>
      <c r="FBS10"/>
      <c r="FBT10"/>
      <c r="FBU10"/>
      <c r="FBV10"/>
      <c r="FBW10"/>
      <c r="FBX10"/>
      <c r="FBY10"/>
      <c r="FBZ10"/>
      <c r="FCA10"/>
      <c r="FCB10"/>
      <c r="FCC10"/>
      <c r="FCD10"/>
      <c r="FCE10"/>
      <c r="FCF10"/>
      <c r="FCG10"/>
      <c r="FCH10"/>
      <c r="FCI10"/>
      <c r="FCJ10"/>
      <c r="FCK10"/>
      <c r="FCL10"/>
      <c r="FCM10"/>
      <c r="FCN10"/>
      <c r="FCO10"/>
      <c r="FCP10"/>
      <c r="FCQ10"/>
      <c r="FCR10"/>
      <c r="FCS10"/>
      <c r="FCT10"/>
      <c r="FCU10"/>
      <c r="FCV10"/>
      <c r="FCW10"/>
      <c r="FCX10"/>
      <c r="FCY10"/>
      <c r="FCZ10"/>
      <c r="FDA10"/>
      <c r="FDB10"/>
      <c r="FDC10"/>
      <c r="FDD10"/>
      <c r="FDE10"/>
      <c r="FDF10"/>
      <c r="FDG10"/>
      <c r="FDH10"/>
      <c r="FDI10"/>
      <c r="FDJ10"/>
      <c r="FDK10"/>
      <c r="FDL10"/>
      <c r="FDM10"/>
      <c r="FDN10"/>
      <c r="FDO10"/>
      <c r="FDP10"/>
      <c r="FDQ10"/>
      <c r="FDR10"/>
      <c r="FDS10"/>
      <c r="FDT10"/>
      <c r="FDU10"/>
      <c r="FDV10"/>
      <c r="FDW10"/>
      <c r="FDX10"/>
      <c r="FDY10"/>
      <c r="FDZ10"/>
      <c r="FEA10"/>
      <c r="FEB10"/>
      <c r="FEC10"/>
      <c r="FED10"/>
      <c r="FEE10"/>
      <c r="FEF10"/>
      <c r="FEG10"/>
      <c r="FEH10"/>
      <c r="FEI10"/>
      <c r="FEJ10"/>
      <c r="FEK10"/>
      <c r="FEL10"/>
      <c r="FEM10"/>
      <c r="FEN10"/>
      <c r="FEO10"/>
      <c r="FEP10"/>
      <c r="FEQ10"/>
      <c r="FER10"/>
      <c r="FES10"/>
      <c r="FET10"/>
      <c r="FEU10"/>
      <c r="FEV10"/>
      <c r="FEW10"/>
      <c r="FEX10"/>
      <c r="FEY10"/>
      <c r="FEZ10"/>
      <c r="FFA10"/>
      <c r="FFB10"/>
      <c r="FFC10"/>
      <c r="FFD10"/>
      <c r="FFE10"/>
      <c r="FFF10"/>
      <c r="FFG10"/>
      <c r="FFH10"/>
      <c r="FFI10"/>
      <c r="FFJ10"/>
      <c r="FFK10"/>
      <c r="FFL10"/>
      <c r="FFM10"/>
      <c r="FFN10"/>
      <c r="FFO10"/>
      <c r="FFP10"/>
      <c r="FFQ10"/>
      <c r="FFR10"/>
      <c r="FFS10"/>
      <c r="FFT10"/>
      <c r="FFU10"/>
      <c r="FFV10"/>
      <c r="FFW10"/>
      <c r="FFX10"/>
      <c r="FFY10"/>
      <c r="FFZ10"/>
      <c r="FGA10"/>
      <c r="FGB10"/>
      <c r="FGC10"/>
      <c r="FGD10"/>
      <c r="FGE10"/>
      <c r="FGF10"/>
      <c r="FGG10"/>
      <c r="FGH10"/>
      <c r="FGI10"/>
      <c r="FGJ10"/>
      <c r="FGK10"/>
      <c r="FGL10"/>
      <c r="FGM10"/>
      <c r="FGN10"/>
      <c r="FGO10"/>
      <c r="FGP10"/>
      <c r="FGQ10"/>
      <c r="FGR10"/>
      <c r="FGS10"/>
      <c r="FGT10"/>
      <c r="FGU10"/>
      <c r="FGV10"/>
      <c r="FGW10"/>
      <c r="FGX10"/>
      <c r="FGY10"/>
      <c r="FGZ10"/>
      <c r="FHA10"/>
      <c r="FHB10"/>
      <c r="FHC10"/>
      <c r="FHD10"/>
      <c r="FHE10"/>
      <c r="FHF10"/>
      <c r="FHG10"/>
      <c r="FHH10"/>
      <c r="FHI10"/>
      <c r="FHJ10"/>
      <c r="FHK10"/>
      <c r="FHL10"/>
      <c r="FHM10"/>
      <c r="FHN10"/>
      <c r="FHO10"/>
      <c r="FHP10"/>
      <c r="FHQ10"/>
      <c r="FHR10"/>
      <c r="FHS10"/>
      <c r="FHT10"/>
      <c r="FHU10"/>
      <c r="FHV10"/>
      <c r="FHW10"/>
      <c r="FHX10"/>
      <c r="FHY10"/>
      <c r="FHZ10"/>
      <c r="FIA10"/>
      <c r="FIB10"/>
      <c r="FIC10"/>
      <c r="FID10"/>
      <c r="FIE10"/>
      <c r="FIF10"/>
      <c r="FIG10"/>
      <c r="FIH10"/>
      <c r="FII10"/>
      <c r="FIJ10"/>
      <c r="FIK10"/>
      <c r="FIL10"/>
      <c r="FIM10"/>
      <c r="FIN10"/>
      <c r="FIO10"/>
      <c r="FIP10"/>
      <c r="FIQ10"/>
      <c r="FIR10"/>
      <c r="FIS10"/>
      <c r="FIT10"/>
      <c r="FIU10"/>
      <c r="FIV10"/>
      <c r="FIW10"/>
      <c r="FIX10"/>
      <c r="FIY10"/>
      <c r="FIZ10"/>
      <c r="FJA10"/>
      <c r="FJB10"/>
      <c r="FJC10"/>
      <c r="FJD10"/>
      <c r="FJE10"/>
      <c r="FJF10"/>
      <c r="FJG10"/>
      <c r="FJH10"/>
      <c r="FJI10"/>
      <c r="FJJ10"/>
      <c r="FJK10"/>
      <c r="FJL10"/>
      <c r="FJM10"/>
      <c r="FJN10"/>
      <c r="FJO10"/>
      <c r="FJP10"/>
      <c r="FJQ10"/>
      <c r="FJR10"/>
      <c r="FJS10"/>
      <c r="FJT10"/>
      <c r="FJU10"/>
      <c r="FJV10"/>
      <c r="FJW10"/>
      <c r="FJX10"/>
      <c r="FJY10"/>
      <c r="FJZ10"/>
      <c r="FKA10"/>
      <c r="FKB10"/>
      <c r="FKC10"/>
      <c r="FKD10"/>
      <c r="FKE10"/>
      <c r="FKF10"/>
      <c r="FKG10"/>
      <c r="FKH10"/>
      <c r="FKI10"/>
      <c r="FKJ10"/>
      <c r="FKK10"/>
      <c r="FKL10"/>
      <c r="FKM10"/>
      <c r="FKN10"/>
      <c r="FKO10"/>
      <c r="FKP10"/>
      <c r="FKQ10"/>
      <c r="FKR10"/>
      <c r="FKS10"/>
      <c r="FKT10"/>
      <c r="FKU10"/>
      <c r="FKV10"/>
      <c r="FKW10"/>
      <c r="FKX10"/>
      <c r="FKY10"/>
      <c r="FKZ10"/>
      <c r="FLA10"/>
      <c r="FLB10"/>
      <c r="FLC10"/>
      <c r="FLD10"/>
      <c r="FLE10"/>
      <c r="FLF10"/>
      <c r="FLG10"/>
      <c r="FLH10"/>
      <c r="FLI10"/>
      <c r="FLJ10"/>
      <c r="FLK10"/>
      <c r="FLL10"/>
      <c r="FLM10"/>
      <c r="FLN10"/>
      <c r="FLO10"/>
      <c r="FLP10"/>
      <c r="FLQ10"/>
      <c r="FLR10"/>
      <c r="FLS10"/>
      <c r="FLT10"/>
      <c r="FLU10"/>
      <c r="FLV10"/>
      <c r="FLW10"/>
      <c r="FLX10"/>
      <c r="FLY10"/>
      <c r="FLZ10"/>
      <c r="FMA10"/>
      <c r="FMB10"/>
      <c r="FMC10"/>
      <c r="FMD10"/>
      <c r="FME10"/>
      <c r="FMF10"/>
      <c r="FMG10"/>
      <c r="FMH10"/>
      <c r="FMI10"/>
      <c r="FMJ10"/>
      <c r="FMK10"/>
      <c r="FML10"/>
      <c r="FMM10"/>
      <c r="FMN10"/>
      <c r="FMO10"/>
      <c r="FMP10"/>
      <c r="FMQ10"/>
      <c r="FMR10"/>
      <c r="FMS10"/>
      <c r="FMT10"/>
      <c r="FMU10"/>
      <c r="FMV10"/>
      <c r="FMW10"/>
      <c r="FMX10"/>
      <c r="FMY10"/>
      <c r="FMZ10"/>
      <c r="FNA10"/>
      <c r="FNB10"/>
      <c r="FNC10"/>
      <c r="FND10"/>
      <c r="FNE10"/>
      <c r="FNF10"/>
      <c r="FNG10"/>
      <c r="FNH10"/>
      <c r="FNI10"/>
      <c r="FNJ10"/>
      <c r="FNK10"/>
      <c r="FNL10"/>
      <c r="FNM10"/>
      <c r="FNN10"/>
      <c r="FNO10"/>
      <c r="FNP10"/>
      <c r="FNQ10"/>
      <c r="FNR10"/>
      <c r="FNS10"/>
      <c r="FNT10"/>
      <c r="FNU10"/>
      <c r="FNV10"/>
      <c r="FNW10"/>
      <c r="FNX10"/>
      <c r="FNY10"/>
      <c r="FNZ10"/>
      <c r="FOA10"/>
      <c r="FOB10"/>
      <c r="FOC10"/>
      <c r="FOD10"/>
      <c r="FOE10"/>
      <c r="FOF10"/>
      <c r="FOG10"/>
      <c r="FOH10"/>
      <c r="FOI10"/>
      <c r="FOJ10"/>
      <c r="FOK10"/>
      <c r="FOL10"/>
      <c r="FOM10"/>
      <c r="FON10"/>
      <c r="FOO10"/>
      <c r="FOP10"/>
      <c r="FOQ10"/>
      <c r="FOR10"/>
      <c r="FOS10"/>
      <c r="FOT10"/>
      <c r="FOU10"/>
      <c r="FOV10"/>
      <c r="FOW10"/>
      <c r="FOX10"/>
      <c r="FOY10"/>
      <c r="FOZ10"/>
      <c r="FPA10"/>
      <c r="FPB10"/>
      <c r="FPC10"/>
      <c r="FPD10"/>
      <c r="FPE10"/>
      <c r="FPF10"/>
      <c r="FPG10"/>
      <c r="FPH10"/>
      <c r="FPI10"/>
      <c r="FPJ10"/>
      <c r="FPK10"/>
      <c r="FPL10"/>
      <c r="FPM10"/>
      <c r="FPN10"/>
      <c r="FPO10"/>
      <c r="FPP10"/>
      <c r="FPQ10"/>
      <c r="FPR10"/>
      <c r="FPS10"/>
      <c r="FPT10"/>
      <c r="FPU10"/>
      <c r="FPV10"/>
      <c r="FPW10"/>
      <c r="FPX10"/>
      <c r="FPY10"/>
      <c r="FPZ10"/>
      <c r="FQA10"/>
      <c r="FQB10"/>
      <c r="FQC10"/>
      <c r="FQD10"/>
      <c r="FQE10"/>
      <c r="FQF10"/>
      <c r="FQG10"/>
      <c r="FQH10"/>
      <c r="FQI10"/>
      <c r="FQJ10"/>
      <c r="FQK10"/>
      <c r="FQL10"/>
      <c r="FQM10"/>
      <c r="FQN10"/>
      <c r="FQO10"/>
      <c r="FQP10"/>
      <c r="FQQ10"/>
      <c r="FQR10"/>
      <c r="FQS10"/>
      <c r="FQT10"/>
      <c r="FQU10"/>
      <c r="FQV10"/>
      <c r="FQW10"/>
      <c r="FQX10"/>
      <c r="FQY10"/>
      <c r="FQZ10"/>
      <c r="FRA10"/>
      <c r="FRB10"/>
      <c r="FRC10"/>
      <c r="FRD10"/>
      <c r="FRE10"/>
      <c r="FRF10"/>
      <c r="FRG10"/>
      <c r="FRH10"/>
      <c r="FRI10"/>
      <c r="FRJ10"/>
      <c r="FRK10"/>
      <c r="FRL10"/>
      <c r="FRM10"/>
      <c r="FRN10"/>
      <c r="FRO10"/>
      <c r="FRP10"/>
      <c r="FRQ10"/>
      <c r="FRR10"/>
      <c r="FRS10"/>
      <c r="FRT10"/>
      <c r="FRU10"/>
      <c r="FRV10"/>
      <c r="FRW10"/>
      <c r="FRX10"/>
      <c r="FRY10"/>
      <c r="FRZ10"/>
      <c r="FSA10"/>
      <c r="FSB10"/>
      <c r="FSC10"/>
      <c r="FSD10"/>
      <c r="FSE10"/>
      <c r="FSF10"/>
      <c r="FSG10"/>
      <c r="FSH10"/>
      <c r="FSI10"/>
      <c r="FSJ10"/>
      <c r="FSK10"/>
      <c r="FSL10"/>
      <c r="FSM10"/>
      <c r="FSN10"/>
      <c r="FSO10"/>
      <c r="FSP10"/>
      <c r="FSQ10"/>
      <c r="FSR10"/>
      <c r="FSS10"/>
      <c r="FST10"/>
      <c r="FSU10"/>
      <c r="FSV10"/>
      <c r="FSW10"/>
      <c r="FSX10"/>
      <c r="FSY10"/>
      <c r="FSZ10"/>
      <c r="FTA10"/>
      <c r="FTB10"/>
      <c r="FTC10"/>
      <c r="FTD10"/>
      <c r="FTE10"/>
      <c r="FTF10"/>
      <c r="FTG10"/>
      <c r="FTH10"/>
      <c r="FTI10"/>
      <c r="FTJ10"/>
      <c r="FTK10"/>
      <c r="FTL10"/>
      <c r="FTM10"/>
      <c r="FTN10"/>
      <c r="FTO10"/>
      <c r="FTP10"/>
      <c r="FTQ10"/>
      <c r="FTR10"/>
      <c r="FTS10"/>
      <c r="FTT10"/>
      <c r="FTU10"/>
      <c r="FTV10"/>
      <c r="FTW10"/>
      <c r="FTX10"/>
      <c r="FTY10"/>
      <c r="FTZ10"/>
      <c r="FUA10"/>
      <c r="FUB10"/>
      <c r="FUC10"/>
      <c r="FUD10"/>
      <c r="FUE10"/>
      <c r="FUF10"/>
      <c r="FUG10"/>
      <c r="FUH10"/>
      <c r="FUI10"/>
      <c r="FUJ10"/>
      <c r="FUK10"/>
      <c r="FUL10"/>
      <c r="FUM10"/>
      <c r="FUN10"/>
      <c r="FUO10"/>
      <c r="FUP10"/>
      <c r="FUQ10"/>
      <c r="FUR10"/>
      <c r="FUS10"/>
      <c r="FUT10"/>
      <c r="FUU10"/>
      <c r="FUV10"/>
      <c r="FUW10"/>
      <c r="FUX10"/>
      <c r="FUY10"/>
      <c r="FUZ10"/>
      <c r="FVA10"/>
      <c r="FVB10"/>
      <c r="FVC10"/>
      <c r="FVD10"/>
      <c r="FVE10"/>
      <c r="FVF10"/>
      <c r="FVG10"/>
      <c r="FVH10"/>
      <c r="FVI10"/>
      <c r="FVJ10"/>
      <c r="FVK10"/>
      <c r="FVL10"/>
      <c r="FVM10"/>
      <c r="FVN10"/>
      <c r="FVO10"/>
      <c r="FVP10"/>
      <c r="FVQ10"/>
      <c r="FVR10"/>
      <c r="FVS10"/>
      <c r="FVT10"/>
      <c r="FVU10"/>
      <c r="FVV10"/>
      <c r="FVW10"/>
      <c r="FVX10"/>
      <c r="FVY10"/>
      <c r="FVZ10"/>
      <c r="FWA10"/>
      <c r="FWB10"/>
      <c r="FWC10"/>
      <c r="FWD10"/>
      <c r="FWE10"/>
      <c r="FWF10"/>
      <c r="FWG10"/>
      <c r="FWH10"/>
      <c r="FWI10"/>
      <c r="FWJ10"/>
      <c r="FWK10"/>
      <c r="FWL10"/>
      <c r="FWM10"/>
      <c r="FWN10"/>
      <c r="FWO10"/>
      <c r="FWP10"/>
      <c r="FWQ10"/>
      <c r="FWR10"/>
      <c r="FWS10"/>
      <c r="FWT10"/>
      <c r="FWU10"/>
      <c r="FWV10"/>
      <c r="FWW10"/>
      <c r="FWX10"/>
      <c r="FWY10"/>
      <c r="FWZ10"/>
      <c r="FXA10"/>
      <c r="FXB10"/>
      <c r="FXC10"/>
      <c r="FXD10"/>
      <c r="FXE10"/>
      <c r="FXF10"/>
      <c r="FXG10"/>
      <c r="FXH10"/>
      <c r="FXI10"/>
      <c r="FXJ10"/>
      <c r="FXK10"/>
      <c r="FXL10"/>
      <c r="FXM10"/>
      <c r="FXN10"/>
      <c r="FXO10"/>
      <c r="FXP10"/>
      <c r="FXQ10"/>
      <c r="FXR10"/>
      <c r="FXS10"/>
      <c r="FXT10"/>
      <c r="FXU10"/>
      <c r="FXV10"/>
      <c r="FXW10"/>
      <c r="FXX10"/>
      <c r="FXY10"/>
      <c r="FXZ10"/>
      <c r="FYA10"/>
      <c r="FYB10"/>
      <c r="FYC10"/>
      <c r="FYD10"/>
      <c r="FYE10"/>
      <c r="FYF10"/>
      <c r="FYG10"/>
      <c r="FYH10"/>
      <c r="FYI10"/>
      <c r="FYJ10"/>
      <c r="FYK10"/>
      <c r="FYL10"/>
      <c r="FYM10"/>
      <c r="FYN10"/>
      <c r="FYO10"/>
      <c r="FYP10"/>
      <c r="FYQ10"/>
      <c r="FYR10"/>
      <c r="FYS10"/>
      <c r="FYT10"/>
      <c r="FYU10"/>
      <c r="FYV10"/>
      <c r="FYW10"/>
      <c r="FYX10"/>
      <c r="FYY10"/>
      <c r="FYZ10"/>
      <c r="FZA10"/>
      <c r="FZB10"/>
      <c r="FZC10"/>
      <c r="FZD10"/>
      <c r="FZE10"/>
      <c r="FZF10"/>
      <c r="FZG10"/>
      <c r="FZH10"/>
      <c r="FZI10"/>
      <c r="FZJ10"/>
      <c r="FZK10"/>
      <c r="FZL10"/>
      <c r="FZM10"/>
      <c r="FZN10"/>
      <c r="FZO10"/>
      <c r="FZP10"/>
      <c r="FZQ10"/>
      <c r="FZR10"/>
      <c r="FZS10"/>
      <c r="FZT10"/>
      <c r="FZU10"/>
      <c r="FZV10"/>
      <c r="FZW10"/>
      <c r="FZX10"/>
      <c r="FZY10"/>
      <c r="FZZ10"/>
      <c r="GAA10"/>
      <c r="GAB10"/>
      <c r="GAC10"/>
      <c r="GAD10"/>
      <c r="GAE10"/>
      <c r="GAF10"/>
      <c r="GAG10"/>
      <c r="GAH10"/>
      <c r="GAI10"/>
      <c r="GAJ10"/>
      <c r="GAK10"/>
      <c r="GAL10"/>
      <c r="GAM10"/>
      <c r="GAN10"/>
      <c r="GAO10"/>
      <c r="GAP10"/>
      <c r="GAQ10"/>
      <c r="GAR10"/>
      <c r="GAS10"/>
      <c r="GAT10"/>
      <c r="GAU10"/>
      <c r="GAV10"/>
      <c r="GAW10"/>
      <c r="GAX10"/>
      <c r="GAY10"/>
      <c r="GAZ10"/>
      <c r="GBA10"/>
      <c r="GBB10"/>
      <c r="GBC10"/>
      <c r="GBD10"/>
      <c r="GBE10"/>
      <c r="GBF10"/>
      <c r="GBG10"/>
      <c r="GBH10"/>
      <c r="GBI10"/>
      <c r="GBJ10"/>
      <c r="GBK10"/>
      <c r="GBL10"/>
      <c r="GBM10"/>
      <c r="GBN10"/>
      <c r="GBO10"/>
      <c r="GBP10"/>
      <c r="GBQ10"/>
      <c r="GBR10"/>
      <c r="GBS10"/>
      <c r="GBT10"/>
      <c r="GBU10"/>
      <c r="GBV10"/>
      <c r="GBW10"/>
      <c r="GBX10"/>
      <c r="GBY10"/>
      <c r="GBZ10"/>
      <c r="GCA10"/>
      <c r="GCB10"/>
      <c r="GCC10"/>
      <c r="GCD10"/>
      <c r="GCE10"/>
      <c r="GCF10"/>
      <c r="GCG10"/>
      <c r="GCH10"/>
      <c r="GCI10"/>
      <c r="GCJ10"/>
      <c r="GCK10"/>
      <c r="GCL10"/>
      <c r="GCM10"/>
      <c r="GCN10"/>
      <c r="GCO10"/>
      <c r="GCP10"/>
      <c r="GCQ10"/>
      <c r="GCR10"/>
      <c r="GCS10"/>
      <c r="GCT10"/>
      <c r="GCU10"/>
      <c r="GCV10"/>
      <c r="GCW10"/>
      <c r="GCX10"/>
      <c r="GCY10"/>
      <c r="GCZ10"/>
      <c r="GDA10"/>
      <c r="GDB10"/>
      <c r="GDC10"/>
      <c r="GDD10"/>
      <c r="GDE10"/>
      <c r="GDF10"/>
      <c r="GDG10"/>
      <c r="GDH10"/>
      <c r="GDI10"/>
      <c r="GDJ10"/>
      <c r="GDK10"/>
      <c r="GDL10"/>
      <c r="GDM10"/>
      <c r="GDN10"/>
      <c r="GDO10"/>
      <c r="GDP10"/>
      <c r="GDQ10"/>
      <c r="GDR10"/>
      <c r="GDS10"/>
      <c r="GDT10"/>
      <c r="GDU10"/>
      <c r="GDV10"/>
      <c r="GDW10"/>
      <c r="GDX10"/>
      <c r="GDY10"/>
      <c r="GDZ10"/>
      <c r="GEA10"/>
      <c r="GEB10"/>
      <c r="GEC10"/>
      <c r="GED10"/>
      <c r="GEE10"/>
      <c r="GEF10"/>
      <c r="GEG10"/>
      <c r="GEH10"/>
      <c r="GEI10"/>
      <c r="GEJ10"/>
      <c r="GEK10"/>
      <c r="GEL10"/>
      <c r="GEM10"/>
      <c r="GEN10"/>
      <c r="GEO10"/>
      <c r="GEP10"/>
      <c r="GEQ10"/>
      <c r="GER10"/>
      <c r="GES10"/>
      <c r="GET10"/>
      <c r="GEU10"/>
      <c r="GEV10"/>
      <c r="GEW10"/>
      <c r="GEX10"/>
      <c r="GEY10"/>
      <c r="GEZ10"/>
      <c r="GFA10"/>
      <c r="GFB10"/>
      <c r="GFC10"/>
      <c r="GFD10"/>
      <c r="GFE10"/>
      <c r="GFF10"/>
      <c r="GFG10"/>
      <c r="GFH10"/>
      <c r="GFI10"/>
      <c r="GFJ10"/>
      <c r="GFK10"/>
      <c r="GFL10"/>
      <c r="GFM10"/>
      <c r="GFN10"/>
      <c r="GFO10"/>
      <c r="GFP10"/>
      <c r="GFQ10"/>
      <c r="GFR10"/>
      <c r="GFS10"/>
      <c r="GFT10"/>
      <c r="GFU10"/>
      <c r="GFV10"/>
      <c r="GFW10"/>
      <c r="GFX10"/>
      <c r="GFY10"/>
      <c r="GFZ10"/>
      <c r="GGA10"/>
      <c r="GGB10"/>
      <c r="GGC10"/>
      <c r="GGD10"/>
      <c r="GGE10"/>
      <c r="GGF10"/>
      <c r="GGG10"/>
      <c r="GGH10"/>
      <c r="GGI10"/>
      <c r="GGJ10"/>
      <c r="GGK10"/>
      <c r="GGL10"/>
      <c r="GGM10"/>
      <c r="GGN10"/>
      <c r="GGO10"/>
      <c r="GGP10"/>
      <c r="GGQ10"/>
      <c r="GGR10"/>
      <c r="GGS10"/>
      <c r="GGT10"/>
      <c r="GGU10"/>
      <c r="GGV10"/>
      <c r="GGW10"/>
      <c r="GGX10"/>
      <c r="GGY10"/>
      <c r="GGZ10"/>
      <c r="GHA10"/>
      <c r="GHB10"/>
      <c r="GHC10"/>
      <c r="GHD10"/>
      <c r="GHE10"/>
      <c r="GHF10"/>
      <c r="GHG10"/>
      <c r="GHH10"/>
      <c r="GHI10"/>
      <c r="GHJ10"/>
      <c r="GHK10"/>
      <c r="GHL10"/>
      <c r="GHM10"/>
      <c r="GHN10"/>
      <c r="GHO10"/>
      <c r="GHP10"/>
      <c r="GHQ10"/>
      <c r="GHR10"/>
      <c r="GHS10"/>
      <c r="GHT10"/>
      <c r="GHU10"/>
      <c r="GHV10"/>
      <c r="GHW10"/>
      <c r="GHX10"/>
      <c r="GHY10"/>
      <c r="GHZ10"/>
      <c r="GIA10"/>
      <c r="GIB10"/>
      <c r="GIC10"/>
      <c r="GID10"/>
      <c r="GIE10"/>
      <c r="GIF10"/>
      <c r="GIG10"/>
      <c r="GIH10"/>
      <c r="GII10"/>
      <c r="GIJ10"/>
      <c r="GIK10"/>
      <c r="GIL10"/>
      <c r="GIM10"/>
      <c r="GIN10"/>
      <c r="GIO10"/>
      <c r="GIP10"/>
      <c r="GIQ10"/>
      <c r="GIR10"/>
      <c r="GIS10"/>
      <c r="GIT10"/>
      <c r="GIU10"/>
      <c r="GIV10"/>
      <c r="GIW10"/>
      <c r="GIX10"/>
      <c r="GIY10"/>
      <c r="GIZ10"/>
      <c r="GJA10"/>
      <c r="GJB10"/>
      <c r="GJC10"/>
      <c r="GJD10"/>
      <c r="GJE10"/>
      <c r="GJF10"/>
      <c r="GJG10"/>
      <c r="GJH10"/>
      <c r="GJI10"/>
      <c r="GJJ10"/>
      <c r="GJK10"/>
      <c r="GJL10"/>
      <c r="GJM10"/>
      <c r="GJN10"/>
      <c r="GJO10"/>
      <c r="GJP10"/>
      <c r="GJQ10"/>
      <c r="GJR10"/>
      <c r="GJS10"/>
      <c r="GJT10"/>
      <c r="GJU10"/>
      <c r="GJV10"/>
      <c r="GJW10"/>
      <c r="GJX10"/>
      <c r="GJY10"/>
      <c r="GJZ10"/>
      <c r="GKA10"/>
      <c r="GKB10"/>
      <c r="GKC10"/>
      <c r="GKD10"/>
      <c r="GKE10"/>
      <c r="GKF10"/>
      <c r="GKG10"/>
      <c r="GKH10"/>
      <c r="GKI10"/>
      <c r="GKJ10"/>
      <c r="GKK10"/>
      <c r="GKL10"/>
      <c r="GKM10"/>
      <c r="GKN10"/>
      <c r="GKO10"/>
      <c r="GKP10"/>
      <c r="GKQ10"/>
      <c r="GKR10"/>
      <c r="GKS10"/>
      <c r="GKT10"/>
      <c r="GKU10"/>
      <c r="GKV10"/>
      <c r="GKW10"/>
      <c r="GKX10"/>
      <c r="GKY10"/>
      <c r="GKZ10"/>
      <c r="GLA10"/>
      <c r="GLB10"/>
      <c r="GLC10"/>
      <c r="GLD10"/>
      <c r="GLE10"/>
      <c r="GLF10"/>
      <c r="GLG10"/>
      <c r="GLH10"/>
      <c r="GLI10"/>
      <c r="GLJ10"/>
      <c r="GLK10"/>
      <c r="GLL10"/>
      <c r="GLM10"/>
      <c r="GLN10"/>
      <c r="GLO10"/>
      <c r="GLP10"/>
      <c r="GLQ10"/>
      <c r="GLR10"/>
      <c r="GLS10"/>
      <c r="GLT10"/>
      <c r="GLU10"/>
      <c r="GLV10"/>
      <c r="GLW10"/>
      <c r="GLX10"/>
      <c r="GLY10"/>
      <c r="GLZ10"/>
      <c r="GMA10"/>
      <c r="GMB10"/>
      <c r="GMC10"/>
      <c r="GMD10"/>
      <c r="GME10"/>
      <c r="GMF10"/>
      <c r="GMG10"/>
      <c r="GMH10"/>
      <c r="GMI10"/>
      <c r="GMJ10"/>
      <c r="GMK10"/>
      <c r="GML10"/>
      <c r="GMM10"/>
      <c r="GMN10"/>
      <c r="GMO10"/>
      <c r="GMP10"/>
      <c r="GMQ10"/>
      <c r="GMR10"/>
      <c r="GMS10"/>
      <c r="GMT10"/>
      <c r="GMU10"/>
      <c r="GMV10"/>
      <c r="GMW10"/>
      <c r="GMX10"/>
      <c r="GMY10"/>
      <c r="GMZ10"/>
      <c r="GNA10"/>
      <c r="GNB10"/>
      <c r="GNC10"/>
      <c r="GND10"/>
      <c r="GNE10"/>
      <c r="GNF10"/>
      <c r="GNG10"/>
      <c r="GNH10"/>
      <c r="GNI10"/>
      <c r="GNJ10"/>
      <c r="GNK10"/>
      <c r="GNL10"/>
      <c r="GNM10"/>
      <c r="GNN10"/>
      <c r="GNO10"/>
      <c r="GNP10"/>
      <c r="GNQ10"/>
      <c r="GNR10"/>
      <c r="GNS10"/>
      <c r="GNT10"/>
      <c r="GNU10"/>
      <c r="GNV10"/>
      <c r="GNW10"/>
      <c r="GNX10"/>
      <c r="GNY10"/>
      <c r="GNZ10"/>
      <c r="GOA10"/>
      <c r="GOB10"/>
      <c r="GOC10"/>
      <c r="GOD10"/>
      <c r="GOE10"/>
      <c r="GOF10"/>
      <c r="GOG10"/>
      <c r="GOH10"/>
      <c r="GOI10"/>
      <c r="GOJ10"/>
      <c r="GOK10"/>
      <c r="GOL10"/>
      <c r="GOM10"/>
      <c r="GON10"/>
      <c r="GOO10"/>
      <c r="GOP10"/>
      <c r="GOQ10"/>
      <c r="GOR10"/>
      <c r="GOS10"/>
      <c r="GOT10"/>
      <c r="GOU10"/>
      <c r="GOV10"/>
      <c r="GOW10"/>
      <c r="GOX10"/>
      <c r="GOY10"/>
      <c r="GOZ10"/>
      <c r="GPA10"/>
      <c r="GPB10"/>
      <c r="GPC10"/>
      <c r="GPD10"/>
      <c r="GPE10"/>
      <c r="GPF10"/>
      <c r="GPG10"/>
      <c r="GPH10"/>
      <c r="GPI10"/>
      <c r="GPJ10"/>
      <c r="GPK10"/>
      <c r="GPL10"/>
      <c r="GPM10"/>
      <c r="GPN10"/>
      <c r="GPO10"/>
      <c r="GPP10"/>
      <c r="GPQ10"/>
      <c r="GPR10"/>
      <c r="GPS10"/>
      <c r="GPT10"/>
      <c r="GPU10"/>
      <c r="GPV10"/>
      <c r="GPW10"/>
      <c r="GPX10"/>
      <c r="GPY10"/>
      <c r="GPZ10"/>
      <c r="GQA10"/>
      <c r="GQB10"/>
      <c r="GQC10"/>
      <c r="GQD10"/>
      <c r="GQE10"/>
      <c r="GQF10"/>
      <c r="GQG10"/>
      <c r="GQH10"/>
      <c r="GQI10"/>
      <c r="GQJ10"/>
      <c r="GQK10"/>
      <c r="GQL10"/>
      <c r="GQM10"/>
      <c r="GQN10"/>
      <c r="GQO10"/>
      <c r="GQP10"/>
      <c r="GQQ10"/>
      <c r="GQR10"/>
      <c r="GQS10"/>
      <c r="GQT10"/>
      <c r="GQU10"/>
      <c r="GQV10"/>
      <c r="GQW10"/>
      <c r="GQX10"/>
      <c r="GQY10"/>
      <c r="GQZ10"/>
      <c r="GRA10"/>
      <c r="GRB10"/>
      <c r="GRC10"/>
      <c r="GRD10"/>
      <c r="GRE10"/>
      <c r="GRF10"/>
      <c r="GRG10"/>
      <c r="GRH10"/>
      <c r="GRI10"/>
      <c r="GRJ10"/>
      <c r="GRK10"/>
      <c r="GRL10"/>
      <c r="GRM10"/>
      <c r="GRN10"/>
      <c r="GRO10"/>
      <c r="GRP10"/>
      <c r="GRQ10"/>
      <c r="GRR10"/>
      <c r="GRS10"/>
      <c r="GRT10"/>
      <c r="GRU10"/>
      <c r="GRV10"/>
      <c r="GRW10"/>
      <c r="GRX10"/>
      <c r="GRY10"/>
      <c r="GRZ10"/>
      <c r="GSA10"/>
      <c r="GSB10"/>
      <c r="GSC10"/>
      <c r="GSD10"/>
      <c r="GSE10"/>
      <c r="GSF10"/>
      <c r="GSG10"/>
      <c r="GSH10"/>
      <c r="GSI10"/>
      <c r="GSJ10"/>
      <c r="GSK10"/>
      <c r="GSL10"/>
      <c r="GSM10"/>
      <c r="GSN10"/>
      <c r="GSO10"/>
      <c r="GSP10"/>
      <c r="GSQ10"/>
      <c r="GSR10"/>
      <c r="GSS10"/>
      <c r="GST10"/>
      <c r="GSU10"/>
      <c r="GSV10"/>
      <c r="GSW10"/>
      <c r="GSX10"/>
      <c r="GSY10"/>
      <c r="GSZ10"/>
      <c r="GTA10"/>
      <c r="GTB10"/>
      <c r="GTC10"/>
      <c r="GTD10"/>
      <c r="GTE10"/>
      <c r="GTF10"/>
      <c r="GTG10"/>
      <c r="GTH10"/>
      <c r="GTI10"/>
      <c r="GTJ10"/>
      <c r="GTK10"/>
      <c r="GTL10"/>
      <c r="GTM10"/>
      <c r="GTN10"/>
      <c r="GTO10"/>
      <c r="GTP10"/>
      <c r="GTQ10"/>
      <c r="GTR10"/>
      <c r="GTS10"/>
      <c r="GTT10"/>
      <c r="GTU10"/>
      <c r="GTV10"/>
      <c r="GTW10"/>
      <c r="GTX10"/>
      <c r="GTY10"/>
      <c r="GTZ10"/>
      <c r="GUA10"/>
      <c r="GUB10"/>
      <c r="GUC10"/>
      <c r="GUD10"/>
      <c r="GUE10"/>
      <c r="GUF10"/>
      <c r="GUG10"/>
      <c r="GUH10"/>
      <c r="GUI10"/>
      <c r="GUJ10"/>
      <c r="GUK10"/>
      <c r="GUL10"/>
      <c r="GUM10"/>
      <c r="GUN10"/>
      <c r="GUO10"/>
      <c r="GUP10"/>
      <c r="GUQ10"/>
      <c r="GUR10"/>
      <c r="GUS10"/>
      <c r="GUT10"/>
      <c r="GUU10"/>
      <c r="GUV10"/>
      <c r="GUW10"/>
      <c r="GUX10"/>
      <c r="GUY10"/>
      <c r="GUZ10"/>
      <c r="GVA10"/>
      <c r="GVB10"/>
      <c r="GVC10"/>
      <c r="GVD10"/>
      <c r="GVE10"/>
      <c r="GVF10"/>
      <c r="GVG10"/>
      <c r="GVH10"/>
      <c r="GVI10"/>
      <c r="GVJ10"/>
      <c r="GVK10"/>
      <c r="GVL10"/>
      <c r="GVM10"/>
      <c r="GVN10"/>
      <c r="GVO10"/>
      <c r="GVP10"/>
      <c r="GVQ10"/>
      <c r="GVR10"/>
      <c r="GVS10"/>
      <c r="GVT10"/>
      <c r="GVU10"/>
      <c r="GVV10"/>
      <c r="GVW10"/>
      <c r="GVX10"/>
      <c r="GVY10"/>
      <c r="GVZ10"/>
      <c r="GWA10"/>
      <c r="GWB10"/>
      <c r="GWC10"/>
      <c r="GWD10"/>
      <c r="GWE10"/>
      <c r="GWF10"/>
      <c r="GWG10"/>
      <c r="GWH10"/>
      <c r="GWI10"/>
      <c r="GWJ10"/>
      <c r="GWK10"/>
      <c r="GWL10"/>
      <c r="GWM10"/>
      <c r="GWN10"/>
      <c r="GWO10"/>
      <c r="GWP10"/>
      <c r="GWQ10"/>
      <c r="GWR10"/>
      <c r="GWS10"/>
      <c r="GWT10"/>
      <c r="GWU10"/>
      <c r="GWV10"/>
      <c r="GWW10"/>
      <c r="GWX10"/>
      <c r="GWY10"/>
      <c r="GWZ10"/>
      <c r="GXA10"/>
      <c r="GXB10"/>
      <c r="GXC10"/>
      <c r="GXD10"/>
      <c r="GXE10"/>
      <c r="GXF10"/>
      <c r="GXG10"/>
      <c r="GXH10"/>
      <c r="GXI10"/>
      <c r="GXJ10"/>
      <c r="GXK10"/>
      <c r="GXL10"/>
      <c r="GXM10"/>
      <c r="GXN10"/>
      <c r="GXO10"/>
      <c r="GXP10"/>
      <c r="GXQ10"/>
      <c r="GXR10"/>
      <c r="GXS10"/>
      <c r="GXT10"/>
      <c r="GXU10"/>
      <c r="GXV10"/>
      <c r="GXW10"/>
      <c r="GXX10"/>
      <c r="GXY10"/>
      <c r="GXZ10"/>
      <c r="GYA10"/>
      <c r="GYB10"/>
      <c r="GYC10"/>
      <c r="GYD10"/>
      <c r="GYE10"/>
      <c r="GYF10"/>
      <c r="GYG10"/>
      <c r="GYH10"/>
      <c r="GYI10"/>
      <c r="GYJ10"/>
      <c r="GYK10"/>
      <c r="GYL10"/>
      <c r="GYM10"/>
      <c r="GYN10"/>
      <c r="GYO10"/>
      <c r="GYP10"/>
      <c r="GYQ10"/>
      <c r="GYR10"/>
      <c r="GYS10"/>
      <c r="GYT10"/>
      <c r="GYU10"/>
      <c r="GYV10"/>
      <c r="GYW10"/>
      <c r="GYX10"/>
      <c r="GYY10"/>
      <c r="GYZ10"/>
      <c r="GZA10"/>
      <c r="GZB10"/>
      <c r="GZC10"/>
      <c r="GZD10"/>
      <c r="GZE10"/>
      <c r="GZF10"/>
      <c r="GZG10"/>
      <c r="GZH10"/>
      <c r="GZI10"/>
      <c r="GZJ10"/>
      <c r="GZK10"/>
      <c r="GZL10"/>
      <c r="GZM10"/>
      <c r="GZN10"/>
      <c r="GZO10"/>
      <c r="GZP10"/>
      <c r="GZQ10"/>
      <c r="GZR10"/>
      <c r="GZS10"/>
      <c r="GZT10"/>
      <c r="GZU10"/>
      <c r="GZV10"/>
      <c r="GZW10"/>
      <c r="GZX10"/>
      <c r="GZY10"/>
      <c r="GZZ10"/>
      <c r="HAA10"/>
      <c r="HAB10"/>
      <c r="HAC10"/>
      <c r="HAD10"/>
      <c r="HAE10"/>
      <c r="HAF10"/>
      <c r="HAG10"/>
      <c r="HAH10"/>
      <c r="HAI10"/>
      <c r="HAJ10"/>
      <c r="HAK10"/>
      <c r="HAL10"/>
      <c r="HAM10"/>
      <c r="HAN10"/>
      <c r="HAO10"/>
      <c r="HAP10"/>
      <c r="HAQ10"/>
      <c r="HAR10"/>
      <c r="HAS10"/>
      <c r="HAT10"/>
      <c r="HAU10"/>
      <c r="HAV10"/>
      <c r="HAW10"/>
      <c r="HAX10"/>
      <c r="HAY10"/>
      <c r="HAZ10"/>
      <c r="HBA10"/>
      <c r="HBB10"/>
      <c r="HBC10"/>
      <c r="HBD10"/>
      <c r="HBE10"/>
      <c r="HBF10"/>
      <c r="HBG10"/>
      <c r="HBH10"/>
      <c r="HBI10"/>
      <c r="HBJ10"/>
      <c r="HBK10"/>
      <c r="HBL10"/>
      <c r="HBM10"/>
      <c r="HBN10"/>
      <c r="HBO10"/>
      <c r="HBP10"/>
      <c r="HBQ10"/>
      <c r="HBR10"/>
      <c r="HBS10"/>
      <c r="HBT10"/>
      <c r="HBU10"/>
      <c r="HBV10"/>
      <c r="HBW10"/>
      <c r="HBX10"/>
      <c r="HBY10"/>
      <c r="HBZ10"/>
      <c r="HCA10"/>
      <c r="HCB10"/>
      <c r="HCC10"/>
      <c r="HCD10"/>
      <c r="HCE10"/>
      <c r="HCF10"/>
      <c r="HCG10"/>
      <c r="HCH10"/>
      <c r="HCI10"/>
      <c r="HCJ10"/>
      <c r="HCK10"/>
      <c r="HCL10"/>
      <c r="HCM10"/>
      <c r="HCN10"/>
      <c r="HCO10"/>
      <c r="HCP10"/>
      <c r="HCQ10"/>
      <c r="HCR10"/>
      <c r="HCS10"/>
      <c r="HCT10"/>
      <c r="HCU10"/>
      <c r="HCV10"/>
      <c r="HCW10"/>
      <c r="HCX10"/>
      <c r="HCY10"/>
      <c r="HCZ10"/>
      <c r="HDA10"/>
      <c r="HDB10"/>
      <c r="HDC10"/>
      <c r="HDD10"/>
      <c r="HDE10"/>
      <c r="HDF10"/>
      <c r="HDG10"/>
      <c r="HDH10"/>
      <c r="HDI10"/>
      <c r="HDJ10"/>
      <c r="HDK10"/>
      <c r="HDL10"/>
      <c r="HDM10"/>
      <c r="HDN10"/>
      <c r="HDO10"/>
      <c r="HDP10"/>
      <c r="HDQ10"/>
      <c r="HDR10"/>
      <c r="HDS10"/>
      <c r="HDT10"/>
      <c r="HDU10"/>
      <c r="HDV10"/>
      <c r="HDW10"/>
      <c r="HDX10"/>
      <c r="HDY10"/>
      <c r="HDZ10"/>
      <c r="HEA10"/>
      <c r="HEB10"/>
      <c r="HEC10"/>
      <c r="HED10"/>
      <c r="HEE10"/>
      <c r="HEF10"/>
      <c r="HEG10"/>
      <c r="HEH10"/>
      <c r="HEI10"/>
      <c r="HEJ10"/>
      <c r="HEK10"/>
      <c r="HEL10"/>
      <c r="HEM10"/>
      <c r="HEN10"/>
      <c r="HEO10"/>
      <c r="HEP10"/>
      <c r="HEQ10"/>
      <c r="HER10"/>
      <c r="HES10"/>
      <c r="HET10"/>
      <c r="HEU10"/>
      <c r="HEV10"/>
      <c r="HEW10"/>
      <c r="HEX10"/>
      <c r="HEY10"/>
      <c r="HEZ10"/>
      <c r="HFA10"/>
      <c r="HFB10"/>
      <c r="HFC10"/>
      <c r="HFD10"/>
      <c r="HFE10"/>
      <c r="HFF10"/>
      <c r="HFG10"/>
      <c r="HFH10"/>
      <c r="HFI10"/>
      <c r="HFJ10"/>
      <c r="HFK10"/>
      <c r="HFL10"/>
      <c r="HFM10"/>
      <c r="HFN10"/>
      <c r="HFO10"/>
      <c r="HFP10"/>
      <c r="HFQ10"/>
      <c r="HFR10"/>
      <c r="HFS10"/>
      <c r="HFT10"/>
      <c r="HFU10"/>
      <c r="HFV10"/>
      <c r="HFW10"/>
      <c r="HFX10"/>
      <c r="HFY10"/>
      <c r="HFZ10"/>
      <c r="HGA10"/>
      <c r="HGB10"/>
      <c r="HGC10"/>
      <c r="HGD10"/>
      <c r="HGE10"/>
      <c r="HGF10"/>
      <c r="HGG10"/>
      <c r="HGH10"/>
      <c r="HGI10"/>
      <c r="HGJ10"/>
      <c r="HGK10"/>
      <c r="HGL10"/>
      <c r="HGM10"/>
      <c r="HGN10"/>
      <c r="HGO10"/>
      <c r="HGP10"/>
      <c r="HGQ10"/>
      <c r="HGR10"/>
      <c r="HGS10"/>
      <c r="HGT10"/>
      <c r="HGU10"/>
      <c r="HGV10"/>
      <c r="HGW10"/>
      <c r="HGX10"/>
      <c r="HGY10"/>
      <c r="HGZ10"/>
      <c r="HHA10"/>
      <c r="HHB10"/>
      <c r="HHC10"/>
      <c r="HHD10"/>
      <c r="HHE10"/>
      <c r="HHF10"/>
      <c r="HHG10"/>
      <c r="HHH10"/>
      <c r="HHI10"/>
      <c r="HHJ10"/>
      <c r="HHK10"/>
      <c r="HHL10"/>
      <c r="HHM10"/>
      <c r="HHN10"/>
      <c r="HHO10"/>
      <c r="HHP10"/>
      <c r="HHQ10"/>
      <c r="HHR10"/>
      <c r="HHS10"/>
      <c r="HHT10"/>
      <c r="HHU10"/>
      <c r="HHV10"/>
      <c r="HHW10"/>
      <c r="HHX10"/>
      <c r="HHY10"/>
      <c r="HHZ10"/>
      <c r="HIA10"/>
      <c r="HIB10"/>
      <c r="HIC10"/>
      <c r="HID10"/>
      <c r="HIE10"/>
      <c r="HIF10"/>
      <c r="HIG10"/>
      <c r="HIH10"/>
      <c r="HII10"/>
      <c r="HIJ10"/>
      <c r="HIK10"/>
      <c r="HIL10"/>
      <c r="HIM10"/>
      <c r="HIN10"/>
      <c r="HIO10"/>
      <c r="HIP10"/>
      <c r="HIQ10"/>
      <c r="HIR10"/>
      <c r="HIS10"/>
      <c r="HIT10"/>
      <c r="HIU10"/>
      <c r="HIV10"/>
      <c r="HIW10"/>
      <c r="HIX10"/>
      <c r="HIY10"/>
      <c r="HIZ10"/>
      <c r="HJA10"/>
      <c r="HJB10"/>
      <c r="HJC10"/>
      <c r="HJD10"/>
      <c r="HJE10"/>
      <c r="HJF10"/>
      <c r="HJG10"/>
      <c r="HJH10"/>
      <c r="HJI10"/>
      <c r="HJJ10"/>
      <c r="HJK10"/>
      <c r="HJL10"/>
      <c r="HJM10"/>
      <c r="HJN10"/>
      <c r="HJO10"/>
      <c r="HJP10"/>
      <c r="HJQ10"/>
      <c r="HJR10"/>
      <c r="HJS10"/>
      <c r="HJT10"/>
      <c r="HJU10"/>
      <c r="HJV10"/>
      <c r="HJW10"/>
      <c r="HJX10"/>
      <c r="HJY10"/>
      <c r="HJZ10"/>
      <c r="HKA10"/>
      <c r="HKB10"/>
      <c r="HKC10"/>
      <c r="HKD10"/>
      <c r="HKE10"/>
      <c r="HKF10"/>
      <c r="HKG10"/>
      <c r="HKH10"/>
      <c r="HKI10"/>
      <c r="HKJ10"/>
      <c r="HKK10"/>
      <c r="HKL10"/>
      <c r="HKM10"/>
      <c r="HKN10"/>
      <c r="HKO10"/>
      <c r="HKP10"/>
      <c r="HKQ10"/>
      <c r="HKR10"/>
      <c r="HKS10"/>
      <c r="HKT10"/>
      <c r="HKU10"/>
      <c r="HKV10"/>
      <c r="HKW10"/>
      <c r="HKX10"/>
      <c r="HKY10"/>
      <c r="HKZ10"/>
      <c r="HLA10"/>
      <c r="HLB10"/>
      <c r="HLC10"/>
      <c r="HLD10"/>
      <c r="HLE10"/>
      <c r="HLF10"/>
      <c r="HLG10"/>
      <c r="HLH10"/>
      <c r="HLI10"/>
      <c r="HLJ10"/>
      <c r="HLK10"/>
      <c r="HLL10"/>
      <c r="HLM10"/>
      <c r="HLN10"/>
      <c r="HLO10"/>
      <c r="HLP10"/>
      <c r="HLQ10"/>
      <c r="HLR10"/>
      <c r="HLS10"/>
      <c r="HLT10"/>
      <c r="HLU10"/>
      <c r="HLV10"/>
      <c r="HLW10"/>
      <c r="HLX10"/>
      <c r="HLY10"/>
      <c r="HLZ10"/>
      <c r="HMA10"/>
      <c r="HMB10"/>
      <c r="HMC10"/>
      <c r="HMD10"/>
      <c r="HME10"/>
      <c r="HMF10"/>
      <c r="HMG10"/>
      <c r="HMH10"/>
      <c r="HMI10"/>
      <c r="HMJ10"/>
      <c r="HMK10"/>
      <c r="HML10"/>
      <c r="HMM10"/>
      <c r="HMN10"/>
      <c r="HMO10"/>
      <c r="HMP10"/>
      <c r="HMQ10"/>
      <c r="HMR10"/>
      <c r="HMS10"/>
      <c r="HMT10"/>
      <c r="HMU10"/>
      <c r="HMV10"/>
      <c r="HMW10"/>
      <c r="HMX10"/>
      <c r="HMY10"/>
      <c r="HMZ10"/>
      <c r="HNA10"/>
      <c r="HNB10"/>
      <c r="HNC10"/>
      <c r="HND10"/>
      <c r="HNE10"/>
      <c r="HNF10"/>
      <c r="HNG10"/>
      <c r="HNH10"/>
      <c r="HNI10"/>
      <c r="HNJ10"/>
      <c r="HNK10"/>
      <c r="HNL10"/>
      <c r="HNM10"/>
      <c r="HNN10"/>
      <c r="HNO10"/>
      <c r="HNP10"/>
      <c r="HNQ10"/>
      <c r="HNR10"/>
      <c r="HNS10"/>
      <c r="HNT10"/>
      <c r="HNU10"/>
      <c r="HNV10"/>
      <c r="HNW10"/>
      <c r="HNX10"/>
      <c r="HNY10"/>
      <c r="HNZ10"/>
      <c r="HOA10"/>
      <c r="HOB10"/>
      <c r="HOC10"/>
      <c r="HOD10"/>
      <c r="HOE10"/>
      <c r="HOF10"/>
      <c r="HOG10"/>
      <c r="HOH10"/>
      <c r="HOI10"/>
      <c r="HOJ10"/>
      <c r="HOK10"/>
      <c r="HOL10"/>
      <c r="HOM10"/>
      <c r="HON10"/>
      <c r="HOO10"/>
      <c r="HOP10"/>
      <c r="HOQ10"/>
      <c r="HOR10"/>
      <c r="HOS10"/>
      <c r="HOT10"/>
      <c r="HOU10"/>
      <c r="HOV10"/>
      <c r="HOW10"/>
      <c r="HOX10"/>
      <c r="HOY10"/>
      <c r="HOZ10"/>
      <c r="HPA10"/>
      <c r="HPB10"/>
      <c r="HPC10"/>
      <c r="HPD10"/>
      <c r="HPE10"/>
      <c r="HPF10"/>
      <c r="HPG10"/>
      <c r="HPH10"/>
      <c r="HPI10"/>
      <c r="HPJ10"/>
      <c r="HPK10"/>
      <c r="HPL10"/>
      <c r="HPM10"/>
      <c r="HPN10"/>
      <c r="HPO10"/>
      <c r="HPP10"/>
      <c r="HPQ10"/>
      <c r="HPR10"/>
      <c r="HPS10"/>
      <c r="HPT10"/>
      <c r="HPU10"/>
      <c r="HPV10"/>
      <c r="HPW10"/>
      <c r="HPX10"/>
      <c r="HPY10"/>
      <c r="HPZ10"/>
      <c r="HQA10"/>
      <c r="HQB10"/>
      <c r="HQC10"/>
      <c r="HQD10"/>
      <c r="HQE10"/>
      <c r="HQF10"/>
      <c r="HQG10"/>
      <c r="HQH10"/>
      <c r="HQI10"/>
      <c r="HQJ10"/>
      <c r="HQK10"/>
      <c r="HQL10"/>
      <c r="HQM10"/>
      <c r="HQN10"/>
      <c r="HQO10"/>
      <c r="HQP10"/>
      <c r="HQQ10"/>
      <c r="HQR10"/>
      <c r="HQS10"/>
      <c r="HQT10"/>
      <c r="HQU10"/>
      <c r="HQV10"/>
      <c r="HQW10"/>
      <c r="HQX10"/>
      <c r="HQY10"/>
      <c r="HQZ10"/>
      <c r="HRA10"/>
      <c r="HRB10"/>
      <c r="HRC10"/>
      <c r="HRD10"/>
      <c r="HRE10"/>
      <c r="HRF10"/>
      <c r="HRG10"/>
      <c r="HRH10"/>
      <c r="HRI10"/>
      <c r="HRJ10"/>
      <c r="HRK10"/>
      <c r="HRL10"/>
      <c r="HRM10"/>
      <c r="HRN10"/>
      <c r="HRO10"/>
      <c r="HRP10"/>
      <c r="HRQ10"/>
      <c r="HRR10"/>
      <c r="HRS10"/>
      <c r="HRT10"/>
      <c r="HRU10"/>
      <c r="HRV10"/>
      <c r="HRW10"/>
      <c r="HRX10"/>
      <c r="HRY10"/>
      <c r="HRZ10"/>
      <c r="HSA10"/>
      <c r="HSB10"/>
      <c r="HSC10"/>
      <c r="HSD10"/>
      <c r="HSE10"/>
      <c r="HSF10"/>
      <c r="HSG10"/>
      <c r="HSH10"/>
      <c r="HSI10"/>
      <c r="HSJ10"/>
      <c r="HSK10"/>
      <c r="HSL10"/>
      <c r="HSM10"/>
      <c r="HSN10"/>
      <c r="HSO10"/>
      <c r="HSP10"/>
      <c r="HSQ10"/>
      <c r="HSR10"/>
      <c r="HSS10"/>
      <c r="HST10"/>
      <c r="HSU10"/>
      <c r="HSV10"/>
      <c r="HSW10"/>
      <c r="HSX10"/>
      <c r="HSY10"/>
      <c r="HSZ10"/>
      <c r="HTA10"/>
      <c r="HTB10"/>
      <c r="HTC10"/>
      <c r="HTD10"/>
      <c r="HTE10"/>
      <c r="HTF10"/>
      <c r="HTG10"/>
      <c r="HTH10"/>
      <c r="HTI10"/>
      <c r="HTJ10"/>
      <c r="HTK10"/>
      <c r="HTL10"/>
      <c r="HTM10"/>
      <c r="HTN10"/>
      <c r="HTO10"/>
      <c r="HTP10"/>
      <c r="HTQ10"/>
      <c r="HTR10"/>
      <c r="HTS10"/>
      <c r="HTT10"/>
      <c r="HTU10"/>
      <c r="HTV10"/>
      <c r="HTW10"/>
      <c r="HTX10"/>
      <c r="HTY10"/>
      <c r="HTZ10"/>
      <c r="HUA10"/>
      <c r="HUB10"/>
      <c r="HUC10"/>
      <c r="HUD10"/>
      <c r="HUE10"/>
      <c r="HUF10"/>
      <c r="HUG10"/>
      <c r="HUH10"/>
      <c r="HUI10"/>
      <c r="HUJ10"/>
      <c r="HUK10"/>
      <c r="HUL10"/>
      <c r="HUM10"/>
      <c r="HUN10"/>
      <c r="HUO10"/>
      <c r="HUP10"/>
      <c r="HUQ10"/>
      <c r="HUR10"/>
      <c r="HUS10"/>
      <c r="HUT10"/>
      <c r="HUU10"/>
      <c r="HUV10"/>
      <c r="HUW10"/>
      <c r="HUX10"/>
      <c r="HUY10"/>
      <c r="HUZ10"/>
      <c r="HVA10"/>
      <c r="HVB10"/>
      <c r="HVC10"/>
      <c r="HVD10"/>
      <c r="HVE10"/>
      <c r="HVF10"/>
      <c r="HVG10"/>
      <c r="HVH10"/>
      <c r="HVI10"/>
      <c r="HVJ10"/>
      <c r="HVK10"/>
      <c r="HVL10"/>
      <c r="HVM10"/>
      <c r="HVN10"/>
      <c r="HVO10"/>
      <c r="HVP10"/>
      <c r="HVQ10"/>
      <c r="HVR10"/>
      <c r="HVS10"/>
      <c r="HVT10"/>
      <c r="HVU10"/>
      <c r="HVV10"/>
      <c r="HVW10"/>
      <c r="HVX10"/>
      <c r="HVY10"/>
      <c r="HVZ10"/>
      <c r="HWA10"/>
      <c r="HWB10"/>
      <c r="HWC10"/>
      <c r="HWD10"/>
      <c r="HWE10"/>
      <c r="HWF10"/>
      <c r="HWG10"/>
      <c r="HWH10"/>
      <c r="HWI10"/>
      <c r="HWJ10"/>
      <c r="HWK10"/>
      <c r="HWL10"/>
      <c r="HWM10"/>
      <c r="HWN10"/>
      <c r="HWO10"/>
      <c r="HWP10"/>
      <c r="HWQ10"/>
      <c r="HWR10"/>
      <c r="HWS10"/>
      <c r="HWT10"/>
      <c r="HWU10"/>
      <c r="HWV10"/>
      <c r="HWW10"/>
      <c r="HWX10"/>
      <c r="HWY10"/>
      <c r="HWZ10"/>
      <c r="HXA10"/>
      <c r="HXB10"/>
      <c r="HXC10"/>
      <c r="HXD10"/>
      <c r="HXE10"/>
      <c r="HXF10"/>
      <c r="HXG10"/>
      <c r="HXH10"/>
      <c r="HXI10"/>
      <c r="HXJ10"/>
      <c r="HXK10"/>
      <c r="HXL10"/>
      <c r="HXM10"/>
      <c r="HXN10"/>
      <c r="HXO10"/>
      <c r="HXP10"/>
      <c r="HXQ10"/>
      <c r="HXR10"/>
      <c r="HXS10"/>
      <c r="HXT10"/>
      <c r="HXU10"/>
      <c r="HXV10"/>
      <c r="HXW10"/>
      <c r="HXX10"/>
      <c r="HXY10"/>
      <c r="HXZ10"/>
      <c r="HYA10"/>
      <c r="HYB10"/>
      <c r="HYC10"/>
      <c r="HYD10"/>
      <c r="HYE10"/>
      <c r="HYF10"/>
      <c r="HYG10"/>
      <c r="HYH10"/>
      <c r="HYI10"/>
      <c r="HYJ10"/>
      <c r="HYK10"/>
      <c r="HYL10"/>
      <c r="HYM10"/>
      <c r="HYN10"/>
      <c r="HYO10"/>
      <c r="HYP10"/>
      <c r="HYQ10"/>
      <c r="HYR10"/>
      <c r="HYS10"/>
      <c r="HYT10"/>
      <c r="HYU10"/>
      <c r="HYV10"/>
      <c r="HYW10"/>
      <c r="HYX10"/>
      <c r="HYY10"/>
      <c r="HYZ10"/>
      <c r="HZA10"/>
      <c r="HZB10"/>
      <c r="HZC10"/>
      <c r="HZD10"/>
      <c r="HZE10"/>
      <c r="HZF10"/>
      <c r="HZG10"/>
      <c r="HZH10"/>
      <c r="HZI10"/>
      <c r="HZJ10"/>
      <c r="HZK10"/>
      <c r="HZL10"/>
      <c r="HZM10"/>
      <c r="HZN10"/>
      <c r="HZO10"/>
      <c r="HZP10"/>
      <c r="HZQ10"/>
      <c r="HZR10"/>
      <c r="HZS10"/>
      <c r="HZT10"/>
      <c r="HZU10"/>
      <c r="HZV10"/>
      <c r="HZW10"/>
      <c r="HZX10"/>
      <c r="HZY10"/>
      <c r="HZZ10"/>
      <c r="IAA10"/>
      <c r="IAB10"/>
      <c r="IAC10"/>
      <c r="IAD10"/>
      <c r="IAE10"/>
      <c r="IAF10"/>
      <c r="IAG10"/>
      <c r="IAH10"/>
      <c r="IAI10"/>
      <c r="IAJ10"/>
      <c r="IAK10"/>
      <c r="IAL10"/>
      <c r="IAM10"/>
      <c r="IAN10"/>
      <c r="IAO10"/>
      <c r="IAP10"/>
      <c r="IAQ10"/>
      <c r="IAR10"/>
      <c r="IAS10"/>
      <c r="IAT10"/>
      <c r="IAU10"/>
      <c r="IAV10"/>
      <c r="IAW10"/>
      <c r="IAX10"/>
      <c r="IAY10"/>
      <c r="IAZ10"/>
      <c r="IBA10"/>
      <c r="IBB10"/>
      <c r="IBC10"/>
      <c r="IBD10"/>
      <c r="IBE10"/>
      <c r="IBF10"/>
      <c r="IBG10"/>
      <c r="IBH10"/>
      <c r="IBI10"/>
      <c r="IBJ10"/>
      <c r="IBK10"/>
      <c r="IBL10"/>
      <c r="IBM10"/>
      <c r="IBN10"/>
      <c r="IBO10"/>
      <c r="IBP10"/>
      <c r="IBQ10"/>
      <c r="IBR10"/>
      <c r="IBS10"/>
      <c r="IBT10"/>
      <c r="IBU10"/>
      <c r="IBV10"/>
      <c r="IBW10"/>
      <c r="IBX10"/>
      <c r="IBY10"/>
      <c r="IBZ10"/>
      <c r="ICA10"/>
      <c r="ICB10"/>
      <c r="ICC10"/>
      <c r="ICD10"/>
      <c r="ICE10"/>
      <c r="ICF10"/>
      <c r="ICG10"/>
      <c r="ICH10"/>
      <c r="ICI10"/>
      <c r="ICJ10"/>
      <c r="ICK10"/>
      <c r="ICL10"/>
      <c r="ICM10"/>
      <c r="ICN10"/>
      <c r="ICO10"/>
      <c r="ICP10"/>
      <c r="ICQ10"/>
      <c r="ICR10"/>
      <c r="ICS10"/>
      <c r="ICT10"/>
      <c r="ICU10"/>
      <c r="ICV10"/>
      <c r="ICW10"/>
      <c r="ICX10"/>
      <c r="ICY10"/>
      <c r="ICZ10"/>
      <c r="IDA10"/>
      <c r="IDB10"/>
      <c r="IDC10"/>
      <c r="IDD10"/>
      <c r="IDE10"/>
      <c r="IDF10"/>
      <c r="IDG10"/>
      <c r="IDH10"/>
      <c r="IDI10"/>
      <c r="IDJ10"/>
      <c r="IDK10"/>
      <c r="IDL10"/>
      <c r="IDM10"/>
      <c r="IDN10"/>
      <c r="IDO10"/>
      <c r="IDP10"/>
      <c r="IDQ10"/>
      <c r="IDR10"/>
      <c r="IDS10"/>
      <c r="IDT10"/>
      <c r="IDU10"/>
      <c r="IDV10"/>
      <c r="IDW10"/>
      <c r="IDX10"/>
      <c r="IDY10"/>
      <c r="IDZ10"/>
      <c r="IEA10"/>
      <c r="IEB10"/>
      <c r="IEC10"/>
      <c r="IED10"/>
      <c r="IEE10"/>
      <c r="IEF10"/>
      <c r="IEG10"/>
      <c r="IEH10"/>
      <c r="IEI10"/>
      <c r="IEJ10"/>
      <c r="IEK10"/>
      <c r="IEL10"/>
      <c r="IEM10"/>
      <c r="IEN10"/>
      <c r="IEO10"/>
      <c r="IEP10"/>
      <c r="IEQ10"/>
      <c r="IER10"/>
      <c r="IES10"/>
      <c r="IET10"/>
      <c r="IEU10"/>
      <c r="IEV10"/>
      <c r="IEW10"/>
      <c r="IEX10"/>
      <c r="IEY10"/>
      <c r="IEZ10"/>
      <c r="IFA10"/>
      <c r="IFB10"/>
      <c r="IFC10"/>
      <c r="IFD10"/>
      <c r="IFE10"/>
      <c r="IFF10"/>
      <c r="IFG10"/>
      <c r="IFH10"/>
      <c r="IFI10"/>
      <c r="IFJ10"/>
      <c r="IFK10"/>
      <c r="IFL10"/>
      <c r="IFM10"/>
      <c r="IFN10"/>
      <c r="IFO10"/>
      <c r="IFP10"/>
      <c r="IFQ10"/>
      <c r="IFR10"/>
      <c r="IFS10"/>
      <c r="IFT10"/>
      <c r="IFU10"/>
      <c r="IFV10"/>
      <c r="IFW10"/>
      <c r="IFX10"/>
      <c r="IFY10"/>
      <c r="IFZ10"/>
      <c r="IGA10"/>
      <c r="IGB10"/>
      <c r="IGC10"/>
      <c r="IGD10"/>
      <c r="IGE10"/>
      <c r="IGF10"/>
      <c r="IGG10"/>
      <c r="IGH10"/>
      <c r="IGI10"/>
      <c r="IGJ10"/>
      <c r="IGK10"/>
      <c r="IGL10"/>
      <c r="IGM10"/>
      <c r="IGN10"/>
      <c r="IGO10"/>
      <c r="IGP10"/>
      <c r="IGQ10"/>
      <c r="IGR10"/>
      <c r="IGS10"/>
      <c r="IGT10"/>
      <c r="IGU10"/>
      <c r="IGV10"/>
      <c r="IGW10"/>
      <c r="IGX10"/>
      <c r="IGY10"/>
      <c r="IGZ10"/>
      <c r="IHA10"/>
      <c r="IHB10"/>
      <c r="IHC10"/>
      <c r="IHD10"/>
      <c r="IHE10"/>
      <c r="IHF10"/>
      <c r="IHG10"/>
      <c r="IHH10"/>
      <c r="IHI10"/>
      <c r="IHJ10"/>
      <c r="IHK10"/>
      <c r="IHL10"/>
      <c r="IHM10"/>
      <c r="IHN10"/>
      <c r="IHO10"/>
      <c r="IHP10"/>
      <c r="IHQ10"/>
      <c r="IHR10"/>
      <c r="IHS10"/>
      <c r="IHT10"/>
      <c r="IHU10"/>
      <c r="IHV10"/>
      <c r="IHW10"/>
      <c r="IHX10"/>
      <c r="IHY10"/>
      <c r="IHZ10"/>
      <c r="IIA10"/>
      <c r="IIB10"/>
      <c r="IIC10"/>
      <c r="IID10"/>
      <c r="IIE10"/>
      <c r="IIF10"/>
      <c r="IIG10"/>
      <c r="IIH10"/>
      <c r="III10"/>
      <c r="IIJ10"/>
      <c r="IIK10"/>
      <c r="IIL10"/>
      <c r="IIM10"/>
      <c r="IIN10"/>
      <c r="IIO10"/>
      <c r="IIP10"/>
      <c r="IIQ10"/>
      <c r="IIR10"/>
      <c r="IIS10"/>
      <c r="IIT10"/>
      <c r="IIU10"/>
      <c r="IIV10"/>
      <c r="IIW10"/>
      <c r="IIX10"/>
      <c r="IIY10"/>
      <c r="IIZ10"/>
      <c r="IJA10"/>
      <c r="IJB10"/>
      <c r="IJC10"/>
      <c r="IJD10"/>
      <c r="IJE10"/>
      <c r="IJF10"/>
      <c r="IJG10"/>
      <c r="IJH10"/>
      <c r="IJI10"/>
      <c r="IJJ10"/>
      <c r="IJK10"/>
      <c r="IJL10"/>
      <c r="IJM10"/>
      <c r="IJN10"/>
      <c r="IJO10"/>
      <c r="IJP10"/>
      <c r="IJQ10"/>
      <c r="IJR10"/>
      <c r="IJS10"/>
      <c r="IJT10"/>
      <c r="IJU10"/>
      <c r="IJV10"/>
      <c r="IJW10"/>
      <c r="IJX10"/>
      <c r="IJY10"/>
      <c r="IJZ10"/>
      <c r="IKA10"/>
      <c r="IKB10"/>
      <c r="IKC10"/>
      <c r="IKD10"/>
      <c r="IKE10"/>
      <c r="IKF10"/>
      <c r="IKG10"/>
      <c r="IKH10"/>
      <c r="IKI10"/>
      <c r="IKJ10"/>
      <c r="IKK10"/>
      <c r="IKL10"/>
      <c r="IKM10"/>
      <c r="IKN10"/>
      <c r="IKO10"/>
      <c r="IKP10"/>
      <c r="IKQ10"/>
      <c r="IKR10"/>
      <c r="IKS10"/>
      <c r="IKT10"/>
      <c r="IKU10"/>
      <c r="IKV10"/>
      <c r="IKW10"/>
      <c r="IKX10"/>
      <c r="IKY10"/>
      <c r="IKZ10"/>
      <c r="ILA10"/>
      <c r="ILB10"/>
      <c r="ILC10"/>
      <c r="ILD10"/>
      <c r="ILE10"/>
      <c r="ILF10"/>
      <c r="ILG10"/>
      <c r="ILH10"/>
      <c r="ILI10"/>
      <c r="ILJ10"/>
      <c r="ILK10"/>
      <c r="ILL10"/>
      <c r="ILM10"/>
      <c r="ILN10"/>
      <c r="ILO10"/>
      <c r="ILP10"/>
      <c r="ILQ10"/>
      <c r="ILR10"/>
      <c r="ILS10"/>
      <c r="ILT10"/>
      <c r="ILU10"/>
      <c r="ILV10"/>
      <c r="ILW10"/>
      <c r="ILX10"/>
      <c r="ILY10"/>
      <c r="ILZ10"/>
      <c r="IMA10"/>
      <c r="IMB10"/>
      <c r="IMC10"/>
      <c r="IMD10"/>
      <c r="IME10"/>
      <c r="IMF10"/>
      <c r="IMG10"/>
      <c r="IMH10"/>
      <c r="IMI10"/>
      <c r="IMJ10"/>
      <c r="IMK10"/>
      <c r="IML10"/>
      <c r="IMM10"/>
      <c r="IMN10"/>
      <c r="IMO10"/>
      <c r="IMP10"/>
      <c r="IMQ10"/>
      <c r="IMR10"/>
      <c r="IMS10"/>
      <c r="IMT10"/>
      <c r="IMU10"/>
      <c r="IMV10"/>
      <c r="IMW10"/>
      <c r="IMX10"/>
      <c r="IMY10"/>
      <c r="IMZ10"/>
      <c r="INA10"/>
      <c r="INB10"/>
      <c r="INC10"/>
      <c r="IND10"/>
      <c r="INE10"/>
      <c r="INF10"/>
      <c r="ING10"/>
      <c r="INH10"/>
      <c r="INI10"/>
      <c r="INJ10"/>
      <c r="INK10"/>
      <c r="INL10"/>
      <c r="INM10"/>
      <c r="INN10"/>
      <c r="INO10"/>
      <c r="INP10"/>
      <c r="INQ10"/>
      <c r="INR10"/>
      <c r="INS10"/>
      <c r="INT10"/>
      <c r="INU10"/>
      <c r="INV10"/>
      <c r="INW10"/>
      <c r="INX10"/>
      <c r="INY10"/>
      <c r="INZ10"/>
      <c r="IOA10"/>
      <c r="IOB10"/>
      <c r="IOC10"/>
      <c r="IOD10"/>
      <c r="IOE10"/>
      <c r="IOF10"/>
      <c r="IOG10"/>
      <c r="IOH10"/>
      <c r="IOI10"/>
      <c r="IOJ10"/>
      <c r="IOK10"/>
      <c r="IOL10"/>
      <c r="IOM10"/>
      <c r="ION10"/>
      <c r="IOO10"/>
      <c r="IOP10"/>
      <c r="IOQ10"/>
      <c r="IOR10"/>
      <c r="IOS10"/>
      <c r="IOT10"/>
      <c r="IOU10"/>
      <c r="IOV10"/>
      <c r="IOW10"/>
      <c r="IOX10"/>
      <c r="IOY10"/>
      <c r="IOZ10"/>
      <c r="IPA10"/>
      <c r="IPB10"/>
      <c r="IPC10"/>
      <c r="IPD10"/>
      <c r="IPE10"/>
      <c r="IPF10"/>
      <c r="IPG10"/>
      <c r="IPH10"/>
      <c r="IPI10"/>
      <c r="IPJ10"/>
      <c r="IPK10"/>
      <c r="IPL10"/>
      <c r="IPM10"/>
      <c r="IPN10"/>
      <c r="IPO10"/>
      <c r="IPP10"/>
      <c r="IPQ10"/>
      <c r="IPR10"/>
      <c r="IPS10"/>
      <c r="IPT10"/>
      <c r="IPU10"/>
      <c r="IPV10"/>
      <c r="IPW10"/>
      <c r="IPX10"/>
      <c r="IPY10"/>
      <c r="IPZ10"/>
      <c r="IQA10"/>
      <c r="IQB10"/>
      <c r="IQC10"/>
      <c r="IQD10"/>
      <c r="IQE10"/>
      <c r="IQF10"/>
      <c r="IQG10"/>
      <c r="IQH10"/>
      <c r="IQI10"/>
      <c r="IQJ10"/>
      <c r="IQK10"/>
      <c r="IQL10"/>
      <c r="IQM10"/>
      <c r="IQN10"/>
      <c r="IQO10"/>
      <c r="IQP10"/>
      <c r="IQQ10"/>
      <c r="IQR10"/>
      <c r="IQS10"/>
      <c r="IQT10"/>
      <c r="IQU10"/>
      <c r="IQV10"/>
      <c r="IQW10"/>
      <c r="IQX10"/>
      <c r="IQY10"/>
      <c r="IQZ10"/>
      <c r="IRA10"/>
      <c r="IRB10"/>
      <c r="IRC10"/>
      <c r="IRD10"/>
      <c r="IRE10"/>
      <c r="IRF10"/>
      <c r="IRG10"/>
      <c r="IRH10"/>
      <c r="IRI10"/>
      <c r="IRJ10"/>
      <c r="IRK10"/>
      <c r="IRL10"/>
      <c r="IRM10"/>
      <c r="IRN10"/>
      <c r="IRO10"/>
      <c r="IRP10"/>
      <c r="IRQ10"/>
      <c r="IRR10"/>
      <c r="IRS10"/>
      <c r="IRT10"/>
      <c r="IRU10"/>
      <c r="IRV10"/>
      <c r="IRW10"/>
      <c r="IRX10"/>
      <c r="IRY10"/>
      <c r="IRZ10"/>
      <c r="ISA10"/>
      <c r="ISB10"/>
      <c r="ISC10"/>
      <c r="ISD10"/>
      <c r="ISE10"/>
      <c r="ISF10"/>
      <c r="ISG10"/>
      <c r="ISH10"/>
      <c r="ISI10"/>
      <c r="ISJ10"/>
      <c r="ISK10"/>
      <c r="ISL10"/>
      <c r="ISM10"/>
      <c r="ISN10"/>
      <c r="ISO10"/>
      <c r="ISP10"/>
      <c r="ISQ10"/>
      <c r="ISR10"/>
      <c r="ISS10"/>
      <c r="IST10"/>
      <c r="ISU10"/>
      <c r="ISV10"/>
      <c r="ISW10"/>
      <c r="ISX10"/>
      <c r="ISY10"/>
      <c r="ISZ10"/>
      <c r="ITA10"/>
      <c r="ITB10"/>
      <c r="ITC10"/>
      <c r="ITD10"/>
      <c r="ITE10"/>
      <c r="ITF10"/>
      <c r="ITG10"/>
      <c r="ITH10"/>
      <c r="ITI10"/>
      <c r="ITJ10"/>
      <c r="ITK10"/>
      <c r="ITL10"/>
      <c r="ITM10"/>
      <c r="ITN10"/>
      <c r="ITO10"/>
      <c r="ITP10"/>
      <c r="ITQ10"/>
      <c r="ITR10"/>
      <c r="ITS10"/>
      <c r="ITT10"/>
      <c r="ITU10"/>
      <c r="ITV10"/>
      <c r="ITW10"/>
      <c r="ITX10"/>
      <c r="ITY10"/>
      <c r="ITZ10"/>
      <c r="IUA10"/>
      <c r="IUB10"/>
      <c r="IUC10"/>
      <c r="IUD10"/>
      <c r="IUE10"/>
      <c r="IUF10"/>
      <c r="IUG10"/>
      <c r="IUH10"/>
      <c r="IUI10"/>
      <c r="IUJ10"/>
      <c r="IUK10"/>
      <c r="IUL10"/>
      <c r="IUM10"/>
      <c r="IUN10"/>
      <c r="IUO10"/>
      <c r="IUP10"/>
      <c r="IUQ10"/>
      <c r="IUR10"/>
      <c r="IUS10"/>
      <c r="IUT10"/>
      <c r="IUU10"/>
      <c r="IUV10"/>
      <c r="IUW10"/>
      <c r="IUX10"/>
      <c r="IUY10"/>
      <c r="IUZ10"/>
      <c r="IVA10"/>
      <c r="IVB10"/>
      <c r="IVC10"/>
      <c r="IVD10"/>
      <c r="IVE10"/>
      <c r="IVF10"/>
      <c r="IVG10"/>
      <c r="IVH10"/>
      <c r="IVI10"/>
      <c r="IVJ10"/>
      <c r="IVK10"/>
      <c r="IVL10"/>
      <c r="IVM10"/>
      <c r="IVN10"/>
      <c r="IVO10"/>
      <c r="IVP10"/>
      <c r="IVQ10"/>
      <c r="IVR10"/>
      <c r="IVS10"/>
      <c r="IVT10"/>
      <c r="IVU10"/>
      <c r="IVV10"/>
      <c r="IVW10"/>
      <c r="IVX10"/>
      <c r="IVY10"/>
      <c r="IVZ10"/>
      <c r="IWA10"/>
      <c r="IWB10"/>
      <c r="IWC10"/>
      <c r="IWD10"/>
      <c r="IWE10"/>
      <c r="IWF10"/>
      <c r="IWG10"/>
      <c r="IWH10"/>
      <c r="IWI10"/>
      <c r="IWJ10"/>
      <c r="IWK10"/>
      <c r="IWL10"/>
      <c r="IWM10"/>
      <c r="IWN10"/>
      <c r="IWO10"/>
      <c r="IWP10"/>
      <c r="IWQ10"/>
      <c r="IWR10"/>
      <c r="IWS10"/>
      <c r="IWT10"/>
      <c r="IWU10"/>
      <c r="IWV10"/>
      <c r="IWW10"/>
      <c r="IWX10"/>
      <c r="IWY10"/>
      <c r="IWZ10"/>
      <c r="IXA10"/>
      <c r="IXB10"/>
      <c r="IXC10"/>
      <c r="IXD10"/>
      <c r="IXE10"/>
      <c r="IXF10"/>
      <c r="IXG10"/>
      <c r="IXH10"/>
      <c r="IXI10"/>
      <c r="IXJ10"/>
      <c r="IXK10"/>
      <c r="IXL10"/>
      <c r="IXM10"/>
      <c r="IXN10"/>
      <c r="IXO10"/>
      <c r="IXP10"/>
      <c r="IXQ10"/>
      <c r="IXR10"/>
      <c r="IXS10"/>
      <c r="IXT10"/>
      <c r="IXU10"/>
      <c r="IXV10"/>
      <c r="IXW10"/>
      <c r="IXX10"/>
      <c r="IXY10"/>
      <c r="IXZ10"/>
      <c r="IYA10"/>
      <c r="IYB10"/>
      <c r="IYC10"/>
      <c r="IYD10"/>
      <c r="IYE10"/>
      <c r="IYF10"/>
      <c r="IYG10"/>
      <c r="IYH10"/>
      <c r="IYI10"/>
      <c r="IYJ10"/>
      <c r="IYK10"/>
      <c r="IYL10"/>
      <c r="IYM10"/>
      <c r="IYN10"/>
      <c r="IYO10"/>
      <c r="IYP10"/>
      <c r="IYQ10"/>
      <c r="IYR10"/>
      <c r="IYS10"/>
      <c r="IYT10"/>
      <c r="IYU10"/>
      <c r="IYV10"/>
      <c r="IYW10"/>
      <c r="IYX10"/>
      <c r="IYY10"/>
      <c r="IYZ10"/>
      <c r="IZA10"/>
      <c r="IZB10"/>
      <c r="IZC10"/>
      <c r="IZD10"/>
      <c r="IZE10"/>
      <c r="IZF10"/>
      <c r="IZG10"/>
      <c r="IZH10"/>
      <c r="IZI10"/>
      <c r="IZJ10"/>
      <c r="IZK10"/>
      <c r="IZL10"/>
      <c r="IZM10"/>
      <c r="IZN10"/>
      <c r="IZO10"/>
      <c r="IZP10"/>
      <c r="IZQ10"/>
      <c r="IZR10"/>
      <c r="IZS10"/>
      <c r="IZT10"/>
      <c r="IZU10"/>
      <c r="IZV10"/>
      <c r="IZW10"/>
      <c r="IZX10"/>
      <c r="IZY10"/>
      <c r="IZZ10"/>
      <c r="JAA10"/>
      <c r="JAB10"/>
      <c r="JAC10"/>
      <c r="JAD10"/>
      <c r="JAE10"/>
      <c r="JAF10"/>
      <c r="JAG10"/>
      <c r="JAH10"/>
      <c r="JAI10"/>
      <c r="JAJ10"/>
      <c r="JAK10"/>
      <c r="JAL10"/>
      <c r="JAM10"/>
      <c r="JAN10"/>
      <c r="JAO10"/>
      <c r="JAP10"/>
      <c r="JAQ10"/>
      <c r="JAR10"/>
      <c r="JAS10"/>
      <c r="JAT10"/>
      <c r="JAU10"/>
      <c r="JAV10"/>
      <c r="JAW10"/>
      <c r="JAX10"/>
      <c r="JAY10"/>
      <c r="JAZ10"/>
      <c r="JBA10"/>
      <c r="JBB10"/>
      <c r="JBC10"/>
      <c r="JBD10"/>
      <c r="JBE10"/>
      <c r="JBF10"/>
      <c r="JBG10"/>
      <c r="JBH10"/>
      <c r="JBI10"/>
      <c r="JBJ10"/>
      <c r="JBK10"/>
      <c r="JBL10"/>
      <c r="JBM10"/>
      <c r="JBN10"/>
      <c r="JBO10"/>
      <c r="JBP10"/>
      <c r="JBQ10"/>
      <c r="JBR10"/>
      <c r="JBS10"/>
      <c r="JBT10"/>
      <c r="JBU10"/>
      <c r="JBV10"/>
      <c r="JBW10"/>
      <c r="JBX10"/>
      <c r="JBY10"/>
      <c r="JBZ10"/>
      <c r="JCA10"/>
      <c r="JCB10"/>
      <c r="JCC10"/>
      <c r="JCD10"/>
      <c r="JCE10"/>
      <c r="JCF10"/>
      <c r="JCG10"/>
      <c r="JCH10"/>
      <c r="JCI10"/>
      <c r="JCJ10"/>
      <c r="JCK10"/>
      <c r="JCL10"/>
      <c r="JCM10"/>
      <c r="JCN10"/>
      <c r="JCO10"/>
      <c r="JCP10"/>
      <c r="JCQ10"/>
      <c r="JCR10"/>
      <c r="JCS10"/>
      <c r="JCT10"/>
      <c r="JCU10"/>
      <c r="JCV10"/>
      <c r="JCW10"/>
      <c r="JCX10"/>
      <c r="JCY10"/>
      <c r="JCZ10"/>
      <c r="JDA10"/>
      <c r="JDB10"/>
      <c r="JDC10"/>
      <c r="JDD10"/>
      <c r="JDE10"/>
      <c r="JDF10"/>
      <c r="JDG10"/>
      <c r="JDH10"/>
      <c r="JDI10"/>
      <c r="JDJ10"/>
      <c r="JDK10"/>
      <c r="JDL10"/>
      <c r="JDM10"/>
      <c r="JDN10"/>
      <c r="JDO10"/>
      <c r="JDP10"/>
      <c r="JDQ10"/>
      <c r="JDR10"/>
      <c r="JDS10"/>
      <c r="JDT10"/>
      <c r="JDU10"/>
      <c r="JDV10"/>
      <c r="JDW10"/>
      <c r="JDX10"/>
      <c r="JDY10"/>
      <c r="JDZ10"/>
      <c r="JEA10"/>
      <c r="JEB10"/>
      <c r="JEC10"/>
      <c r="JED10"/>
      <c r="JEE10"/>
      <c r="JEF10"/>
      <c r="JEG10"/>
      <c r="JEH10"/>
      <c r="JEI10"/>
      <c r="JEJ10"/>
      <c r="JEK10"/>
      <c r="JEL10"/>
      <c r="JEM10"/>
      <c r="JEN10"/>
      <c r="JEO10"/>
      <c r="JEP10"/>
      <c r="JEQ10"/>
      <c r="JER10"/>
      <c r="JES10"/>
      <c r="JET10"/>
      <c r="JEU10"/>
      <c r="JEV10"/>
      <c r="JEW10"/>
      <c r="JEX10"/>
      <c r="JEY10"/>
      <c r="JEZ10"/>
      <c r="JFA10"/>
      <c r="JFB10"/>
      <c r="JFC10"/>
      <c r="JFD10"/>
      <c r="JFE10"/>
      <c r="JFF10"/>
      <c r="JFG10"/>
      <c r="JFH10"/>
      <c r="JFI10"/>
      <c r="JFJ10"/>
      <c r="JFK10"/>
      <c r="JFL10"/>
      <c r="JFM10"/>
      <c r="JFN10"/>
      <c r="JFO10"/>
      <c r="JFP10"/>
      <c r="JFQ10"/>
      <c r="JFR10"/>
      <c r="JFS10"/>
      <c r="JFT10"/>
      <c r="JFU10"/>
      <c r="JFV10"/>
      <c r="JFW10"/>
      <c r="JFX10"/>
      <c r="JFY10"/>
      <c r="JFZ10"/>
      <c r="JGA10"/>
      <c r="JGB10"/>
      <c r="JGC10"/>
      <c r="JGD10"/>
      <c r="JGE10"/>
      <c r="JGF10"/>
      <c r="JGG10"/>
      <c r="JGH10"/>
      <c r="JGI10"/>
      <c r="JGJ10"/>
      <c r="JGK10"/>
      <c r="JGL10"/>
      <c r="JGM10"/>
      <c r="JGN10"/>
      <c r="JGO10"/>
      <c r="JGP10"/>
      <c r="JGQ10"/>
      <c r="JGR10"/>
      <c r="JGS10"/>
      <c r="JGT10"/>
      <c r="JGU10"/>
      <c r="JGV10"/>
      <c r="JGW10"/>
      <c r="JGX10"/>
      <c r="JGY10"/>
      <c r="JGZ10"/>
      <c r="JHA10"/>
      <c r="JHB10"/>
      <c r="JHC10"/>
      <c r="JHD10"/>
      <c r="JHE10"/>
      <c r="JHF10"/>
      <c r="JHG10"/>
      <c r="JHH10"/>
      <c r="JHI10"/>
      <c r="JHJ10"/>
      <c r="JHK10"/>
      <c r="JHL10"/>
      <c r="JHM10"/>
      <c r="JHN10"/>
      <c r="JHO10"/>
      <c r="JHP10"/>
      <c r="JHQ10"/>
      <c r="JHR10"/>
      <c r="JHS10"/>
      <c r="JHT10"/>
      <c r="JHU10"/>
      <c r="JHV10"/>
      <c r="JHW10"/>
      <c r="JHX10"/>
      <c r="JHY10"/>
      <c r="JHZ10"/>
      <c r="JIA10"/>
      <c r="JIB10"/>
      <c r="JIC10"/>
      <c r="JID10"/>
      <c r="JIE10"/>
      <c r="JIF10"/>
      <c r="JIG10"/>
      <c r="JIH10"/>
      <c r="JII10"/>
      <c r="JIJ10"/>
      <c r="JIK10"/>
      <c r="JIL10"/>
      <c r="JIM10"/>
      <c r="JIN10"/>
      <c r="JIO10"/>
      <c r="JIP10"/>
      <c r="JIQ10"/>
      <c r="JIR10"/>
      <c r="JIS10"/>
      <c r="JIT10"/>
      <c r="JIU10"/>
      <c r="JIV10"/>
      <c r="JIW10"/>
      <c r="JIX10"/>
      <c r="JIY10"/>
      <c r="JIZ10"/>
      <c r="JJA10"/>
      <c r="JJB10"/>
      <c r="JJC10"/>
      <c r="JJD10"/>
      <c r="JJE10"/>
      <c r="JJF10"/>
      <c r="JJG10"/>
      <c r="JJH10"/>
      <c r="JJI10"/>
      <c r="JJJ10"/>
      <c r="JJK10"/>
      <c r="JJL10"/>
      <c r="JJM10"/>
      <c r="JJN10"/>
      <c r="JJO10"/>
      <c r="JJP10"/>
      <c r="JJQ10"/>
      <c r="JJR10"/>
      <c r="JJS10"/>
      <c r="JJT10"/>
      <c r="JJU10"/>
      <c r="JJV10"/>
      <c r="JJW10"/>
      <c r="JJX10"/>
      <c r="JJY10"/>
      <c r="JJZ10"/>
      <c r="JKA10"/>
      <c r="JKB10"/>
      <c r="JKC10"/>
      <c r="JKD10"/>
      <c r="JKE10"/>
      <c r="JKF10"/>
      <c r="JKG10"/>
      <c r="JKH10"/>
      <c r="JKI10"/>
      <c r="JKJ10"/>
      <c r="JKK10"/>
      <c r="JKL10"/>
      <c r="JKM10"/>
      <c r="JKN10"/>
      <c r="JKO10"/>
      <c r="JKP10"/>
      <c r="JKQ10"/>
      <c r="JKR10"/>
      <c r="JKS10"/>
      <c r="JKT10"/>
      <c r="JKU10"/>
      <c r="JKV10"/>
      <c r="JKW10"/>
      <c r="JKX10"/>
      <c r="JKY10"/>
      <c r="JKZ10"/>
      <c r="JLA10"/>
      <c r="JLB10"/>
      <c r="JLC10"/>
      <c r="JLD10"/>
      <c r="JLE10"/>
      <c r="JLF10"/>
      <c r="JLG10"/>
      <c r="JLH10"/>
      <c r="JLI10"/>
      <c r="JLJ10"/>
      <c r="JLK10"/>
      <c r="JLL10"/>
      <c r="JLM10"/>
      <c r="JLN10"/>
      <c r="JLO10"/>
      <c r="JLP10"/>
      <c r="JLQ10"/>
      <c r="JLR10"/>
      <c r="JLS10"/>
      <c r="JLT10"/>
      <c r="JLU10"/>
      <c r="JLV10"/>
      <c r="JLW10"/>
      <c r="JLX10"/>
      <c r="JLY10"/>
      <c r="JLZ10"/>
      <c r="JMA10"/>
      <c r="JMB10"/>
      <c r="JMC10"/>
      <c r="JMD10"/>
      <c r="JME10"/>
      <c r="JMF10"/>
      <c r="JMG10"/>
      <c r="JMH10"/>
      <c r="JMI10"/>
      <c r="JMJ10"/>
      <c r="JMK10"/>
      <c r="JML10"/>
      <c r="JMM10"/>
      <c r="JMN10"/>
      <c r="JMO10"/>
      <c r="JMP10"/>
      <c r="JMQ10"/>
      <c r="JMR10"/>
      <c r="JMS10"/>
      <c r="JMT10"/>
      <c r="JMU10"/>
      <c r="JMV10"/>
      <c r="JMW10"/>
      <c r="JMX10"/>
      <c r="JMY10"/>
      <c r="JMZ10"/>
      <c r="JNA10"/>
      <c r="JNB10"/>
      <c r="JNC10"/>
      <c r="JND10"/>
      <c r="JNE10"/>
      <c r="JNF10"/>
      <c r="JNG10"/>
      <c r="JNH10"/>
      <c r="JNI10"/>
      <c r="JNJ10"/>
      <c r="JNK10"/>
      <c r="JNL10"/>
      <c r="JNM10"/>
      <c r="JNN10"/>
      <c r="JNO10"/>
      <c r="JNP10"/>
      <c r="JNQ10"/>
      <c r="JNR10"/>
      <c r="JNS10"/>
      <c r="JNT10"/>
      <c r="JNU10"/>
      <c r="JNV10"/>
      <c r="JNW10"/>
      <c r="JNX10"/>
      <c r="JNY10"/>
      <c r="JNZ10"/>
      <c r="JOA10"/>
      <c r="JOB10"/>
      <c r="JOC10"/>
      <c r="JOD10"/>
      <c r="JOE10"/>
      <c r="JOF10"/>
      <c r="JOG10"/>
      <c r="JOH10"/>
      <c r="JOI10"/>
      <c r="JOJ10"/>
      <c r="JOK10"/>
      <c r="JOL10"/>
      <c r="JOM10"/>
      <c r="JON10"/>
      <c r="JOO10"/>
      <c r="JOP10"/>
      <c r="JOQ10"/>
      <c r="JOR10"/>
      <c r="JOS10"/>
      <c r="JOT10"/>
      <c r="JOU10"/>
      <c r="JOV10"/>
      <c r="JOW10"/>
      <c r="JOX10"/>
      <c r="JOY10"/>
      <c r="JOZ10"/>
      <c r="JPA10"/>
      <c r="JPB10"/>
      <c r="JPC10"/>
      <c r="JPD10"/>
      <c r="JPE10"/>
      <c r="JPF10"/>
      <c r="JPG10"/>
      <c r="JPH10"/>
      <c r="JPI10"/>
      <c r="JPJ10"/>
      <c r="JPK10"/>
      <c r="JPL10"/>
      <c r="JPM10"/>
      <c r="JPN10"/>
      <c r="JPO10"/>
      <c r="JPP10"/>
      <c r="JPQ10"/>
      <c r="JPR10"/>
      <c r="JPS10"/>
      <c r="JPT10"/>
      <c r="JPU10"/>
      <c r="JPV10"/>
      <c r="JPW10"/>
      <c r="JPX10"/>
      <c r="JPY10"/>
      <c r="JPZ10"/>
      <c r="JQA10"/>
      <c r="JQB10"/>
      <c r="JQC10"/>
      <c r="JQD10"/>
      <c r="JQE10"/>
      <c r="JQF10"/>
      <c r="JQG10"/>
      <c r="JQH10"/>
      <c r="JQI10"/>
      <c r="JQJ10"/>
      <c r="JQK10"/>
      <c r="JQL10"/>
      <c r="JQM10"/>
      <c r="JQN10"/>
      <c r="JQO10"/>
      <c r="JQP10"/>
      <c r="JQQ10"/>
      <c r="JQR10"/>
      <c r="JQS10"/>
      <c r="JQT10"/>
      <c r="JQU10"/>
      <c r="JQV10"/>
      <c r="JQW10"/>
      <c r="JQX10"/>
      <c r="JQY10"/>
      <c r="JQZ10"/>
      <c r="JRA10"/>
      <c r="JRB10"/>
      <c r="JRC10"/>
      <c r="JRD10"/>
      <c r="JRE10"/>
      <c r="JRF10"/>
      <c r="JRG10"/>
      <c r="JRH10"/>
      <c r="JRI10"/>
      <c r="JRJ10"/>
      <c r="JRK10"/>
      <c r="JRL10"/>
      <c r="JRM10"/>
      <c r="JRN10"/>
      <c r="JRO10"/>
      <c r="JRP10"/>
      <c r="JRQ10"/>
      <c r="JRR10"/>
      <c r="JRS10"/>
      <c r="JRT10"/>
      <c r="JRU10"/>
      <c r="JRV10"/>
      <c r="JRW10"/>
      <c r="JRX10"/>
      <c r="JRY10"/>
      <c r="JRZ10"/>
      <c r="JSA10"/>
      <c r="JSB10"/>
      <c r="JSC10"/>
      <c r="JSD10"/>
      <c r="JSE10"/>
      <c r="JSF10"/>
      <c r="JSG10"/>
      <c r="JSH10"/>
      <c r="JSI10"/>
      <c r="JSJ10"/>
      <c r="JSK10"/>
      <c r="JSL10"/>
      <c r="JSM10"/>
      <c r="JSN10"/>
      <c r="JSO10"/>
      <c r="JSP10"/>
      <c r="JSQ10"/>
      <c r="JSR10"/>
      <c r="JSS10"/>
      <c r="JST10"/>
      <c r="JSU10"/>
      <c r="JSV10"/>
      <c r="JSW10"/>
      <c r="JSX10"/>
      <c r="JSY10"/>
      <c r="JSZ10"/>
      <c r="JTA10"/>
      <c r="JTB10"/>
      <c r="JTC10"/>
      <c r="JTD10"/>
      <c r="JTE10"/>
      <c r="JTF10"/>
      <c r="JTG10"/>
      <c r="JTH10"/>
      <c r="JTI10"/>
      <c r="JTJ10"/>
      <c r="JTK10"/>
      <c r="JTL10"/>
      <c r="JTM10"/>
      <c r="JTN10"/>
      <c r="JTO10"/>
      <c r="JTP10"/>
      <c r="JTQ10"/>
      <c r="JTR10"/>
      <c r="JTS10"/>
      <c r="JTT10"/>
      <c r="JTU10"/>
      <c r="JTV10"/>
      <c r="JTW10"/>
      <c r="JTX10"/>
      <c r="JTY10"/>
      <c r="JTZ10"/>
      <c r="JUA10"/>
      <c r="JUB10"/>
      <c r="JUC10"/>
      <c r="JUD10"/>
      <c r="JUE10"/>
      <c r="JUF10"/>
      <c r="JUG10"/>
      <c r="JUH10"/>
      <c r="JUI10"/>
      <c r="JUJ10"/>
      <c r="JUK10"/>
      <c r="JUL10"/>
      <c r="JUM10"/>
      <c r="JUN10"/>
      <c r="JUO10"/>
      <c r="JUP10"/>
      <c r="JUQ10"/>
      <c r="JUR10"/>
      <c r="JUS10"/>
      <c r="JUT10"/>
      <c r="JUU10"/>
      <c r="JUV10"/>
      <c r="JUW10"/>
      <c r="JUX10"/>
      <c r="JUY10"/>
      <c r="JUZ10"/>
      <c r="JVA10"/>
      <c r="JVB10"/>
      <c r="JVC10"/>
      <c r="JVD10"/>
      <c r="JVE10"/>
      <c r="JVF10"/>
      <c r="JVG10"/>
      <c r="JVH10"/>
      <c r="JVI10"/>
      <c r="JVJ10"/>
      <c r="JVK10"/>
      <c r="JVL10"/>
      <c r="JVM10"/>
      <c r="JVN10"/>
      <c r="JVO10"/>
      <c r="JVP10"/>
      <c r="JVQ10"/>
      <c r="JVR10"/>
      <c r="JVS10"/>
      <c r="JVT10"/>
      <c r="JVU10"/>
      <c r="JVV10"/>
      <c r="JVW10"/>
      <c r="JVX10"/>
      <c r="JVY10"/>
      <c r="JVZ10"/>
      <c r="JWA10"/>
      <c r="JWB10"/>
      <c r="JWC10"/>
      <c r="JWD10"/>
      <c r="JWE10"/>
      <c r="JWF10"/>
      <c r="JWG10"/>
      <c r="JWH10"/>
      <c r="JWI10"/>
      <c r="JWJ10"/>
      <c r="JWK10"/>
      <c r="JWL10"/>
      <c r="JWM10"/>
      <c r="JWN10"/>
      <c r="JWO10"/>
      <c r="JWP10"/>
      <c r="JWQ10"/>
      <c r="JWR10"/>
      <c r="JWS10"/>
      <c r="JWT10"/>
      <c r="JWU10"/>
      <c r="JWV10"/>
      <c r="JWW10"/>
      <c r="JWX10"/>
      <c r="JWY10"/>
      <c r="JWZ10"/>
      <c r="JXA10"/>
      <c r="JXB10"/>
      <c r="JXC10"/>
      <c r="JXD10"/>
      <c r="JXE10"/>
      <c r="JXF10"/>
      <c r="JXG10"/>
      <c r="JXH10"/>
      <c r="JXI10"/>
      <c r="JXJ10"/>
      <c r="JXK10"/>
      <c r="JXL10"/>
      <c r="JXM10"/>
      <c r="JXN10"/>
      <c r="JXO10"/>
      <c r="JXP10"/>
      <c r="JXQ10"/>
      <c r="JXR10"/>
      <c r="JXS10"/>
      <c r="JXT10"/>
      <c r="JXU10"/>
      <c r="JXV10"/>
      <c r="JXW10"/>
      <c r="JXX10"/>
      <c r="JXY10"/>
      <c r="JXZ10"/>
      <c r="JYA10"/>
      <c r="JYB10"/>
      <c r="JYC10"/>
      <c r="JYD10"/>
      <c r="JYE10"/>
      <c r="JYF10"/>
      <c r="JYG10"/>
      <c r="JYH10"/>
      <c r="JYI10"/>
      <c r="JYJ10"/>
      <c r="JYK10"/>
      <c r="JYL10"/>
      <c r="JYM10"/>
      <c r="JYN10"/>
      <c r="JYO10"/>
      <c r="JYP10"/>
      <c r="JYQ10"/>
      <c r="JYR10"/>
      <c r="JYS10"/>
      <c r="JYT10"/>
      <c r="JYU10"/>
      <c r="JYV10"/>
      <c r="JYW10"/>
      <c r="JYX10"/>
      <c r="JYY10"/>
      <c r="JYZ10"/>
      <c r="JZA10"/>
      <c r="JZB10"/>
      <c r="JZC10"/>
      <c r="JZD10"/>
      <c r="JZE10"/>
      <c r="JZF10"/>
      <c r="JZG10"/>
      <c r="JZH10"/>
      <c r="JZI10"/>
      <c r="JZJ10"/>
      <c r="JZK10"/>
      <c r="JZL10"/>
      <c r="JZM10"/>
      <c r="JZN10"/>
      <c r="JZO10"/>
      <c r="JZP10"/>
      <c r="JZQ10"/>
      <c r="JZR10"/>
      <c r="JZS10"/>
      <c r="JZT10"/>
      <c r="JZU10"/>
      <c r="JZV10"/>
      <c r="JZW10"/>
      <c r="JZX10"/>
      <c r="JZY10"/>
      <c r="JZZ10"/>
      <c r="KAA10"/>
      <c r="KAB10"/>
      <c r="KAC10"/>
      <c r="KAD10"/>
      <c r="KAE10"/>
      <c r="KAF10"/>
      <c r="KAG10"/>
      <c r="KAH10"/>
      <c r="KAI10"/>
      <c r="KAJ10"/>
      <c r="KAK10"/>
      <c r="KAL10"/>
      <c r="KAM10"/>
      <c r="KAN10"/>
      <c r="KAO10"/>
      <c r="KAP10"/>
      <c r="KAQ10"/>
      <c r="KAR10"/>
      <c r="KAS10"/>
      <c r="KAT10"/>
      <c r="KAU10"/>
      <c r="KAV10"/>
      <c r="KAW10"/>
      <c r="KAX10"/>
      <c r="KAY10"/>
      <c r="KAZ10"/>
      <c r="KBA10"/>
      <c r="KBB10"/>
      <c r="KBC10"/>
      <c r="KBD10"/>
      <c r="KBE10"/>
      <c r="KBF10"/>
      <c r="KBG10"/>
      <c r="KBH10"/>
      <c r="KBI10"/>
      <c r="KBJ10"/>
      <c r="KBK10"/>
      <c r="KBL10"/>
      <c r="KBM10"/>
      <c r="KBN10"/>
      <c r="KBO10"/>
      <c r="KBP10"/>
      <c r="KBQ10"/>
      <c r="KBR10"/>
      <c r="KBS10"/>
      <c r="KBT10"/>
      <c r="KBU10"/>
      <c r="KBV10"/>
      <c r="KBW10"/>
      <c r="KBX10"/>
      <c r="KBY10"/>
      <c r="KBZ10"/>
      <c r="KCA10"/>
      <c r="KCB10"/>
      <c r="KCC10"/>
      <c r="KCD10"/>
      <c r="KCE10"/>
      <c r="KCF10"/>
      <c r="KCG10"/>
      <c r="KCH10"/>
      <c r="KCI10"/>
      <c r="KCJ10"/>
      <c r="KCK10"/>
      <c r="KCL10"/>
      <c r="KCM10"/>
      <c r="KCN10"/>
      <c r="KCO10"/>
      <c r="KCP10"/>
      <c r="KCQ10"/>
      <c r="KCR10"/>
      <c r="KCS10"/>
      <c r="KCT10"/>
      <c r="KCU10"/>
      <c r="KCV10"/>
      <c r="KCW10"/>
      <c r="KCX10"/>
      <c r="KCY10"/>
      <c r="KCZ10"/>
      <c r="KDA10"/>
      <c r="KDB10"/>
      <c r="KDC10"/>
      <c r="KDD10"/>
      <c r="KDE10"/>
      <c r="KDF10"/>
      <c r="KDG10"/>
      <c r="KDH10"/>
      <c r="KDI10"/>
      <c r="KDJ10"/>
      <c r="KDK10"/>
      <c r="KDL10"/>
      <c r="KDM10"/>
      <c r="KDN10"/>
      <c r="KDO10"/>
      <c r="KDP10"/>
      <c r="KDQ10"/>
      <c r="KDR10"/>
      <c r="KDS10"/>
      <c r="KDT10"/>
      <c r="KDU10"/>
      <c r="KDV10"/>
      <c r="KDW10"/>
      <c r="KDX10"/>
      <c r="KDY10"/>
      <c r="KDZ10"/>
      <c r="KEA10"/>
      <c r="KEB10"/>
      <c r="KEC10"/>
      <c r="KED10"/>
      <c r="KEE10"/>
      <c r="KEF10"/>
      <c r="KEG10"/>
      <c r="KEH10"/>
      <c r="KEI10"/>
      <c r="KEJ10"/>
      <c r="KEK10"/>
      <c r="KEL10"/>
      <c r="KEM10"/>
      <c r="KEN10"/>
      <c r="KEO10"/>
      <c r="KEP10"/>
      <c r="KEQ10"/>
      <c r="KER10"/>
      <c r="KES10"/>
      <c r="KET10"/>
      <c r="KEU10"/>
      <c r="KEV10"/>
      <c r="KEW10"/>
      <c r="KEX10"/>
      <c r="KEY10"/>
      <c r="KEZ10"/>
      <c r="KFA10"/>
      <c r="KFB10"/>
      <c r="KFC10"/>
      <c r="KFD10"/>
      <c r="KFE10"/>
      <c r="KFF10"/>
      <c r="KFG10"/>
      <c r="KFH10"/>
      <c r="KFI10"/>
      <c r="KFJ10"/>
      <c r="KFK10"/>
      <c r="KFL10"/>
      <c r="KFM10"/>
      <c r="KFN10"/>
      <c r="KFO10"/>
      <c r="KFP10"/>
      <c r="KFQ10"/>
      <c r="KFR10"/>
      <c r="KFS10"/>
      <c r="KFT10"/>
      <c r="KFU10"/>
      <c r="KFV10"/>
      <c r="KFW10"/>
      <c r="KFX10"/>
      <c r="KFY10"/>
      <c r="KFZ10"/>
      <c r="KGA10"/>
      <c r="KGB10"/>
      <c r="KGC10"/>
      <c r="KGD10"/>
      <c r="KGE10"/>
      <c r="KGF10"/>
      <c r="KGG10"/>
      <c r="KGH10"/>
      <c r="KGI10"/>
      <c r="KGJ10"/>
      <c r="KGK10"/>
      <c r="KGL10"/>
      <c r="KGM10"/>
      <c r="KGN10"/>
      <c r="KGO10"/>
      <c r="KGP10"/>
      <c r="KGQ10"/>
      <c r="KGR10"/>
      <c r="KGS10"/>
      <c r="KGT10"/>
      <c r="KGU10"/>
      <c r="KGV10"/>
      <c r="KGW10"/>
      <c r="KGX10"/>
      <c r="KGY10"/>
      <c r="KGZ10"/>
      <c r="KHA10"/>
      <c r="KHB10"/>
      <c r="KHC10"/>
      <c r="KHD10"/>
      <c r="KHE10"/>
      <c r="KHF10"/>
      <c r="KHG10"/>
      <c r="KHH10"/>
      <c r="KHI10"/>
      <c r="KHJ10"/>
      <c r="KHK10"/>
      <c r="KHL10"/>
      <c r="KHM10"/>
      <c r="KHN10"/>
      <c r="KHO10"/>
      <c r="KHP10"/>
      <c r="KHQ10"/>
      <c r="KHR10"/>
      <c r="KHS10"/>
      <c r="KHT10"/>
      <c r="KHU10"/>
      <c r="KHV10"/>
      <c r="KHW10"/>
      <c r="KHX10"/>
      <c r="KHY10"/>
      <c r="KHZ10"/>
      <c r="KIA10"/>
      <c r="KIB10"/>
      <c r="KIC10"/>
      <c r="KID10"/>
      <c r="KIE10"/>
      <c r="KIF10"/>
      <c r="KIG10"/>
      <c r="KIH10"/>
      <c r="KII10"/>
      <c r="KIJ10"/>
      <c r="KIK10"/>
      <c r="KIL10"/>
      <c r="KIM10"/>
      <c r="KIN10"/>
      <c r="KIO10"/>
      <c r="KIP10"/>
      <c r="KIQ10"/>
      <c r="KIR10"/>
      <c r="KIS10"/>
      <c r="KIT10"/>
      <c r="KIU10"/>
      <c r="KIV10"/>
      <c r="KIW10"/>
      <c r="KIX10"/>
      <c r="KIY10"/>
      <c r="KIZ10"/>
      <c r="KJA10"/>
      <c r="KJB10"/>
      <c r="KJC10"/>
      <c r="KJD10"/>
      <c r="KJE10"/>
      <c r="KJF10"/>
      <c r="KJG10"/>
      <c r="KJH10"/>
      <c r="KJI10"/>
      <c r="KJJ10"/>
      <c r="KJK10"/>
      <c r="KJL10"/>
      <c r="KJM10"/>
      <c r="KJN10"/>
      <c r="KJO10"/>
      <c r="KJP10"/>
      <c r="KJQ10"/>
      <c r="KJR10"/>
      <c r="KJS10"/>
      <c r="KJT10"/>
      <c r="KJU10"/>
      <c r="KJV10"/>
      <c r="KJW10"/>
      <c r="KJX10"/>
      <c r="KJY10"/>
      <c r="KJZ10"/>
      <c r="KKA10"/>
      <c r="KKB10"/>
      <c r="KKC10"/>
      <c r="KKD10"/>
      <c r="KKE10"/>
      <c r="KKF10"/>
      <c r="KKG10"/>
      <c r="KKH10"/>
      <c r="KKI10"/>
      <c r="KKJ10"/>
      <c r="KKK10"/>
      <c r="KKL10"/>
      <c r="KKM10"/>
      <c r="KKN10"/>
      <c r="KKO10"/>
      <c r="KKP10"/>
      <c r="KKQ10"/>
      <c r="KKR10"/>
      <c r="KKS10"/>
      <c r="KKT10"/>
      <c r="KKU10"/>
      <c r="KKV10"/>
      <c r="KKW10"/>
      <c r="KKX10"/>
      <c r="KKY10"/>
      <c r="KKZ10"/>
      <c r="KLA10"/>
      <c r="KLB10"/>
      <c r="KLC10"/>
      <c r="KLD10"/>
      <c r="KLE10"/>
      <c r="KLF10"/>
      <c r="KLG10"/>
      <c r="KLH10"/>
      <c r="KLI10"/>
      <c r="KLJ10"/>
      <c r="KLK10"/>
      <c r="KLL10"/>
      <c r="KLM10"/>
      <c r="KLN10"/>
      <c r="KLO10"/>
      <c r="KLP10"/>
      <c r="KLQ10"/>
      <c r="KLR10"/>
      <c r="KLS10"/>
      <c r="KLT10"/>
      <c r="KLU10"/>
      <c r="KLV10"/>
      <c r="KLW10"/>
      <c r="KLX10"/>
      <c r="KLY10"/>
      <c r="KLZ10"/>
      <c r="KMA10"/>
      <c r="KMB10"/>
      <c r="KMC10"/>
      <c r="KMD10"/>
      <c r="KME10"/>
      <c r="KMF10"/>
      <c r="KMG10"/>
      <c r="KMH10"/>
      <c r="KMI10"/>
      <c r="KMJ10"/>
      <c r="KMK10"/>
      <c r="KML10"/>
      <c r="KMM10"/>
      <c r="KMN10"/>
      <c r="KMO10"/>
      <c r="KMP10"/>
      <c r="KMQ10"/>
      <c r="KMR10"/>
      <c r="KMS10"/>
      <c r="KMT10"/>
      <c r="KMU10"/>
      <c r="KMV10"/>
      <c r="KMW10"/>
      <c r="KMX10"/>
      <c r="KMY10"/>
      <c r="KMZ10"/>
      <c r="KNA10"/>
      <c r="KNB10"/>
      <c r="KNC10"/>
      <c r="KND10"/>
      <c r="KNE10"/>
      <c r="KNF10"/>
      <c r="KNG10"/>
      <c r="KNH10"/>
      <c r="KNI10"/>
      <c r="KNJ10"/>
      <c r="KNK10"/>
      <c r="KNL10"/>
      <c r="KNM10"/>
      <c r="KNN10"/>
      <c r="KNO10"/>
      <c r="KNP10"/>
      <c r="KNQ10"/>
      <c r="KNR10"/>
      <c r="KNS10"/>
      <c r="KNT10"/>
      <c r="KNU10"/>
      <c r="KNV10"/>
      <c r="KNW10"/>
      <c r="KNX10"/>
      <c r="KNY10"/>
      <c r="KNZ10"/>
      <c r="KOA10"/>
      <c r="KOB10"/>
      <c r="KOC10"/>
      <c r="KOD10"/>
      <c r="KOE10"/>
      <c r="KOF10"/>
      <c r="KOG10"/>
      <c r="KOH10"/>
      <c r="KOI10"/>
      <c r="KOJ10"/>
      <c r="KOK10"/>
      <c r="KOL10"/>
      <c r="KOM10"/>
      <c r="KON10"/>
      <c r="KOO10"/>
      <c r="KOP10"/>
      <c r="KOQ10"/>
      <c r="KOR10"/>
      <c r="KOS10"/>
      <c r="KOT10"/>
      <c r="KOU10"/>
      <c r="KOV10"/>
      <c r="KOW10"/>
      <c r="KOX10"/>
      <c r="KOY10"/>
      <c r="KOZ10"/>
      <c r="KPA10"/>
      <c r="KPB10"/>
      <c r="KPC10"/>
      <c r="KPD10"/>
      <c r="KPE10"/>
      <c r="KPF10"/>
      <c r="KPG10"/>
      <c r="KPH10"/>
      <c r="KPI10"/>
      <c r="KPJ10"/>
      <c r="KPK10"/>
      <c r="KPL10"/>
      <c r="KPM10"/>
      <c r="KPN10"/>
      <c r="KPO10"/>
      <c r="KPP10"/>
      <c r="KPQ10"/>
      <c r="KPR10"/>
      <c r="KPS10"/>
      <c r="KPT10"/>
      <c r="KPU10"/>
      <c r="KPV10"/>
      <c r="KPW10"/>
      <c r="KPX10"/>
      <c r="KPY10"/>
      <c r="KPZ10"/>
      <c r="KQA10"/>
      <c r="KQB10"/>
      <c r="KQC10"/>
      <c r="KQD10"/>
      <c r="KQE10"/>
      <c r="KQF10"/>
      <c r="KQG10"/>
      <c r="KQH10"/>
      <c r="KQI10"/>
      <c r="KQJ10"/>
      <c r="KQK10"/>
      <c r="KQL10"/>
      <c r="KQM10"/>
      <c r="KQN10"/>
      <c r="KQO10"/>
      <c r="KQP10"/>
      <c r="KQQ10"/>
      <c r="KQR10"/>
      <c r="KQS10"/>
      <c r="KQT10"/>
      <c r="KQU10"/>
      <c r="KQV10"/>
      <c r="KQW10"/>
      <c r="KQX10"/>
      <c r="KQY10"/>
      <c r="KQZ10"/>
      <c r="KRA10"/>
      <c r="KRB10"/>
      <c r="KRC10"/>
      <c r="KRD10"/>
      <c r="KRE10"/>
      <c r="KRF10"/>
      <c r="KRG10"/>
      <c r="KRH10"/>
      <c r="KRI10"/>
      <c r="KRJ10"/>
      <c r="KRK10"/>
      <c r="KRL10"/>
      <c r="KRM10"/>
      <c r="KRN10"/>
      <c r="KRO10"/>
      <c r="KRP10"/>
      <c r="KRQ10"/>
      <c r="KRR10"/>
      <c r="KRS10"/>
      <c r="KRT10"/>
      <c r="KRU10"/>
      <c r="KRV10"/>
      <c r="KRW10"/>
      <c r="KRX10"/>
      <c r="KRY10"/>
      <c r="KRZ10"/>
      <c r="KSA10"/>
      <c r="KSB10"/>
      <c r="KSC10"/>
      <c r="KSD10"/>
      <c r="KSE10"/>
      <c r="KSF10"/>
      <c r="KSG10"/>
      <c r="KSH10"/>
      <c r="KSI10"/>
      <c r="KSJ10"/>
      <c r="KSK10"/>
      <c r="KSL10"/>
      <c r="KSM10"/>
      <c r="KSN10"/>
      <c r="KSO10"/>
      <c r="KSP10"/>
      <c r="KSQ10"/>
      <c r="KSR10"/>
      <c r="KSS10"/>
      <c r="KST10"/>
      <c r="KSU10"/>
      <c r="KSV10"/>
      <c r="KSW10"/>
      <c r="KSX10"/>
      <c r="KSY10"/>
      <c r="KSZ10"/>
      <c r="KTA10"/>
      <c r="KTB10"/>
      <c r="KTC10"/>
      <c r="KTD10"/>
      <c r="KTE10"/>
      <c r="KTF10"/>
      <c r="KTG10"/>
      <c r="KTH10"/>
      <c r="KTI10"/>
      <c r="KTJ10"/>
      <c r="KTK10"/>
      <c r="KTL10"/>
      <c r="KTM10"/>
      <c r="KTN10"/>
      <c r="KTO10"/>
      <c r="KTP10"/>
      <c r="KTQ10"/>
      <c r="KTR10"/>
      <c r="KTS10"/>
      <c r="KTT10"/>
      <c r="KTU10"/>
      <c r="KTV10"/>
      <c r="KTW10"/>
      <c r="KTX10"/>
      <c r="KTY10"/>
      <c r="KTZ10"/>
      <c r="KUA10"/>
      <c r="KUB10"/>
      <c r="KUC10"/>
      <c r="KUD10"/>
      <c r="KUE10"/>
      <c r="KUF10"/>
      <c r="KUG10"/>
      <c r="KUH10"/>
      <c r="KUI10"/>
      <c r="KUJ10"/>
      <c r="KUK10"/>
      <c r="KUL10"/>
      <c r="KUM10"/>
      <c r="KUN10"/>
      <c r="KUO10"/>
      <c r="KUP10"/>
      <c r="KUQ10"/>
      <c r="KUR10"/>
      <c r="KUS10"/>
      <c r="KUT10"/>
      <c r="KUU10"/>
      <c r="KUV10"/>
      <c r="KUW10"/>
      <c r="KUX10"/>
      <c r="KUY10"/>
      <c r="KUZ10"/>
      <c r="KVA10"/>
      <c r="KVB10"/>
      <c r="KVC10"/>
      <c r="KVD10"/>
      <c r="KVE10"/>
      <c r="KVF10"/>
      <c r="KVG10"/>
      <c r="KVH10"/>
      <c r="KVI10"/>
      <c r="KVJ10"/>
      <c r="KVK10"/>
      <c r="KVL10"/>
      <c r="KVM10"/>
      <c r="KVN10"/>
      <c r="KVO10"/>
      <c r="KVP10"/>
      <c r="KVQ10"/>
      <c r="KVR10"/>
      <c r="KVS10"/>
      <c r="KVT10"/>
      <c r="KVU10"/>
      <c r="KVV10"/>
      <c r="KVW10"/>
      <c r="KVX10"/>
      <c r="KVY10"/>
      <c r="KVZ10"/>
      <c r="KWA10"/>
      <c r="KWB10"/>
      <c r="KWC10"/>
      <c r="KWD10"/>
      <c r="KWE10"/>
      <c r="KWF10"/>
      <c r="KWG10"/>
      <c r="KWH10"/>
      <c r="KWI10"/>
      <c r="KWJ10"/>
      <c r="KWK10"/>
      <c r="KWL10"/>
      <c r="KWM10"/>
      <c r="KWN10"/>
      <c r="KWO10"/>
      <c r="KWP10"/>
      <c r="KWQ10"/>
      <c r="KWR10"/>
      <c r="KWS10"/>
      <c r="KWT10"/>
      <c r="KWU10"/>
      <c r="KWV10"/>
      <c r="KWW10"/>
      <c r="KWX10"/>
      <c r="KWY10"/>
      <c r="KWZ10"/>
      <c r="KXA10"/>
      <c r="KXB10"/>
      <c r="KXC10"/>
      <c r="KXD10"/>
      <c r="KXE10"/>
      <c r="KXF10"/>
      <c r="KXG10"/>
      <c r="KXH10"/>
      <c r="KXI10"/>
      <c r="KXJ10"/>
      <c r="KXK10"/>
      <c r="KXL10"/>
      <c r="KXM10"/>
      <c r="KXN10"/>
      <c r="KXO10"/>
      <c r="KXP10"/>
      <c r="KXQ10"/>
      <c r="KXR10"/>
      <c r="KXS10"/>
      <c r="KXT10"/>
      <c r="KXU10"/>
      <c r="KXV10"/>
      <c r="KXW10"/>
      <c r="KXX10"/>
      <c r="KXY10"/>
      <c r="KXZ10"/>
      <c r="KYA10"/>
      <c r="KYB10"/>
      <c r="KYC10"/>
      <c r="KYD10"/>
      <c r="KYE10"/>
      <c r="KYF10"/>
      <c r="KYG10"/>
      <c r="KYH10"/>
      <c r="KYI10"/>
      <c r="KYJ10"/>
      <c r="KYK10"/>
      <c r="KYL10"/>
      <c r="KYM10"/>
      <c r="KYN10"/>
      <c r="KYO10"/>
      <c r="KYP10"/>
      <c r="KYQ10"/>
      <c r="KYR10"/>
      <c r="KYS10"/>
      <c r="KYT10"/>
      <c r="KYU10"/>
      <c r="KYV10"/>
      <c r="KYW10"/>
      <c r="KYX10"/>
      <c r="KYY10"/>
      <c r="KYZ10"/>
      <c r="KZA10"/>
      <c r="KZB10"/>
      <c r="KZC10"/>
      <c r="KZD10"/>
      <c r="KZE10"/>
      <c r="KZF10"/>
      <c r="KZG10"/>
      <c r="KZH10"/>
      <c r="KZI10"/>
      <c r="KZJ10"/>
      <c r="KZK10"/>
      <c r="KZL10"/>
      <c r="KZM10"/>
      <c r="KZN10"/>
      <c r="KZO10"/>
      <c r="KZP10"/>
      <c r="KZQ10"/>
      <c r="KZR10"/>
      <c r="KZS10"/>
      <c r="KZT10"/>
      <c r="KZU10"/>
      <c r="KZV10"/>
      <c r="KZW10"/>
      <c r="KZX10"/>
      <c r="KZY10"/>
      <c r="KZZ10"/>
      <c r="LAA10"/>
      <c r="LAB10"/>
      <c r="LAC10"/>
      <c r="LAD10"/>
      <c r="LAE10"/>
      <c r="LAF10"/>
      <c r="LAG10"/>
      <c r="LAH10"/>
      <c r="LAI10"/>
      <c r="LAJ10"/>
      <c r="LAK10"/>
      <c r="LAL10"/>
      <c r="LAM10"/>
      <c r="LAN10"/>
      <c r="LAO10"/>
      <c r="LAP10"/>
      <c r="LAQ10"/>
      <c r="LAR10"/>
      <c r="LAS10"/>
      <c r="LAT10"/>
      <c r="LAU10"/>
      <c r="LAV10"/>
      <c r="LAW10"/>
      <c r="LAX10"/>
      <c r="LAY10"/>
      <c r="LAZ10"/>
      <c r="LBA10"/>
      <c r="LBB10"/>
      <c r="LBC10"/>
      <c r="LBD10"/>
      <c r="LBE10"/>
      <c r="LBF10"/>
      <c r="LBG10"/>
      <c r="LBH10"/>
      <c r="LBI10"/>
      <c r="LBJ10"/>
      <c r="LBK10"/>
      <c r="LBL10"/>
      <c r="LBM10"/>
      <c r="LBN10"/>
      <c r="LBO10"/>
      <c r="LBP10"/>
      <c r="LBQ10"/>
      <c r="LBR10"/>
      <c r="LBS10"/>
      <c r="LBT10"/>
      <c r="LBU10"/>
      <c r="LBV10"/>
      <c r="LBW10"/>
      <c r="LBX10"/>
      <c r="LBY10"/>
      <c r="LBZ10"/>
      <c r="LCA10"/>
      <c r="LCB10"/>
      <c r="LCC10"/>
      <c r="LCD10"/>
      <c r="LCE10"/>
      <c r="LCF10"/>
      <c r="LCG10"/>
      <c r="LCH10"/>
      <c r="LCI10"/>
      <c r="LCJ10"/>
      <c r="LCK10"/>
      <c r="LCL10"/>
      <c r="LCM10"/>
      <c r="LCN10"/>
      <c r="LCO10"/>
      <c r="LCP10"/>
      <c r="LCQ10"/>
      <c r="LCR10"/>
      <c r="LCS10"/>
      <c r="LCT10"/>
      <c r="LCU10"/>
      <c r="LCV10"/>
      <c r="LCW10"/>
      <c r="LCX10"/>
      <c r="LCY10"/>
      <c r="LCZ10"/>
      <c r="LDA10"/>
      <c r="LDB10"/>
      <c r="LDC10"/>
      <c r="LDD10"/>
      <c r="LDE10"/>
      <c r="LDF10"/>
      <c r="LDG10"/>
      <c r="LDH10"/>
      <c r="LDI10"/>
      <c r="LDJ10"/>
      <c r="LDK10"/>
      <c r="LDL10"/>
      <c r="LDM10"/>
      <c r="LDN10"/>
      <c r="LDO10"/>
      <c r="LDP10"/>
      <c r="LDQ10"/>
      <c r="LDR10"/>
      <c r="LDS10"/>
      <c r="LDT10"/>
      <c r="LDU10"/>
      <c r="LDV10"/>
      <c r="LDW10"/>
      <c r="LDX10"/>
      <c r="LDY10"/>
      <c r="LDZ10"/>
      <c r="LEA10"/>
      <c r="LEB10"/>
      <c r="LEC10"/>
      <c r="LED10"/>
      <c r="LEE10"/>
      <c r="LEF10"/>
      <c r="LEG10"/>
      <c r="LEH10"/>
      <c r="LEI10"/>
      <c r="LEJ10"/>
      <c r="LEK10"/>
      <c r="LEL10"/>
      <c r="LEM10"/>
      <c r="LEN10"/>
      <c r="LEO10"/>
      <c r="LEP10"/>
      <c r="LEQ10"/>
      <c r="LER10"/>
      <c r="LES10"/>
      <c r="LET10"/>
      <c r="LEU10"/>
      <c r="LEV10"/>
      <c r="LEW10"/>
      <c r="LEX10"/>
      <c r="LEY10"/>
      <c r="LEZ10"/>
      <c r="LFA10"/>
      <c r="LFB10"/>
      <c r="LFC10"/>
      <c r="LFD10"/>
      <c r="LFE10"/>
      <c r="LFF10"/>
      <c r="LFG10"/>
      <c r="LFH10"/>
      <c r="LFI10"/>
      <c r="LFJ10"/>
      <c r="LFK10"/>
      <c r="LFL10"/>
      <c r="LFM10"/>
      <c r="LFN10"/>
      <c r="LFO10"/>
      <c r="LFP10"/>
      <c r="LFQ10"/>
      <c r="LFR10"/>
      <c r="LFS10"/>
      <c r="LFT10"/>
      <c r="LFU10"/>
      <c r="LFV10"/>
      <c r="LFW10"/>
      <c r="LFX10"/>
      <c r="LFY10"/>
      <c r="LFZ10"/>
      <c r="LGA10"/>
      <c r="LGB10"/>
      <c r="LGC10"/>
      <c r="LGD10"/>
      <c r="LGE10"/>
      <c r="LGF10"/>
      <c r="LGG10"/>
      <c r="LGH10"/>
      <c r="LGI10"/>
      <c r="LGJ10"/>
      <c r="LGK10"/>
      <c r="LGL10"/>
      <c r="LGM10"/>
      <c r="LGN10"/>
      <c r="LGO10"/>
      <c r="LGP10"/>
      <c r="LGQ10"/>
      <c r="LGR10"/>
      <c r="LGS10"/>
      <c r="LGT10"/>
      <c r="LGU10"/>
      <c r="LGV10"/>
      <c r="LGW10"/>
      <c r="LGX10"/>
      <c r="LGY10"/>
      <c r="LGZ10"/>
      <c r="LHA10"/>
      <c r="LHB10"/>
      <c r="LHC10"/>
      <c r="LHD10"/>
      <c r="LHE10"/>
      <c r="LHF10"/>
      <c r="LHG10"/>
      <c r="LHH10"/>
      <c r="LHI10"/>
      <c r="LHJ10"/>
      <c r="LHK10"/>
      <c r="LHL10"/>
      <c r="LHM10"/>
      <c r="LHN10"/>
      <c r="LHO10"/>
      <c r="LHP10"/>
      <c r="LHQ10"/>
      <c r="LHR10"/>
      <c r="LHS10"/>
      <c r="LHT10"/>
      <c r="LHU10"/>
      <c r="LHV10"/>
      <c r="LHW10"/>
      <c r="LHX10"/>
      <c r="LHY10"/>
      <c r="LHZ10"/>
      <c r="LIA10"/>
      <c r="LIB10"/>
      <c r="LIC10"/>
      <c r="LID10"/>
      <c r="LIE10"/>
      <c r="LIF10"/>
      <c r="LIG10"/>
      <c r="LIH10"/>
      <c r="LII10"/>
      <c r="LIJ10"/>
      <c r="LIK10"/>
      <c r="LIL10"/>
      <c r="LIM10"/>
      <c r="LIN10"/>
      <c r="LIO10"/>
      <c r="LIP10"/>
      <c r="LIQ10"/>
      <c r="LIR10"/>
      <c r="LIS10"/>
      <c r="LIT10"/>
      <c r="LIU10"/>
      <c r="LIV10"/>
      <c r="LIW10"/>
      <c r="LIX10"/>
      <c r="LIY10"/>
      <c r="LIZ10"/>
      <c r="LJA10"/>
      <c r="LJB10"/>
      <c r="LJC10"/>
      <c r="LJD10"/>
      <c r="LJE10"/>
      <c r="LJF10"/>
      <c r="LJG10"/>
      <c r="LJH10"/>
      <c r="LJI10"/>
      <c r="LJJ10"/>
      <c r="LJK10"/>
      <c r="LJL10"/>
      <c r="LJM10"/>
      <c r="LJN10"/>
      <c r="LJO10"/>
      <c r="LJP10"/>
      <c r="LJQ10"/>
      <c r="LJR10"/>
      <c r="LJS10"/>
      <c r="LJT10"/>
      <c r="LJU10"/>
      <c r="LJV10"/>
      <c r="LJW10"/>
      <c r="LJX10"/>
      <c r="LJY10"/>
      <c r="LJZ10"/>
      <c r="LKA10"/>
      <c r="LKB10"/>
      <c r="LKC10"/>
      <c r="LKD10"/>
      <c r="LKE10"/>
      <c r="LKF10"/>
      <c r="LKG10"/>
      <c r="LKH10"/>
      <c r="LKI10"/>
      <c r="LKJ10"/>
      <c r="LKK10"/>
      <c r="LKL10"/>
      <c r="LKM10"/>
      <c r="LKN10"/>
      <c r="LKO10"/>
      <c r="LKP10"/>
      <c r="LKQ10"/>
      <c r="LKR10"/>
      <c r="LKS10"/>
      <c r="LKT10"/>
      <c r="LKU10"/>
      <c r="LKV10"/>
      <c r="LKW10"/>
      <c r="LKX10"/>
      <c r="LKY10"/>
      <c r="LKZ10"/>
      <c r="LLA10"/>
      <c r="LLB10"/>
      <c r="LLC10"/>
      <c r="LLD10"/>
      <c r="LLE10"/>
      <c r="LLF10"/>
      <c r="LLG10"/>
      <c r="LLH10"/>
      <c r="LLI10"/>
      <c r="LLJ10"/>
      <c r="LLK10"/>
      <c r="LLL10"/>
      <c r="LLM10"/>
      <c r="LLN10"/>
      <c r="LLO10"/>
      <c r="LLP10"/>
      <c r="LLQ10"/>
      <c r="LLR10"/>
      <c r="LLS10"/>
      <c r="LLT10"/>
      <c r="LLU10"/>
      <c r="LLV10"/>
      <c r="LLW10"/>
      <c r="LLX10"/>
      <c r="LLY10"/>
      <c r="LLZ10"/>
      <c r="LMA10"/>
      <c r="LMB10"/>
      <c r="LMC10"/>
      <c r="LMD10"/>
      <c r="LME10"/>
      <c r="LMF10"/>
      <c r="LMG10"/>
      <c r="LMH10"/>
      <c r="LMI10"/>
      <c r="LMJ10"/>
      <c r="LMK10"/>
      <c r="LML10"/>
      <c r="LMM10"/>
      <c r="LMN10"/>
      <c r="LMO10"/>
      <c r="LMP10"/>
      <c r="LMQ10"/>
      <c r="LMR10"/>
      <c r="LMS10"/>
      <c r="LMT10"/>
      <c r="LMU10"/>
      <c r="LMV10"/>
      <c r="LMW10"/>
      <c r="LMX10"/>
      <c r="LMY10"/>
      <c r="LMZ10"/>
      <c r="LNA10"/>
      <c r="LNB10"/>
      <c r="LNC10"/>
      <c r="LND10"/>
      <c r="LNE10"/>
      <c r="LNF10"/>
      <c r="LNG10"/>
      <c r="LNH10"/>
      <c r="LNI10"/>
      <c r="LNJ10"/>
      <c r="LNK10"/>
      <c r="LNL10"/>
      <c r="LNM10"/>
      <c r="LNN10"/>
      <c r="LNO10"/>
      <c r="LNP10"/>
      <c r="LNQ10"/>
      <c r="LNR10"/>
      <c r="LNS10"/>
      <c r="LNT10"/>
      <c r="LNU10"/>
      <c r="LNV10"/>
      <c r="LNW10"/>
      <c r="LNX10"/>
      <c r="LNY10"/>
      <c r="LNZ10"/>
      <c r="LOA10"/>
      <c r="LOB10"/>
      <c r="LOC10"/>
      <c r="LOD10"/>
      <c r="LOE10"/>
      <c r="LOF10"/>
      <c r="LOG10"/>
      <c r="LOH10"/>
      <c r="LOI10"/>
      <c r="LOJ10"/>
      <c r="LOK10"/>
      <c r="LOL10"/>
      <c r="LOM10"/>
      <c r="LON10"/>
      <c r="LOO10"/>
      <c r="LOP10"/>
      <c r="LOQ10"/>
      <c r="LOR10"/>
      <c r="LOS10"/>
      <c r="LOT10"/>
      <c r="LOU10"/>
      <c r="LOV10"/>
      <c r="LOW10"/>
      <c r="LOX10"/>
      <c r="LOY10"/>
      <c r="LOZ10"/>
      <c r="LPA10"/>
      <c r="LPB10"/>
      <c r="LPC10"/>
      <c r="LPD10"/>
      <c r="LPE10"/>
      <c r="LPF10"/>
      <c r="LPG10"/>
      <c r="LPH10"/>
      <c r="LPI10"/>
      <c r="LPJ10"/>
      <c r="LPK10"/>
      <c r="LPL10"/>
      <c r="LPM10"/>
      <c r="LPN10"/>
      <c r="LPO10"/>
      <c r="LPP10"/>
      <c r="LPQ10"/>
      <c r="LPR10"/>
      <c r="LPS10"/>
      <c r="LPT10"/>
      <c r="LPU10"/>
      <c r="LPV10"/>
      <c r="LPW10"/>
      <c r="LPX10"/>
      <c r="LPY10"/>
      <c r="LPZ10"/>
      <c r="LQA10"/>
      <c r="LQB10"/>
      <c r="LQC10"/>
      <c r="LQD10"/>
      <c r="LQE10"/>
      <c r="LQF10"/>
      <c r="LQG10"/>
      <c r="LQH10"/>
      <c r="LQI10"/>
      <c r="LQJ10"/>
      <c r="LQK10"/>
      <c r="LQL10"/>
      <c r="LQM10"/>
      <c r="LQN10"/>
      <c r="LQO10"/>
      <c r="LQP10"/>
      <c r="LQQ10"/>
      <c r="LQR10"/>
      <c r="LQS10"/>
      <c r="LQT10"/>
      <c r="LQU10"/>
      <c r="LQV10"/>
      <c r="LQW10"/>
      <c r="LQX10"/>
      <c r="LQY10"/>
      <c r="LQZ10"/>
      <c r="LRA10"/>
      <c r="LRB10"/>
      <c r="LRC10"/>
      <c r="LRD10"/>
      <c r="LRE10"/>
      <c r="LRF10"/>
      <c r="LRG10"/>
      <c r="LRH10"/>
      <c r="LRI10"/>
      <c r="LRJ10"/>
      <c r="LRK10"/>
      <c r="LRL10"/>
      <c r="LRM10"/>
      <c r="LRN10"/>
      <c r="LRO10"/>
      <c r="LRP10"/>
      <c r="LRQ10"/>
      <c r="LRR10"/>
      <c r="LRS10"/>
      <c r="LRT10"/>
      <c r="LRU10"/>
      <c r="LRV10"/>
      <c r="LRW10"/>
      <c r="LRX10"/>
      <c r="LRY10"/>
      <c r="LRZ10"/>
      <c r="LSA10"/>
      <c r="LSB10"/>
      <c r="LSC10"/>
      <c r="LSD10"/>
      <c r="LSE10"/>
      <c r="LSF10"/>
      <c r="LSG10"/>
      <c r="LSH10"/>
      <c r="LSI10"/>
      <c r="LSJ10"/>
      <c r="LSK10"/>
      <c r="LSL10"/>
      <c r="LSM10"/>
      <c r="LSN10"/>
      <c r="LSO10"/>
      <c r="LSP10"/>
      <c r="LSQ10"/>
      <c r="LSR10"/>
      <c r="LSS10"/>
      <c r="LST10"/>
      <c r="LSU10"/>
      <c r="LSV10"/>
      <c r="LSW10"/>
      <c r="LSX10"/>
      <c r="LSY10"/>
      <c r="LSZ10"/>
      <c r="LTA10"/>
      <c r="LTB10"/>
      <c r="LTC10"/>
      <c r="LTD10"/>
      <c r="LTE10"/>
      <c r="LTF10"/>
      <c r="LTG10"/>
      <c r="LTH10"/>
      <c r="LTI10"/>
      <c r="LTJ10"/>
      <c r="LTK10"/>
      <c r="LTL10"/>
      <c r="LTM10"/>
      <c r="LTN10"/>
      <c r="LTO10"/>
      <c r="LTP10"/>
      <c r="LTQ10"/>
      <c r="LTR10"/>
      <c r="LTS10"/>
      <c r="LTT10"/>
      <c r="LTU10"/>
      <c r="LTV10"/>
      <c r="LTW10"/>
      <c r="LTX10"/>
      <c r="LTY10"/>
      <c r="LTZ10"/>
      <c r="LUA10"/>
      <c r="LUB10"/>
      <c r="LUC10"/>
      <c r="LUD10"/>
      <c r="LUE10"/>
      <c r="LUF10"/>
      <c r="LUG10"/>
      <c r="LUH10"/>
      <c r="LUI10"/>
      <c r="LUJ10"/>
      <c r="LUK10"/>
      <c r="LUL10"/>
      <c r="LUM10"/>
      <c r="LUN10"/>
      <c r="LUO10"/>
      <c r="LUP10"/>
      <c r="LUQ10"/>
      <c r="LUR10"/>
      <c r="LUS10"/>
      <c r="LUT10"/>
      <c r="LUU10"/>
      <c r="LUV10"/>
      <c r="LUW10"/>
      <c r="LUX10"/>
      <c r="LUY10"/>
      <c r="LUZ10"/>
      <c r="LVA10"/>
      <c r="LVB10"/>
      <c r="LVC10"/>
      <c r="LVD10"/>
      <c r="LVE10"/>
      <c r="LVF10"/>
      <c r="LVG10"/>
      <c r="LVH10"/>
      <c r="LVI10"/>
      <c r="LVJ10"/>
      <c r="LVK10"/>
      <c r="LVL10"/>
      <c r="LVM10"/>
      <c r="LVN10"/>
      <c r="LVO10"/>
      <c r="LVP10"/>
      <c r="LVQ10"/>
      <c r="LVR10"/>
      <c r="LVS10"/>
      <c r="LVT10"/>
      <c r="LVU10"/>
      <c r="LVV10"/>
      <c r="LVW10"/>
      <c r="LVX10"/>
      <c r="LVY10"/>
      <c r="LVZ10"/>
      <c r="LWA10"/>
      <c r="LWB10"/>
      <c r="LWC10"/>
      <c r="LWD10"/>
      <c r="LWE10"/>
      <c r="LWF10"/>
      <c r="LWG10"/>
      <c r="LWH10"/>
      <c r="LWI10"/>
      <c r="LWJ10"/>
      <c r="LWK10"/>
      <c r="LWL10"/>
      <c r="LWM10"/>
      <c r="LWN10"/>
      <c r="LWO10"/>
      <c r="LWP10"/>
      <c r="LWQ10"/>
      <c r="LWR10"/>
      <c r="LWS10"/>
      <c r="LWT10"/>
      <c r="LWU10"/>
      <c r="LWV10"/>
      <c r="LWW10"/>
      <c r="LWX10"/>
      <c r="LWY10"/>
      <c r="LWZ10"/>
      <c r="LXA10"/>
      <c r="LXB10"/>
      <c r="LXC10"/>
      <c r="LXD10"/>
      <c r="LXE10"/>
      <c r="LXF10"/>
      <c r="LXG10"/>
      <c r="LXH10"/>
      <c r="LXI10"/>
      <c r="LXJ10"/>
      <c r="LXK10"/>
      <c r="LXL10"/>
      <c r="LXM10"/>
      <c r="LXN10"/>
      <c r="LXO10"/>
      <c r="LXP10"/>
      <c r="LXQ10"/>
      <c r="LXR10"/>
      <c r="LXS10"/>
      <c r="LXT10"/>
      <c r="LXU10"/>
      <c r="LXV10"/>
      <c r="LXW10"/>
      <c r="LXX10"/>
      <c r="LXY10"/>
      <c r="LXZ10"/>
      <c r="LYA10"/>
      <c r="LYB10"/>
      <c r="LYC10"/>
      <c r="LYD10"/>
      <c r="LYE10"/>
      <c r="LYF10"/>
      <c r="LYG10"/>
      <c r="LYH10"/>
      <c r="LYI10"/>
      <c r="LYJ10"/>
      <c r="LYK10"/>
      <c r="LYL10"/>
      <c r="LYM10"/>
      <c r="LYN10"/>
      <c r="LYO10"/>
      <c r="LYP10"/>
      <c r="LYQ10"/>
      <c r="LYR10"/>
      <c r="LYS10"/>
      <c r="LYT10"/>
      <c r="LYU10"/>
      <c r="LYV10"/>
      <c r="LYW10"/>
      <c r="LYX10"/>
      <c r="LYY10"/>
      <c r="LYZ10"/>
      <c r="LZA10"/>
      <c r="LZB10"/>
      <c r="LZC10"/>
      <c r="LZD10"/>
      <c r="LZE10"/>
      <c r="LZF10"/>
      <c r="LZG10"/>
      <c r="LZH10"/>
      <c r="LZI10"/>
      <c r="LZJ10"/>
      <c r="LZK10"/>
      <c r="LZL10"/>
      <c r="LZM10"/>
      <c r="LZN10"/>
      <c r="LZO10"/>
      <c r="LZP10"/>
      <c r="LZQ10"/>
      <c r="LZR10"/>
      <c r="LZS10"/>
      <c r="LZT10"/>
      <c r="LZU10"/>
      <c r="LZV10"/>
      <c r="LZW10"/>
      <c r="LZX10"/>
      <c r="LZY10"/>
      <c r="LZZ10"/>
      <c r="MAA10"/>
      <c r="MAB10"/>
      <c r="MAC10"/>
      <c r="MAD10"/>
      <c r="MAE10"/>
      <c r="MAF10"/>
      <c r="MAG10"/>
      <c r="MAH10"/>
      <c r="MAI10"/>
      <c r="MAJ10"/>
      <c r="MAK10"/>
      <c r="MAL10"/>
      <c r="MAM10"/>
      <c r="MAN10"/>
      <c r="MAO10"/>
      <c r="MAP10"/>
      <c r="MAQ10"/>
      <c r="MAR10"/>
      <c r="MAS10"/>
      <c r="MAT10"/>
      <c r="MAU10"/>
      <c r="MAV10"/>
      <c r="MAW10"/>
      <c r="MAX10"/>
      <c r="MAY10"/>
      <c r="MAZ10"/>
      <c r="MBA10"/>
      <c r="MBB10"/>
      <c r="MBC10"/>
      <c r="MBD10"/>
      <c r="MBE10"/>
      <c r="MBF10"/>
      <c r="MBG10"/>
      <c r="MBH10"/>
      <c r="MBI10"/>
      <c r="MBJ10"/>
      <c r="MBK10"/>
      <c r="MBL10"/>
      <c r="MBM10"/>
      <c r="MBN10"/>
      <c r="MBO10"/>
      <c r="MBP10"/>
      <c r="MBQ10"/>
      <c r="MBR10"/>
      <c r="MBS10"/>
      <c r="MBT10"/>
      <c r="MBU10"/>
      <c r="MBV10"/>
      <c r="MBW10"/>
      <c r="MBX10"/>
      <c r="MBY10"/>
      <c r="MBZ10"/>
      <c r="MCA10"/>
      <c r="MCB10"/>
      <c r="MCC10"/>
      <c r="MCD10"/>
      <c r="MCE10"/>
      <c r="MCF10"/>
      <c r="MCG10"/>
      <c r="MCH10"/>
      <c r="MCI10"/>
      <c r="MCJ10"/>
      <c r="MCK10"/>
      <c r="MCL10"/>
      <c r="MCM10"/>
      <c r="MCN10"/>
      <c r="MCO10"/>
      <c r="MCP10"/>
      <c r="MCQ10"/>
      <c r="MCR10"/>
      <c r="MCS10"/>
      <c r="MCT10"/>
      <c r="MCU10"/>
      <c r="MCV10"/>
      <c r="MCW10"/>
      <c r="MCX10"/>
      <c r="MCY10"/>
      <c r="MCZ10"/>
      <c r="MDA10"/>
      <c r="MDB10"/>
      <c r="MDC10"/>
      <c r="MDD10"/>
      <c r="MDE10"/>
      <c r="MDF10"/>
      <c r="MDG10"/>
      <c r="MDH10"/>
      <c r="MDI10"/>
      <c r="MDJ10"/>
      <c r="MDK10"/>
      <c r="MDL10"/>
      <c r="MDM10"/>
      <c r="MDN10"/>
      <c r="MDO10"/>
      <c r="MDP10"/>
      <c r="MDQ10"/>
      <c r="MDR10"/>
      <c r="MDS10"/>
      <c r="MDT10"/>
      <c r="MDU10"/>
      <c r="MDV10"/>
      <c r="MDW10"/>
      <c r="MDX10"/>
      <c r="MDY10"/>
      <c r="MDZ10"/>
      <c r="MEA10"/>
      <c r="MEB10"/>
      <c r="MEC10"/>
      <c r="MED10"/>
      <c r="MEE10"/>
      <c r="MEF10"/>
      <c r="MEG10"/>
      <c r="MEH10"/>
      <c r="MEI10"/>
      <c r="MEJ10"/>
      <c r="MEK10"/>
      <c r="MEL10"/>
      <c r="MEM10"/>
      <c r="MEN10"/>
      <c r="MEO10"/>
      <c r="MEP10"/>
      <c r="MEQ10"/>
      <c r="MER10"/>
      <c r="MES10"/>
      <c r="MET10"/>
      <c r="MEU10"/>
      <c r="MEV10"/>
      <c r="MEW10"/>
      <c r="MEX10"/>
      <c r="MEY10"/>
      <c r="MEZ10"/>
      <c r="MFA10"/>
      <c r="MFB10"/>
      <c r="MFC10"/>
      <c r="MFD10"/>
      <c r="MFE10"/>
      <c r="MFF10"/>
      <c r="MFG10"/>
      <c r="MFH10"/>
      <c r="MFI10"/>
      <c r="MFJ10"/>
      <c r="MFK10"/>
      <c r="MFL10"/>
      <c r="MFM10"/>
      <c r="MFN10"/>
      <c r="MFO10"/>
      <c r="MFP10"/>
      <c r="MFQ10"/>
      <c r="MFR10"/>
      <c r="MFS10"/>
      <c r="MFT10"/>
      <c r="MFU10"/>
      <c r="MFV10"/>
      <c r="MFW10"/>
      <c r="MFX10"/>
      <c r="MFY10"/>
      <c r="MFZ10"/>
      <c r="MGA10"/>
      <c r="MGB10"/>
      <c r="MGC10"/>
      <c r="MGD10"/>
      <c r="MGE10"/>
      <c r="MGF10"/>
      <c r="MGG10"/>
      <c r="MGH10"/>
      <c r="MGI10"/>
      <c r="MGJ10"/>
      <c r="MGK10"/>
      <c r="MGL10"/>
      <c r="MGM10"/>
      <c r="MGN10"/>
      <c r="MGO10"/>
      <c r="MGP10"/>
      <c r="MGQ10"/>
      <c r="MGR10"/>
      <c r="MGS10"/>
      <c r="MGT10"/>
      <c r="MGU10"/>
      <c r="MGV10"/>
      <c r="MGW10"/>
      <c r="MGX10"/>
      <c r="MGY10"/>
      <c r="MGZ10"/>
      <c r="MHA10"/>
      <c r="MHB10"/>
      <c r="MHC10"/>
      <c r="MHD10"/>
      <c r="MHE10"/>
      <c r="MHF10"/>
      <c r="MHG10"/>
      <c r="MHH10"/>
      <c r="MHI10"/>
      <c r="MHJ10"/>
      <c r="MHK10"/>
      <c r="MHL10"/>
      <c r="MHM10"/>
      <c r="MHN10"/>
      <c r="MHO10"/>
      <c r="MHP10"/>
      <c r="MHQ10"/>
      <c r="MHR10"/>
      <c r="MHS10"/>
      <c r="MHT10"/>
      <c r="MHU10"/>
      <c r="MHV10"/>
      <c r="MHW10"/>
      <c r="MHX10"/>
      <c r="MHY10"/>
      <c r="MHZ10"/>
      <c r="MIA10"/>
      <c r="MIB10"/>
      <c r="MIC10"/>
      <c r="MID10"/>
      <c r="MIE10"/>
      <c r="MIF10"/>
      <c r="MIG10"/>
      <c r="MIH10"/>
      <c r="MII10"/>
      <c r="MIJ10"/>
      <c r="MIK10"/>
      <c r="MIL10"/>
      <c r="MIM10"/>
      <c r="MIN10"/>
      <c r="MIO10"/>
      <c r="MIP10"/>
      <c r="MIQ10"/>
      <c r="MIR10"/>
      <c r="MIS10"/>
      <c r="MIT10"/>
      <c r="MIU10"/>
      <c r="MIV10"/>
      <c r="MIW10"/>
      <c r="MIX10"/>
      <c r="MIY10"/>
      <c r="MIZ10"/>
      <c r="MJA10"/>
      <c r="MJB10"/>
      <c r="MJC10"/>
      <c r="MJD10"/>
      <c r="MJE10"/>
      <c r="MJF10"/>
      <c r="MJG10"/>
      <c r="MJH10"/>
      <c r="MJI10"/>
      <c r="MJJ10"/>
      <c r="MJK10"/>
      <c r="MJL10"/>
      <c r="MJM10"/>
      <c r="MJN10"/>
      <c r="MJO10"/>
      <c r="MJP10"/>
      <c r="MJQ10"/>
      <c r="MJR10"/>
      <c r="MJS10"/>
      <c r="MJT10"/>
      <c r="MJU10"/>
      <c r="MJV10"/>
      <c r="MJW10"/>
      <c r="MJX10"/>
      <c r="MJY10"/>
      <c r="MJZ10"/>
      <c r="MKA10"/>
      <c r="MKB10"/>
      <c r="MKC10"/>
      <c r="MKD10"/>
      <c r="MKE10"/>
      <c r="MKF10"/>
      <c r="MKG10"/>
      <c r="MKH10"/>
      <c r="MKI10"/>
      <c r="MKJ10"/>
      <c r="MKK10"/>
      <c r="MKL10"/>
      <c r="MKM10"/>
      <c r="MKN10"/>
      <c r="MKO10"/>
      <c r="MKP10"/>
      <c r="MKQ10"/>
      <c r="MKR10"/>
      <c r="MKS10"/>
      <c r="MKT10"/>
      <c r="MKU10"/>
      <c r="MKV10"/>
      <c r="MKW10"/>
      <c r="MKX10"/>
      <c r="MKY10"/>
      <c r="MKZ10"/>
      <c r="MLA10"/>
      <c r="MLB10"/>
      <c r="MLC10"/>
      <c r="MLD10"/>
      <c r="MLE10"/>
      <c r="MLF10"/>
      <c r="MLG10"/>
      <c r="MLH10"/>
      <c r="MLI10"/>
      <c r="MLJ10"/>
      <c r="MLK10"/>
      <c r="MLL10"/>
      <c r="MLM10"/>
      <c r="MLN10"/>
      <c r="MLO10"/>
      <c r="MLP10"/>
      <c r="MLQ10"/>
      <c r="MLR10"/>
      <c r="MLS10"/>
      <c r="MLT10"/>
      <c r="MLU10"/>
      <c r="MLV10"/>
      <c r="MLW10"/>
      <c r="MLX10"/>
      <c r="MLY10"/>
      <c r="MLZ10"/>
      <c r="MMA10"/>
      <c r="MMB10"/>
      <c r="MMC10"/>
      <c r="MMD10"/>
      <c r="MME10"/>
      <c r="MMF10"/>
      <c r="MMG10"/>
      <c r="MMH10"/>
      <c r="MMI10"/>
      <c r="MMJ10"/>
      <c r="MMK10"/>
      <c r="MML10"/>
      <c r="MMM10"/>
      <c r="MMN10"/>
      <c r="MMO10"/>
      <c r="MMP10"/>
      <c r="MMQ10"/>
      <c r="MMR10"/>
      <c r="MMS10"/>
      <c r="MMT10"/>
      <c r="MMU10"/>
      <c r="MMV10"/>
      <c r="MMW10"/>
      <c r="MMX10"/>
      <c r="MMY10"/>
      <c r="MMZ10"/>
      <c r="MNA10"/>
      <c r="MNB10"/>
      <c r="MNC10"/>
      <c r="MND10"/>
      <c r="MNE10"/>
      <c r="MNF10"/>
      <c r="MNG10"/>
      <c r="MNH10"/>
      <c r="MNI10"/>
      <c r="MNJ10"/>
      <c r="MNK10"/>
      <c r="MNL10"/>
      <c r="MNM10"/>
      <c r="MNN10"/>
      <c r="MNO10"/>
      <c r="MNP10"/>
      <c r="MNQ10"/>
      <c r="MNR10"/>
      <c r="MNS10"/>
      <c r="MNT10"/>
      <c r="MNU10"/>
      <c r="MNV10"/>
      <c r="MNW10"/>
      <c r="MNX10"/>
      <c r="MNY10"/>
      <c r="MNZ10"/>
      <c r="MOA10"/>
      <c r="MOB10"/>
      <c r="MOC10"/>
      <c r="MOD10"/>
      <c r="MOE10"/>
      <c r="MOF10"/>
      <c r="MOG10"/>
      <c r="MOH10"/>
      <c r="MOI10"/>
      <c r="MOJ10"/>
      <c r="MOK10"/>
      <c r="MOL10"/>
      <c r="MOM10"/>
      <c r="MON10"/>
      <c r="MOO10"/>
      <c r="MOP10"/>
      <c r="MOQ10"/>
      <c r="MOR10"/>
      <c r="MOS10"/>
      <c r="MOT10"/>
      <c r="MOU10"/>
      <c r="MOV10"/>
      <c r="MOW10"/>
      <c r="MOX10"/>
      <c r="MOY10"/>
      <c r="MOZ10"/>
      <c r="MPA10"/>
      <c r="MPB10"/>
      <c r="MPC10"/>
      <c r="MPD10"/>
      <c r="MPE10"/>
      <c r="MPF10"/>
      <c r="MPG10"/>
      <c r="MPH10"/>
      <c r="MPI10"/>
      <c r="MPJ10"/>
      <c r="MPK10"/>
      <c r="MPL10"/>
      <c r="MPM10"/>
      <c r="MPN10"/>
      <c r="MPO10"/>
      <c r="MPP10"/>
      <c r="MPQ10"/>
      <c r="MPR10"/>
      <c r="MPS10"/>
      <c r="MPT10"/>
      <c r="MPU10"/>
      <c r="MPV10"/>
      <c r="MPW10"/>
      <c r="MPX10"/>
      <c r="MPY10"/>
      <c r="MPZ10"/>
      <c r="MQA10"/>
      <c r="MQB10"/>
      <c r="MQC10"/>
      <c r="MQD10"/>
      <c r="MQE10"/>
      <c r="MQF10"/>
      <c r="MQG10"/>
      <c r="MQH10"/>
      <c r="MQI10"/>
      <c r="MQJ10"/>
      <c r="MQK10"/>
      <c r="MQL10"/>
      <c r="MQM10"/>
      <c r="MQN10"/>
      <c r="MQO10"/>
      <c r="MQP10"/>
      <c r="MQQ10"/>
      <c r="MQR10"/>
      <c r="MQS10"/>
      <c r="MQT10"/>
      <c r="MQU10"/>
      <c r="MQV10"/>
      <c r="MQW10"/>
      <c r="MQX10"/>
      <c r="MQY10"/>
      <c r="MQZ10"/>
      <c r="MRA10"/>
      <c r="MRB10"/>
      <c r="MRC10"/>
      <c r="MRD10"/>
      <c r="MRE10"/>
      <c r="MRF10"/>
      <c r="MRG10"/>
      <c r="MRH10"/>
      <c r="MRI10"/>
      <c r="MRJ10"/>
      <c r="MRK10"/>
      <c r="MRL10"/>
      <c r="MRM10"/>
      <c r="MRN10"/>
      <c r="MRO10"/>
      <c r="MRP10"/>
      <c r="MRQ10"/>
      <c r="MRR10"/>
      <c r="MRS10"/>
      <c r="MRT10"/>
      <c r="MRU10"/>
      <c r="MRV10"/>
      <c r="MRW10"/>
      <c r="MRX10"/>
      <c r="MRY10"/>
      <c r="MRZ10"/>
      <c r="MSA10"/>
      <c r="MSB10"/>
      <c r="MSC10"/>
      <c r="MSD10"/>
      <c r="MSE10"/>
      <c r="MSF10"/>
      <c r="MSG10"/>
      <c r="MSH10"/>
      <c r="MSI10"/>
      <c r="MSJ10"/>
      <c r="MSK10"/>
      <c r="MSL10"/>
      <c r="MSM10"/>
      <c r="MSN10"/>
      <c r="MSO10"/>
      <c r="MSP10"/>
      <c r="MSQ10"/>
      <c r="MSR10"/>
      <c r="MSS10"/>
      <c r="MST10"/>
      <c r="MSU10"/>
      <c r="MSV10"/>
      <c r="MSW10"/>
      <c r="MSX10"/>
      <c r="MSY10"/>
      <c r="MSZ10"/>
      <c r="MTA10"/>
      <c r="MTB10"/>
      <c r="MTC10"/>
      <c r="MTD10"/>
      <c r="MTE10"/>
      <c r="MTF10"/>
      <c r="MTG10"/>
      <c r="MTH10"/>
      <c r="MTI10"/>
      <c r="MTJ10"/>
      <c r="MTK10"/>
      <c r="MTL10"/>
      <c r="MTM10"/>
      <c r="MTN10"/>
      <c r="MTO10"/>
      <c r="MTP10"/>
      <c r="MTQ10"/>
      <c r="MTR10"/>
      <c r="MTS10"/>
      <c r="MTT10"/>
      <c r="MTU10"/>
      <c r="MTV10"/>
      <c r="MTW10"/>
      <c r="MTX10"/>
      <c r="MTY10"/>
      <c r="MTZ10"/>
      <c r="MUA10"/>
      <c r="MUB10"/>
      <c r="MUC10"/>
      <c r="MUD10"/>
      <c r="MUE10"/>
      <c r="MUF10"/>
      <c r="MUG10"/>
      <c r="MUH10"/>
      <c r="MUI10"/>
      <c r="MUJ10"/>
      <c r="MUK10"/>
      <c r="MUL10"/>
      <c r="MUM10"/>
      <c r="MUN10"/>
      <c r="MUO10"/>
      <c r="MUP10"/>
      <c r="MUQ10"/>
      <c r="MUR10"/>
      <c r="MUS10"/>
      <c r="MUT10"/>
      <c r="MUU10"/>
      <c r="MUV10"/>
      <c r="MUW10"/>
      <c r="MUX10"/>
      <c r="MUY10"/>
      <c r="MUZ10"/>
      <c r="MVA10"/>
      <c r="MVB10"/>
      <c r="MVC10"/>
      <c r="MVD10"/>
      <c r="MVE10"/>
      <c r="MVF10"/>
      <c r="MVG10"/>
      <c r="MVH10"/>
      <c r="MVI10"/>
      <c r="MVJ10"/>
      <c r="MVK10"/>
      <c r="MVL10"/>
      <c r="MVM10"/>
      <c r="MVN10"/>
      <c r="MVO10"/>
      <c r="MVP10"/>
      <c r="MVQ10"/>
      <c r="MVR10"/>
      <c r="MVS10"/>
      <c r="MVT10"/>
      <c r="MVU10"/>
      <c r="MVV10"/>
      <c r="MVW10"/>
      <c r="MVX10"/>
      <c r="MVY10"/>
      <c r="MVZ10"/>
      <c r="MWA10"/>
      <c r="MWB10"/>
      <c r="MWC10"/>
      <c r="MWD10"/>
      <c r="MWE10"/>
      <c r="MWF10"/>
      <c r="MWG10"/>
      <c r="MWH10"/>
      <c r="MWI10"/>
      <c r="MWJ10"/>
      <c r="MWK10"/>
      <c r="MWL10"/>
      <c r="MWM10"/>
      <c r="MWN10"/>
      <c r="MWO10"/>
      <c r="MWP10"/>
      <c r="MWQ10"/>
      <c r="MWR10"/>
      <c r="MWS10"/>
      <c r="MWT10"/>
      <c r="MWU10"/>
      <c r="MWV10"/>
      <c r="MWW10"/>
      <c r="MWX10"/>
      <c r="MWY10"/>
      <c r="MWZ10"/>
      <c r="MXA10"/>
      <c r="MXB10"/>
      <c r="MXC10"/>
      <c r="MXD10"/>
      <c r="MXE10"/>
      <c r="MXF10"/>
      <c r="MXG10"/>
      <c r="MXH10"/>
      <c r="MXI10"/>
      <c r="MXJ10"/>
      <c r="MXK10"/>
      <c r="MXL10"/>
      <c r="MXM10"/>
      <c r="MXN10"/>
      <c r="MXO10"/>
      <c r="MXP10"/>
      <c r="MXQ10"/>
      <c r="MXR10"/>
      <c r="MXS10"/>
      <c r="MXT10"/>
      <c r="MXU10"/>
      <c r="MXV10"/>
      <c r="MXW10"/>
      <c r="MXX10"/>
      <c r="MXY10"/>
      <c r="MXZ10"/>
      <c r="MYA10"/>
      <c r="MYB10"/>
      <c r="MYC10"/>
      <c r="MYD10"/>
      <c r="MYE10"/>
      <c r="MYF10"/>
      <c r="MYG10"/>
      <c r="MYH10"/>
      <c r="MYI10"/>
      <c r="MYJ10"/>
      <c r="MYK10"/>
      <c r="MYL10"/>
      <c r="MYM10"/>
      <c r="MYN10"/>
      <c r="MYO10"/>
      <c r="MYP10"/>
      <c r="MYQ10"/>
      <c r="MYR10"/>
      <c r="MYS10"/>
      <c r="MYT10"/>
      <c r="MYU10"/>
      <c r="MYV10"/>
      <c r="MYW10"/>
      <c r="MYX10"/>
      <c r="MYY10"/>
      <c r="MYZ10"/>
      <c r="MZA10"/>
      <c r="MZB10"/>
      <c r="MZC10"/>
      <c r="MZD10"/>
      <c r="MZE10"/>
      <c r="MZF10"/>
      <c r="MZG10"/>
      <c r="MZH10"/>
      <c r="MZI10"/>
      <c r="MZJ10"/>
      <c r="MZK10"/>
      <c r="MZL10"/>
      <c r="MZM10"/>
      <c r="MZN10"/>
      <c r="MZO10"/>
      <c r="MZP10"/>
      <c r="MZQ10"/>
      <c r="MZR10"/>
      <c r="MZS10"/>
      <c r="MZT10"/>
      <c r="MZU10"/>
      <c r="MZV10"/>
      <c r="MZW10"/>
      <c r="MZX10"/>
      <c r="MZY10"/>
      <c r="MZZ10"/>
      <c r="NAA10"/>
      <c r="NAB10"/>
      <c r="NAC10"/>
      <c r="NAD10"/>
      <c r="NAE10"/>
      <c r="NAF10"/>
      <c r="NAG10"/>
      <c r="NAH10"/>
      <c r="NAI10"/>
      <c r="NAJ10"/>
      <c r="NAK10"/>
      <c r="NAL10"/>
      <c r="NAM10"/>
      <c r="NAN10"/>
      <c r="NAO10"/>
      <c r="NAP10"/>
      <c r="NAQ10"/>
      <c r="NAR10"/>
      <c r="NAS10"/>
      <c r="NAT10"/>
      <c r="NAU10"/>
      <c r="NAV10"/>
      <c r="NAW10"/>
      <c r="NAX10"/>
      <c r="NAY10"/>
      <c r="NAZ10"/>
      <c r="NBA10"/>
      <c r="NBB10"/>
      <c r="NBC10"/>
      <c r="NBD10"/>
      <c r="NBE10"/>
      <c r="NBF10"/>
      <c r="NBG10"/>
      <c r="NBH10"/>
      <c r="NBI10"/>
      <c r="NBJ10"/>
      <c r="NBK10"/>
      <c r="NBL10"/>
      <c r="NBM10"/>
      <c r="NBN10"/>
      <c r="NBO10"/>
      <c r="NBP10"/>
      <c r="NBQ10"/>
      <c r="NBR10"/>
      <c r="NBS10"/>
      <c r="NBT10"/>
      <c r="NBU10"/>
      <c r="NBV10"/>
      <c r="NBW10"/>
      <c r="NBX10"/>
      <c r="NBY10"/>
      <c r="NBZ10"/>
      <c r="NCA10"/>
      <c r="NCB10"/>
      <c r="NCC10"/>
      <c r="NCD10"/>
      <c r="NCE10"/>
      <c r="NCF10"/>
      <c r="NCG10"/>
      <c r="NCH10"/>
      <c r="NCI10"/>
      <c r="NCJ10"/>
      <c r="NCK10"/>
      <c r="NCL10"/>
      <c r="NCM10"/>
      <c r="NCN10"/>
      <c r="NCO10"/>
      <c r="NCP10"/>
      <c r="NCQ10"/>
      <c r="NCR10"/>
      <c r="NCS10"/>
      <c r="NCT10"/>
      <c r="NCU10"/>
      <c r="NCV10"/>
      <c r="NCW10"/>
      <c r="NCX10"/>
      <c r="NCY10"/>
      <c r="NCZ10"/>
      <c r="NDA10"/>
      <c r="NDB10"/>
      <c r="NDC10"/>
      <c r="NDD10"/>
      <c r="NDE10"/>
      <c r="NDF10"/>
      <c r="NDG10"/>
      <c r="NDH10"/>
      <c r="NDI10"/>
      <c r="NDJ10"/>
      <c r="NDK10"/>
      <c r="NDL10"/>
      <c r="NDM10"/>
      <c r="NDN10"/>
      <c r="NDO10"/>
      <c r="NDP10"/>
      <c r="NDQ10"/>
      <c r="NDR10"/>
      <c r="NDS10"/>
      <c r="NDT10"/>
      <c r="NDU10"/>
      <c r="NDV10"/>
      <c r="NDW10"/>
      <c r="NDX10"/>
      <c r="NDY10"/>
      <c r="NDZ10"/>
      <c r="NEA10"/>
      <c r="NEB10"/>
      <c r="NEC10"/>
      <c r="NED10"/>
      <c r="NEE10"/>
      <c r="NEF10"/>
      <c r="NEG10"/>
      <c r="NEH10"/>
      <c r="NEI10"/>
      <c r="NEJ10"/>
      <c r="NEK10"/>
      <c r="NEL10"/>
      <c r="NEM10"/>
      <c r="NEN10"/>
      <c r="NEO10"/>
      <c r="NEP10"/>
      <c r="NEQ10"/>
      <c r="NER10"/>
      <c r="NES10"/>
      <c r="NET10"/>
      <c r="NEU10"/>
      <c r="NEV10"/>
      <c r="NEW10"/>
      <c r="NEX10"/>
      <c r="NEY10"/>
      <c r="NEZ10"/>
      <c r="NFA10"/>
      <c r="NFB10"/>
      <c r="NFC10"/>
      <c r="NFD10"/>
      <c r="NFE10"/>
      <c r="NFF10"/>
      <c r="NFG10"/>
      <c r="NFH10"/>
      <c r="NFI10"/>
      <c r="NFJ10"/>
      <c r="NFK10"/>
      <c r="NFL10"/>
      <c r="NFM10"/>
      <c r="NFN10"/>
      <c r="NFO10"/>
      <c r="NFP10"/>
      <c r="NFQ10"/>
      <c r="NFR10"/>
      <c r="NFS10"/>
      <c r="NFT10"/>
      <c r="NFU10"/>
      <c r="NFV10"/>
      <c r="NFW10"/>
      <c r="NFX10"/>
      <c r="NFY10"/>
      <c r="NFZ10"/>
      <c r="NGA10"/>
      <c r="NGB10"/>
      <c r="NGC10"/>
      <c r="NGD10"/>
      <c r="NGE10"/>
      <c r="NGF10"/>
      <c r="NGG10"/>
      <c r="NGH10"/>
      <c r="NGI10"/>
      <c r="NGJ10"/>
      <c r="NGK10"/>
      <c r="NGL10"/>
      <c r="NGM10"/>
      <c r="NGN10"/>
      <c r="NGO10"/>
      <c r="NGP10"/>
      <c r="NGQ10"/>
      <c r="NGR10"/>
      <c r="NGS10"/>
      <c r="NGT10"/>
      <c r="NGU10"/>
      <c r="NGV10"/>
      <c r="NGW10"/>
      <c r="NGX10"/>
      <c r="NGY10"/>
      <c r="NGZ10"/>
      <c r="NHA10"/>
      <c r="NHB10"/>
      <c r="NHC10"/>
      <c r="NHD10"/>
      <c r="NHE10"/>
      <c r="NHF10"/>
      <c r="NHG10"/>
      <c r="NHH10"/>
      <c r="NHI10"/>
      <c r="NHJ10"/>
      <c r="NHK10"/>
      <c r="NHL10"/>
      <c r="NHM10"/>
      <c r="NHN10"/>
      <c r="NHO10"/>
      <c r="NHP10"/>
      <c r="NHQ10"/>
      <c r="NHR10"/>
      <c r="NHS10"/>
      <c r="NHT10"/>
      <c r="NHU10"/>
      <c r="NHV10"/>
      <c r="NHW10"/>
      <c r="NHX10"/>
      <c r="NHY10"/>
      <c r="NHZ10"/>
      <c r="NIA10"/>
      <c r="NIB10"/>
      <c r="NIC10"/>
      <c r="NID10"/>
      <c r="NIE10"/>
      <c r="NIF10"/>
      <c r="NIG10"/>
      <c r="NIH10"/>
      <c r="NII10"/>
      <c r="NIJ10"/>
      <c r="NIK10"/>
      <c r="NIL10"/>
      <c r="NIM10"/>
      <c r="NIN10"/>
      <c r="NIO10"/>
      <c r="NIP10"/>
      <c r="NIQ10"/>
      <c r="NIR10"/>
      <c r="NIS10"/>
      <c r="NIT10"/>
      <c r="NIU10"/>
      <c r="NIV10"/>
      <c r="NIW10"/>
      <c r="NIX10"/>
      <c r="NIY10"/>
      <c r="NIZ10"/>
      <c r="NJA10"/>
      <c r="NJB10"/>
      <c r="NJC10"/>
      <c r="NJD10"/>
      <c r="NJE10"/>
      <c r="NJF10"/>
      <c r="NJG10"/>
      <c r="NJH10"/>
      <c r="NJI10"/>
      <c r="NJJ10"/>
      <c r="NJK10"/>
      <c r="NJL10"/>
      <c r="NJM10"/>
      <c r="NJN10"/>
      <c r="NJO10"/>
      <c r="NJP10"/>
      <c r="NJQ10"/>
      <c r="NJR10"/>
      <c r="NJS10"/>
      <c r="NJT10"/>
      <c r="NJU10"/>
      <c r="NJV10"/>
      <c r="NJW10"/>
      <c r="NJX10"/>
      <c r="NJY10"/>
      <c r="NJZ10"/>
      <c r="NKA10"/>
      <c r="NKB10"/>
      <c r="NKC10"/>
      <c r="NKD10"/>
      <c r="NKE10"/>
      <c r="NKF10"/>
      <c r="NKG10"/>
      <c r="NKH10"/>
      <c r="NKI10"/>
      <c r="NKJ10"/>
      <c r="NKK10"/>
      <c r="NKL10"/>
      <c r="NKM10"/>
      <c r="NKN10"/>
      <c r="NKO10"/>
      <c r="NKP10"/>
      <c r="NKQ10"/>
      <c r="NKR10"/>
      <c r="NKS10"/>
      <c r="NKT10"/>
      <c r="NKU10"/>
      <c r="NKV10"/>
      <c r="NKW10"/>
      <c r="NKX10"/>
      <c r="NKY10"/>
      <c r="NKZ10"/>
      <c r="NLA10"/>
      <c r="NLB10"/>
      <c r="NLC10"/>
      <c r="NLD10"/>
      <c r="NLE10"/>
      <c r="NLF10"/>
      <c r="NLG10"/>
      <c r="NLH10"/>
      <c r="NLI10"/>
      <c r="NLJ10"/>
      <c r="NLK10"/>
      <c r="NLL10"/>
      <c r="NLM10"/>
      <c r="NLN10"/>
      <c r="NLO10"/>
      <c r="NLP10"/>
      <c r="NLQ10"/>
      <c r="NLR10"/>
      <c r="NLS10"/>
      <c r="NLT10"/>
      <c r="NLU10"/>
      <c r="NLV10"/>
      <c r="NLW10"/>
      <c r="NLX10"/>
      <c r="NLY10"/>
      <c r="NLZ10"/>
      <c r="NMA10"/>
      <c r="NMB10"/>
      <c r="NMC10"/>
      <c r="NMD10"/>
      <c r="NME10"/>
      <c r="NMF10"/>
      <c r="NMG10"/>
      <c r="NMH10"/>
      <c r="NMI10"/>
      <c r="NMJ10"/>
      <c r="NMK10"/>
      <c r="NML10"/>
      <c r="NMM10"/>
      <c r="NMN10"/>
      <c r="NMO10"/>
      <c r="NMP10"/>
      <c r="NMQ10"/>
      <c r="NMR10"/>
      <c r="NMS10"/>
      <c r="NMT10"/>
      <c r="NMU10"/>
      <c r="NMV10"/>
      <c r="NMW10"/>
      <c r="NMX10"/>
      <c r="NMY10"/>
      <c r="NMZ10"/>
      <c r="NNA10"/>
      <c r="NNB10"/>
      <c r="NNC10"/>
      <c r="NND10"/>
      <c r="NNE10"/>
      <c r="NNF10"/>
      <c r="NNG10"/>
      <c r="NNH10"/>
      <c r="NNI10"/>
      <c r="NNJ10"/>
      <c r="NNK10"/>
      <c r="NNL10"/>
      <c r="NNM10"/>
      <c r="NNN10"/>
      <c r="NNO10"/>
      <c r="NNP10"/>
      <c r="NNQ10"/>
      <c r="NNR10"/>
      <c r="NNS10"/>
      <c r="NNT10"/>
      <c r="NNU10"/>
      <c r="NNV10"/>
      <c r="NNW10"/>
      <c r="NNX10"/>
      <c r="NNY10"/>
      <c r="NNZ10"/>
      <c r="NOA10"/>
      <c r="NOB10"/>
      <c r="NOC10"/>
      <c r="NOD10"/>
      <c r="NOE10"/>
      <c r="NOF10"/>
      <c r="NOG10"/>
      <c r="NOH10"/>
      <c r="NOI10"/>
      <c r="NOJ10"/>
      <c r="NOK10"/>
      <c r="NOL10"/>
      <c r="NOM10"/>
      <c r="NON10"/>
      <c r="NOO10"/>
      <c r="NOP10"/>
      <c r="NOQ10"/>
      <c r="NOR10"/>
      <c r="NOS10"/>
      <c r="NOT10"/>
      <c r="NOU10"/>
      <c r="NOV10"/>
      <c r="NOW10"/>
      <c r="NOX10"/>
      <c r="NOY10"/>
      <c r="NOZ10"/>
      <c r="NPA10"/>
      <c r="NPB10"/>
      <c r="NPC10"/>
      <c r="NPD10"/>
      <c r="NPE10"/>
      <c r="NPF10"/>
      <c r="NPG10"/>
      <c r="NPH10"/>
      <c r="NPI10"/>
      <c r="NPJ10"/>
      <c r="NPK10"/>
      <c r="NPL10"/>
      <c r="NPM10"/>
      <c r="NPN10"/>
      <c r="NPO10"/>
      <c r="NPP10"/>
      <c r="NPQ10"/>
      <c r="NPR10"/>
      <c r="NPS10"/>
      <c r="NPT10"/>
      <c r="NPU10"/>
      <c r="NPV10"/>
      <c r="NPW10"/>
      <c r="NPX10"/>
      <c r="NPY10"/>
      <c r="NPZ10"/>
      <c r="NQA10"/>
      <c r="NQB10"/>
      <c r="NQC10"/>
      <c r="NQD10"/>
      <c r="NQE10"/>
      <c r="NQF10"/>
      <c r="NQG10"/>
      <c r="NQH10"/>
      <c r="NQI10"/>
      <c r="NQJ10"/>
      <c r="NQK10"/>
      <c r="NQL10"/>
      <c r="NQM10"/>
      <c r="NQN10"/>
      <c r="NQO10"/>
      <c r="NQP10"/>
      <c r="NQQ10"/>
      <c r="NQR10"/>
      <c r="NQS10"/>
      <c r="NQT10"/>
      <c r="NQU10"/>
      <c r="NQV10"/>
      <c r="NQW10"/>
      <c r="NQX10"/>
      <c r="NQY10"/>
      <c r="NQZ10"/>
      <c r="NRA10"/>
      <c r="NRB10"/>
      <c r="NRC10"/>
      <c r="NRD10"/>
      <c r="NRE10"/>
      <c r="NRF10"/>
      <c r="NRG10"/>
      <c r="NRH10"/>
      <c r="NRI10"/>
      <c r="NRJ10"/>
      <c r="NRK10"/>
      <c r="NRL10"/>
      <c r="NRM10"/>
      <c r="NRN10"/>
      <c r="NRO10"/>
      <c r="NRP10"/>
      <c r="NRQ10"/>
      <c r="NRR10"/>
      <c r="NRS10"/>
      <c r="NRT10"/>
      <c r="NRU10"/>
      <c r="NRV10"/>
      <c r="NRW10"/>
      <c r="NRX10"/>
      <c r="NRY10"/>
      <c r="NRZ10"/>
      <c r="NSA10"/>
      <c r="NSB10"/>
      <c r="NSC10"/>
      <c r="NSD10"/>
      <c r="NSE10"/>
      <c r="NSF10"/>
      <c r="NSG10"/>
      <c r="NSH10"/>
      <c r="NSI10"/>
      <c r="NSJ10"/>
      <c r="NSK10"/>
      <c r="NSL10"/>
      <c r="NSM10"/>
      <c r="NSN10"/>
      <c r="NSO10"/>
      <c r="NSP10"/>
      <c r="NSQ10"/>
      <c r="NSR10"/>
      <c r="NSS10"/>
      <c r="NST10"/>
      <c r="NSU10"/>
      <c r="NSV10"/>
      <c r="NSW10"/>
      <c r="NSX10"/>
      <c r="NSY10"/>
      <c r="NSZ10"/>
      <c r="NTA10"/>
      <c r="NTB10"/>
      <c r="NTC10"/>
      <c r="NTD10"/>
      <c r="NTE10"/>
      <c r="NTF10"/>
      <c r="NTG10"/>
      <c r="NTH10"/>
      <c r="NTI10"/>
      <c r="NTJ10"/>
      <c r="NTK10"/>
      <c r="NTL10"/>
      <c r="NTM10"/>
      <c r="NTN10"/>
      <c r="NTO10"/>
      <c r="NTP10"/>
      <c r="NTQ10"/>
      <c r="NTR10"/>
      <c r="NTS10"/>
      <c r="NTT10"/>
      <c r="NTU10"/>
      <c r="NTV10"/>
      <c r="NTW10"/>
      <c r="NTX10"/>
      <c r="NTY10"/>
      <c r="NTZ10"/>
      <c r="NUA10"/>
      <c r="NUB10"/>
      <c r="NUC10"/>
      <c r="NUD10"/>
      <c r="NUE10"/>
      <c r="NUF10"/>
      <c r="NUG10"/>
      <c r="NUH10"/>
      <c r="NUI10"/>
      <c r="NUJ10"/>
      <c r="NUK10"/>
      <c r="NUL10"/>
      <c r="NUM10"/>
      <c r="NUN10"/>
      <c r="NUO10"/>
      <c r="NUP10"/>
      <c r="NUQ10"/>
      <c r="NUR10"/>
      <c r="NUS10"/>
      <c r="NUT10"/>
      <c r="NUU10"/>
      <c r="NUV10"/>
      <c r="NUW10"/>
      <c r="NUX10"/>
      <c r="NUY10"/>
      <c r="NUZ10"/>
      <c r="NVA10"/>
      <c r="NVB10"/>
      <c r="NVC10"/>
      <c r="NVD10"/>
      <c r="NVE10"/>
      <c r="NVF10"/>
      <c r="NVG10"/>
      <c r="NVH10"/>
      <c r="NVI10"/>
      <c r="NVJ10"/>
      <c r="NVK10"/>
      <c r="NVL10"/>
      <c r="NVM10"/>
      <c r="NVN10"/>
      <c r="NVO10"/>
      <c r="NVP10"/>
      <c r="NVQ10"/>
      <c r="NVR10"/>
      <c r="NVS10"/>
      <c r="NVT10"/>
      <c r="NVU10"/>
      <c r="NVV10"/>
      <c r="NVW10"/>
      <c r="NVX10"/>
      <c r="NVY10"/>
      <c r="NVZ10"/>
      <c r="NWA10"/>
      <c r="NWB10"/>
      <c r="NWC10"/>
      <c r="NWD10"/>
      <c r="NWE10"/>
      <c r="NWF10"/>
      <c r="NWG10"/>
      <c r="NWH10"/>
      <c r="NWI10"/>
      <c r="NWJ10"/>
      <c r="NWK10"/>
      <c r="NWL10"/>
      <c r="NWM10"/>
      <c r="NWN10"/>
      <c r="NWO10"/>
      <c r="NWP10"/>
      <c r="NWQ10"/>
      <c r="NWR10"/>
      <c r="NWS10"/>
      <c r="NWT10"/>
      <c r="NWU10"/>
      <c r="NWV10"/>
      <c r="NWW10"/>
      <c r="NWX10"/>
      <c r="NWY10"/>
      <c r="NWZ10"/>
      <c r="NXA10"/>
      <c r="NXB10"/>
      <c r="NXC10"/>
      <c r="NXD10"/>
      <c r="NXE10"/>
      <c r="NXF10"/>
      <c r="NXG10"/>
      <c r="NXH10"/>
      <c r="NXI10"/>
      <c r="NXJ10"/>
      <c r="NXK10"/>
      <c r="NXL10"/>
      <c r="NXM10"/>
      <c r="NXN10"/>
      <c r="NXO10"/>
      <c r="NXP10"/>
      <c r="NXQ10"/>
      <c r="NXR10"/>
      <c r="NXS10"/>
      <c r="NXT10"/>
      <c r="NXU10"/>
      <c r="NXV10"/>
      <c r="NXW10"/>
      <c r="NXX10"/>
      <c r="NXY10"/>
      <c r="NXZ10"/>
      <c r="NYA10"/>
      <c r="NYB10"/>
      <c r="NYC10"/>
      <c r="NYD10"/>
      <c r="NYE10"/>
      <c r="NYF10"/>
      <c r="NYG10"/>
      <c r="NYH10"/>
      <c r="NYI10"/>
      <c r="NYJ10"/>
      <c r="NYK10"/>
      <c r="NYL10"/>
      <c r="NYM10"/>
      <c r="NYN10"/>
      <c r="NYO10"/>
      <c r="NYP10"/>
      <c r="NYQ10"/>
      <c r="NYR10"/>
      <c r="NYS10"/>
      <c r="NYT10"/>
      <c r="NYU10"/>
      <c r="NYV10"/>
      <c r="NYW10"/>
      <c r="NYX10"/>
      <c r="NYY10"/>
      <c r="NYZ10"/>
      <c r="NZA10"/>
      <c r="NZB10"/>
      <c r="NZC10"/>
      <c r="NZD10"/>
      <c r="NZE10"/>
      <c r="NZF10"/>
      <c r="NZG10"/>
      <c r="NZH10"/>
      <c r="NZI10"/>
      <c r="NZJ10"/>
      <c r="NZK10"/>
      <c r="NZL10"/>
      <c r="NZM10"/>
      <c r="NZN10"/>
      <c r="NZO10"/>
      <c r="NZP10"/>
      <c r="NZQ10"/>
      <c r="NZR10"/>
      <c r="NZS10"/>
      <c r="NZT10"/>
      <c r="NZU10"/>
      <c r="NZV10"/>
      <c r="NZW10"/>
      <c r="NZX10"/>
      <c r="NZY10"/>
      <c r="NZZ10"/>
      <c r="OAA10"/>
      <c r="OAB10"/>
      <c r="OAC10"/>
      <c r="OAD10"/>
      <c r="OAE10"/>
      <c r="OAF10"/>
      <c r="OAG10"/>
      <c r="OAH10"/>
      <c r="OAI10"/>
      <c r="OAJ10"/>
      <c r="OAK10"/>
      <c r="OAL10"/>
      <c r="OAM10"/>
      <c r="OAN10"/>
      <c r="OAO10"/>
      <c r="OAP10"/>
      <c r="OAQ10"/>
      <c r="OAR10"/>
      <c r="OAS10"/>
      <c r="OAT10"/>
      <c r="OAU10"/>
      <c r="OAV10"/>
      <c r="OAW10"/>
      <c r="OAX10"/>
      <c r="OAY10"/>
      <c r="OAZ10"/>
      <c r="OBA10"/>
      <c r="OBB10"/>
      <c r="OBC10"/>
      <c r="OBD10"/>
      <c r="OBE10"/>
      <c r="OBF10"/>
      <c r="OBG10"/>
      <c r="OBH10"/>
      <c r="OBI10"/>
      <c r="OBJ10"/>
      <c r="OBK10"/>
      <c r="OBL10"/>
      <c r="OBM10"/>
      <c r="OBN10"/>
      <c r="OBO10"/>
      <c r="OBP10"/>
      <c r="OBQ10"/>
      <c r="OBR10"/>
      <c r="OBS10"/>
      <c r="OBT10"/>
      <c r="OBU10"/>
      <c r="OBV10"/>
      <c r="OBW10"/>
      <c r="OBX10"/>
      <c r="OBY10"/>
      <c r="OBZ10"/>
      <c r="OCA10"/>
      <c r="OCB10"/>
      <c r="OCC10"/>
      <c r="OCD10"/>
      <c r="OCE10"/>
      <c r="OCF10"/>
      <c r="OCG10"/>
      <c r="OCH10"/>
      <c r="OCI10"/>
      <c r="OCJ10"/>
      <c r="OCK10"/>
      <c r="OCL10"/>
      <c r="OCM10"/>
      <c r="OCN10"/>
      <c r="OCO10"/>
      <c r="OCP10"/>
      <c r="OCQ10"/>
      <c r="OCR10"/>
      <c r="OCS10"/>
      <c r="OCT10"/>
      <c r="OCU10"/>
      <c r="OCV10"/>
      <c r="OCW10"/>
      <c r="OCX10"/>
      <c r="OCY10"/>
      <c r="OCZ10"/>
      <c r="ODA10"/>
      <c r="ODB10"/>
      <c r="ODC10"/>
      <c r="ODD10"/>
      <c r="ODE10"/>
      <c r="ODF10"/>
      <c r="ODG10"/>
      <c r="ODH10"/>
      <c r="ODI10"/>
      <c r="ODJ10"/>
      <c r="ODK10"/>
      <c r="ODL10"/>
      <c r="ODM10"/>
      <c r="ODN10"/>
      <c r="ODO10"/>
      <c r="ODP10"/>
      <c r="ODQ10"/>
      <c r="ODR10"/>
      <c r="ODS10"/>
      <c r="ODT10"/>
      <c r="ODU10"/>
      <c r="ODV10"/>
      <c r="ODW10"/>
      <c r="ODX10"/>
      <c r="ODY10"/>
      <c r="ODZ10"/>
      <c r="OEA10"/>
      <c r="OEB10"/>
      <c r="OEC10"/>
      <c r="OED10"/>
      <c r="OEE10"/>
      <c r="OEF10"/>
      <c r="OEG10"/>
      <c r="OEH10"/>
      <c r="OEI10"/>
      <c r="OEJ10"/>
      <c r="OEK10"/>
      <c r="OEL10"/>
      <c r="OEM10"/>
      <c r="OEN10"/>
      <c r="OEO10"/>
      <c r="OEP10"/>
      <c r="OEQ10"/>
      <c r="OER10"/>
      <c r="OES10"/>
      <c r="OET10"/>
      <c r="OEU10"/>
      <c r="OEV10"/>
      <c r="OEW10"/>
      <c r="OEX10"/>
      <c r="OEY10"/>
      <c r="OEZ10"/>
      <c r="OFA10"/>
      <c r="OFB10"/>
      <c r="OFC10"/>
      <c r="OFD10"/>
      <c r="OFE10"/>
      <c r="OFF10"/>
      <c r="OFG10"/>
      <c r="OFH10"/>
      <c r="OFI10"/>
      <c r="OFJ10"/>
      <c r="OFK10"/>
      <c r="OFL10"/>
      <c r="OFM10"/>
      <c r="OFN10"/>
      <c r="OFO10"/>
      <c r="OFP10"/>
      <c r="OFQ10"/>
      <c r="OFR10"/>
      <c r="OFS10"/>
      <c r="OFT10"/>
      <c r="OFU10"/>
      <c r="OFV10"/>
      <c r="OFW10"/>
      <c r="OFX10"/>
      <c r="OFY10"/>
      <c r="OFZ10"/>
      <c r="OGA10"/>
      <c r="OGB10"/>
      <c r="OGC10"/>
      <c r="OGD10"/>
      <c r="OGE10"/>
      <c r="OGF10"/>
      <c r="OGG10"/>
      <c r="OGH10"/>
      <c r="OGI10"/>
      <c r="OGJ10"/>
      <c r="OGK10"/>
      <c r="OGL10"/>
      <c r="OGM10"/>
      <c r="OGN10"/>
      <c r="OGO10"/>
      <c r="OGP10"/>
      <c r="OGQ10"/>
      <c r="OGR10"/>
      <c r="OGS10"/>
      <c r="OGT10"/>
      <c r="OGU10"/>
      <c r="OGV10"/>
      <c r="OGW10"/>
      <c r="OGX10"/>
      <c r="OGY10"/>
      <c r="OGZ10"/>
      <c r="OHA10"/>
      <c r="OHB10"/>
      <c r="OHC10"/>
      <c r="OHD10"/>
      <c r="OHE10"/>
      <c r="OHF10"/>
      <c r="OHG10"/>
      <c r="OHH10"/>
      <c r="OHI10"/>
      <c r="OHJ10"/>
      <c r="OHK10"/>
      <c r="OHL10"/>
      <c r="OHM10"/>
      <c r="OHN10"/>
      <c r="OHO10"/>
      <c r="OHP10"/>
      <c r="OHQ10"/>
      <c r="OHR10"/>
      <c r="OHS10"/>
      <c r="OHT10"/>
      <c r="OHU10"/>
      <c r="OHV10"/>
      <c r="OHW10"/>
      <c r="OHX10"/>
      <c r="OHY10"/>
      <c r="OHZ10"/>
      <c r="OIA10"/>
      <c r="OIB10"/>
      <c r="OIC10"/>
      <c r="OID10"/>
      <c r="OIE10"/>
      <c r="OIF10"/>
      <c r="OIG10"/>
      <c r="OIH10"/>
      <c r="OII10"/>
      <c r="OIJ10"/>
      <c r="OIK10"/>
      <c r="OIL10"/>
      <c r="OIM10"/>
      <c r="OIN10"/>
      <c r="OIO10"/>
      <c r="OIP10"/>
      <c r="OIQ10"/>
      <c r="OIR10"/>
      <c r="OIS10"/>
      <c r="OIT10"/>
      <c r="OIU10"/>
      <c r="OIV10"/>
      <c r="OIW10"/>
      <c r="OIX10"/>
      <c r="OIY10"/>
      <c r="OIZ10"/>
      <c r="OJA10"/>
      <c r="OJB10"/>
      <c r="OJC10"/>
      <c r="OJD10"/>
      <c r="OJE10"/>
      <c r="OJF10"/>
      <c r="OJG10"/>
      <c r="OJH10"/>
      <c r="OJI10"/>
      <c r="OJJ10"/>
      <c r="OJK10"/>
      <c r="OJL10"/>
      <c r="OJM10"/>
      <c r="OJN10"/>
      <c r="OJO10"/>
      <c r="OJP10"/>
      <c r="OJQ10"/>
      <c r="OJR10"/>
      <c r="OJS10"/>
      <c r="OJT10"/>
      <c r="OJU10"/>
      <c r="OJV10"/>
      <c r="OJW10"/>
      <c r="OJX10"/>
      <c r="OJY10"/>
      <c r="OJZ10"/>
      <c r="OKA10"/>
      <c r="OKB10"/>
      <c r="OKC10"/>
      <c r="OKD10"/>
      <c r="OKE10"/>
      <c r="OKF10"/>
      <c r="OKG10"/>
      <c r="OKH10"/>
      <c r="OKI10"/>
      <c r="OKJ10"/>
      <c r="OKK10"/>
      <c r="OKL10"/>
      <c r="OKM10"/>
      <c r="OKN10"/>
      <c r="OKO10"/>
      <c r="OKP10"/>
      <c r="OKQ10"/>
      <c r="OKR10"/>
      <c r="OKS10"/>
      <c r="OKT10"/>
      <c r="OKU10"/>
      <c r="OKV10"/>
      <c r="OKW10"/>
      <c r="OKX10"/>
      <c r="OKY10"/>
      <c r="OKZ10"/>
      <c r="OLA10"/>
      <c r="OLB10"/>
      <c r="OLC10"/>
      <c r="OLD10"/>
      <c r="OLE10"/>
      <c r="OLF10"/>
      <c r="OLG10"/>
      <c r="OLH10"/>
      <c r="OLI10"/>
      <c r="OLJ10"/>
      <c r="OLK10"/>
      <c r="OLL10"/>
      <c r="OLM10"/>
      <c r="OLN10"/>
      <c r="OLO10"/>
      <c r="OLP10"/>
      <c r="OLQ10"/>
      <c r="OLR10"/>
      <c r="OLS10"/>
      <c r="OLT10"/>
      <c r="OLU10"/>
      <c r="OLV10"/>
      <c r="OLW10"/>
      <c r="OLX10"/>
      <c r="OLY10"/>
      <c r="OLZ10"/>
      <c r="OMA10"/>
      <c r="OMB10"/>
      <c r="OMC10"/>
      <c r="OMD10"/>
      <c r="OME10"/>
      <c r="OMF10"/>
      <c r="OMG10"/>
      <c r="OMH10"/>
      <c r="OMI10"/>
      <c r="OMJ10"/>
      <c r="OMK10"/>
      <c r="OML10"/>
      <c r="OMM10"/>
      <c r="OMN10"/>
      <c r="OMO10"/>
      <c r="OMP10"/>
      <c r="OMQ10"/>
      <c r="OMR10"/>
      <c r="OMS10"/>
      <c r="OMT10"/>
      <c r="OMU10"/>
      <c r="OMV10"/>
      <c r="OMW10"/>
      <c r="OMX10"/>
      <c r="OMY10"/>
      <c r="OMZ10"/>
      <c r="ONA10"/>
      <c r="ONB10"/>
      <c r="ONC10"/>
      <c r="OND10"/>
      <c r="ONE10"/>
      <c r="ONF10"/>
      <c r="ONG10"/>
      <c r="ONH10"/>
      <c r="ONI10"/>
      <c r="ONJ10"/>
      <c r="ONK10"/>
      <c r="ONL10"/>
      <c r="ONM10"/>
      <c r="ONN10"/>
      <c r="ONO10"/>
      <c r="ONP10"/>
      <c r="ONQ10"/>
      <c r="ONR10"/>
      <c r="ONS10"/>
      <c r="ONT10"/>
      <c r="ONU10"/>
      <c r="ONV10"/>
      <c r="ONW10"/>
      <c r="ONX10"/>
      <c r="ONY10"/>
      <c r="ONZ10"/>
      <c r="OOA10"/>
      <c r="OOB10"/>
      <c r="OOC10"/>
      <c r="OOD10"/>
      <c r="OOE10"/>
      <c r="OOF10"/>
      <c r="OOG10"/>
      <c r="OOH10"/>
      <c r="OOI10"/>
      <c r="OOJ10"/>
      <c r="OOK10"/>
      <c r="OOL10"/>
      <c r="OOM10"/>
      <c r="OON10"/>
      <c r="OOO10"/>
      <c r="OOP10"/>
      <c r="OOQ10"/>
      <c r="OOR10"/>
      <c r="OOS10"/>
      <c r="OOT10"/>
      <c r="OOU10"/>
      <c r="OOV10"/>
      <c r="OOW10"/>
      <c r="OOX10"/>
      <c r="OOY10"/>
      <c r="OOZ10"/>
      <c r="OPA10"/>
      <c r="OPB10"/>
      <c r="OPC10"/>
      <c r="OPD10"/>
      <c r="OPE10"/>
      <c r="OPF10"/>
      <c r="OPG10"/>
      <c r="OPH10"/>
      <c r="OPI10"/>
      <c r="OPJ10"/>
      <c r="OPK10"/>
      <c r="OPL10"/>
      <c r="OPM10"/>
      <c r="OPN10"/>
      <c r="OPO10"/>
      <c r="OPP10"/>
      <c r="OPQ10"/>
      <c r="OPR10"/>
      <c r="OPS10"/>
      <c r="OPT10"/>
      <c r="OPU10"/>
      <c r="OPV10"/>
      <c r="OPW10"/>
      <c r="OPX10"/>
      <c r="OPY10"/>
      <c r="OPZ10"/>
      <c r="OQA10"/>
      <c r="OQB10"/>
      <c r="OQC10"/>
      <c r="OQD10"/>
      <c r="OQE10"/>
      <c r="OQF10"/>
      <c r="OQG10"/>
      <c r="OQH10"/>
      <c r="OQI10"/>
      <c r="OQJ10"/>
      <c r="OQK10"/>
      <c r="OQL10"/>
      <c r="OQM10"/>
      <c r="OQN10"/>
      <c r="OQO10"/>
      <c r="OQP10"/>
      <c r="OQQ10"/>
      <c r="OQR10"/>
      <c r="OQS10"/>
      <c r="OQT10"/>
      <c r="OQU10"/>
      <c r="OQV10"/>
      <c r="OQW10"/>
      <c r="OQX10"/>
      <c r="OQY10"/>
      <c r="OQZ10"/>
      <c r="ORA10"/>
      <c r="ORB10"/>
      <c r="ORC10"/>
      <c r="ORD10"/>
      <c r="ORE10"/>
      <c r="ORF10"/>
      <c r="ORG10"/>
      <c r="ORH10"/>
      <c r="ORI10"/>
      <c r="ORJ10"/>
      <c r="ORK10"/>
      <c r="ORL10"/>
      <c r="ORM10"/>
      <c r="ORN10"/>
      <c r="ORO10"/>
      <c r="ORP10"/>
      <c r="ORQ10"/>
      <c r="ORR10"/>
      <c r="ORS10"/>
      <c r="ORT10"/>
      <c r="ORU10"/>
      <c r="ORV10"/>
      <c r="ORW10"/>
      <c r="ORX10"/>
      <c r="ORY10"/>
      <c r="ORZ10"/>
      <c r="OSA10"/>
      <c r="OSB10"/>
      <c r="OSC10"/>
      <c r="OSD10"/>
      <c r="OSE10"/>
      <c r="OSF10"/>
      <c r="OSG10"/>
      <c r="OSH10"/>
      <c r="OSI10"/>
      <c r="OSJ10"/>
      <c r="OSK10"/>
      <c r="OSL10"/>
      <c r="OSM10"/>
      <c r="OSN10"/>
      <c r="OSO10"/>
      <c r="OSP10"/>
      <c r="OSQ10"/>
      <c r="OSR10"/>
      <c r="OSS10"/>
      <c r="OST10"/>
      <c r="OSU10"/>
      <c r="OSV10"/>
      <c r="OSW10"/>
      <c r="OSX10"/>
      <c r="OSY10"/>
      <c r="OSZ10"/>
      <c r="OTA10"/>
      <c r="OTB10"/>
      <c r="OTC10"/>
      <c r="OTD10"/>
      <c r="OTE10"/>
      <c r="OTF10"/>
      <c r="OTG10"/>
      <c r="OTH10"/>
      <c r="OTI10"/>
      <c r="OTJ10"/>
      <c r="OTK10"/>
      <c r="OTL10"/>
      <c r="OTM10"/>
      <c r="OTN10"/>
      <c r="OTO10"/>
      <c r="OTP10"/>
      <c r="OTQ10"/>
      <c r="OTR10"/>
      <c r="OTS10"/>
      <c r="OTT10"/>
      <c r="OTU10"/>
      <c r="OTV10"/>
      <c r="OTW10"/>
      <c r="OTX10"/>
      <c r="OTY10"/>
      <c r="OTZ10"/>
      <c r="OUA10"/>
      <c r="OUB10"/>
      <c r="OUC10"/>
      <c r="OUD10"/>
      <c r="OUE10"/>
      <c r="OUF10"/>
      <c r="OUG10"/>
      <c r="OUH10"/>
      <c r="OUI10"/>
      <c r="OUJ10"/>
      <c r="OUK10"/>
      <c r="OUL10"/>
      <c r="OUM10"/>
      <c r="OUN10"/>
      <c r="OUO10"/>
      <c r="OUP10"/>
      <c r="OUQ10"/>
      <c r="OUR10"/>
      <c r="OUS10"/>
      <c r="OUT10"/>
      <c r="OUU10"/>
      <c r="OUV10"/>
      <c r="OUW10"/>
      <c r="OUX10"/>
      <c r="OUY10"/>
      <c r="OUZ10"/>
      <c r="OVA10"/>
      <c r="OVB10"/>
      <c r="OVC10"/>
      <c r="OVD10"/>
      <c r="OVE10"/>
      <c r="OVF10"/>
      <c r="OVG10"/>
      <c r="OVH10"/>
      <c r="OVI10"/>
      <c r="OVJ10"/>
      <c r="OVK10"/>
      <c r="OVL10"/>
      <c r="OVM10"/>
      <c r="OVN10"/>
      <c r="OVO10"/>
      <c r="OVP10"/>
      <c r="OVQ10"/>
      <c r="OVR10"/>
      <c r="OVS10"/>
      <c r="OVT10"/>
      <c r="OVU10"/>
      <c r="OVV10"/>
      <c r="OVW10"/>
      <c r="OVX10"/>
      <c r="OVY10"/>
      <c r="OVZ10"/>
      <c r="OWA10"/>
      <c r="OWB10"/>
      <c r="OWC10"/>
      <c r="OWD10"/>
      <c r="OWE10"/>
      <c r="OWF10"/>
      <c r="OWG10"/>
      <c r="OWH10"/>
      <c r="OWI10"/>
      <c r="OWJ10"/>
      <c r="OWK10"/>
      <c r="OWL10"/>
      <c r="OWM10"/>
      <c r="OWN10"/>
      <c r="OWO10"/>
      <c r="OWP10"/>
      <c r="OWQ10"/>
      <c r="OWR10"/>
      <c r="OWS10"/>
      <c r="OWT10"/>
      <c r="OWU10"/>
      <c r="OWV10"/>
      <c r="OWW10"/>
      <c r="OWX10"/>
      <c r="OWY10"/>
      <c r="OWZ10"/>
      <c r="OXA10"/>
      <c r="OXB10"/>
      <c r="OXC10"/>
      <c r="OXD10"/>
      <c r="OXE10"/>
      <c r="OXF10"/>
      <c r="OXG10"/>
      <c r="OXH10"/>
      <c r="OXI10"/>
      <c r="OXJ10"/>
      <c r="OXK10"/>
      <c r="OXL10"/>
      <c r="OXM10"/>
      <c r="OXN10"/>
      <c r="OXO10"/>
      <c r="OXP10"/>
      <c r="OXQ10"/>
      <c r="OXR10"/>
      <c r="OXS10"/>
      <c r="OXT10"/>
      <c r="OXU10"/>
      <c r="OXV10"/>
      <c r="OXW10"/>
      <c r="OXX10"/>
      <c r="OXY10"/>
      <c r="OXZ10"/>
      <c r="OYA10"/>
      <c r="OYB10"/>
      <c r="OYC10"/>
      <c r="OYD10"/>
      <c r="OYE10"/>
      <c r="OYF10"/>
      <c r="OYG10"/>
      <c r="OYH10"/>
      <c r="OYI10"/>
      <c r="OYJ10"/>
      <c r="OYK10"/>
      <c r="OYL10"/>
      <c r="OYM10"/>
      <c r="OYN10"/>
      <c r="OYO10"/>
      <c r="OYP10"/>
      <c r="OYQ10"/>
      <c r="OYR10"/>
      <c r="OYS10"/>
      <c r="OYT10"/>
      <c r="OYU10"/>
      <c r="OYV10"/>
      <c r="OYW10"/>
      <c r="OYX10"/>
      <c r="OYY10"/>
      <c r="OYZ10"/>
      <c r="OZA10"/>
      <c r="OZB10"/>
      <c r="OZC10"/>
      <c r="OZD10"/>
      <c r="OZE10"/>
      <c r="OZF10"/>
      <c r="OZG10"/>
      <c r="OZH10"/>
      <c r="OZI10"/>
      <c r="OZJ10"/>
      <c r="OZK10"/>
      <c r="OZL10"/>
      <c r="OZM10"/>
      <c r="OZN10"/>
      <c r="OZO10"/>
      <c r="OZP10"/>
      <c r="OZQ10"/>
      <c r="OZR10"/>
      <c r="OZS10"/>
      <c r="OZT10"/>
      <c r="OZU10"/>
      <c r="OZV10"/>
      <c r="OZW10"/>
      <c r="OZX10"/>
      <c r="OZY10"/>
      <c r="OZZ10"/>
      <c r="PAA10"/>
      <c r="PAB10"/>
      <c r="PAC10"/>
      <c r="PAD10"/>
      <c r="PAE10"/>
      <c r="PAF10"/>
      <c r="PAG10"/>
      <c r="PAH10"/>
      <c r="PAI10"/>
      <c r="PAJ10"/>
      <c r="PAK10"/>
      <c r="PAL10"/>
      <c r="PAM10"/>
      <c r="PAN10"/>
      <c r="PAO10"/>
      <c r="PAP10"/>
      <c r="PAQ10"/>
      <c r="PAR10"/>
      <c r="PAS10"/>
      <c r="PAT10"/>
      <c r="PAU10"/>
      <c r="PAV10"/>
      <c r="PAW10"/>
      <c r="PAX10"/>
      <c r="PAY10"/>
      <c r="PAZ10"/>
      <c r="PBA10"/>
      <c r="PBB10"/>
      <c r="PBC10"/>
      <c r="PBD10"/>
      <c r="PBE10"/>
      <c r="PBF10"/>
      <c r="PBG10"/>
      <c r="PBH10"/>
      <c r="PBI10"/>
      <c r="PBJ10"/>
      <c r="PBK10"/>
      <c r="PBL10"/>
      <c r="PBM10"/>
      <c r="PBN10"/>
      <c r="PBO10"/>
      <c r="PBP10"/>
      <c r="PBQ10"/>
      <c r="PBR10"/>
      <c r="PBS10"/>
      <c r="PBT10"/>
      <c r="PBU10"/>
      <c r="PBV10"/>
      <c r="PBW10"/>
      <c r="PBX10"/>
      <c r="PBY10"/>
      <c r="PBZ10"/>
      <c r="PCA10"/>
      <c r="PCB10"/>
      <c r="PCC10"/>
      <c r="PCD10"/>
      <c r="PCE10"/>
      <c r="PCF10"/>
      <c r="PCG10"/>
      <c r="PCH10"/>
      <c r="PCI10"/>
      <c r="PCJ10"/>
      <c r="PCK10"/>
      <c r="PCL10"/>
      <c r="PCM10"/>
      <c r="PCN10"/>
      <c r="PCO10"/>
      <c r="PCP10"/>
      <c r="PCQ10"/>
      <c r="PCR10"/>
      <c r="PCS10"/>
      <c r="PCT10"/>
      <c r="PCU10"/>
      <c r="PCV10"/>
      <c r="PCW10"/>
      <c r="PCX10"/>
      <c r="PCY10"/>
      <c r="PCZ10"/>
      <c r="PDA10"/>
      <c r="PDB10"/>
      <c r="PDC10"/>
      <c r="PDD10"/>
      <c r="PDE10"/>
      <c r="PDF10"/>
      <c r="PDG10"/>
      <c r="PDH10"/>
      <c r="PDI10"/>
      <c r="PDJ10"/>
      <c r="PDK10"/>
      <c r="PDL10"/>
      <c r="PDM10"/>
      <c r="PDN10"/>
      <c r="PDO10"/>
      <c r="PDP10"/>
      <c r="PDQ10"/>
      <c r="PDR10"/>
      <c r="PDS10"/>
      <c r="PDT10"/>
      <c r="PDU10"/>
      <c r="PDV10"/>
      <c r="PDW10"/>
      <c r="PDX10"/>
      <c r="PDY10"/>
      <c r="PDZ10"/>
      <c r="PEA10"/>
      <c r="PEB10"/>
      <c r="PEC10"/>
      <c r="PED10"/>
      <c r="PEE10"/>
      <c r="PEF10"/>
      <c r="PEG10"/>
      <c r="PEH10"/>
      <c r="PEI10"/>
      <c r="PEJ10"/>
      <c r="PEK10"/>
      <c r="PEL10"/>
      <c r="PEM10"/>
      <c r="PEN10"/>
      <c r="PEO10"/>
      <c r="PEP10"/>
      <c r="PEQ10"/>
      <c r="PER10"/>
      <c r="PES10"/>
      <c r="PET10"/>
      <c r="PEU10"/>
      <c r="PEV10"/>
      <c r="PEW10"/>
      <c r="PEX10"/>
      <c r="PEY10"/>
      <c r="PEZ10"/>
      <c r="PFA10"/>
      <c r="PFB10"/>
      <c r="PFC10"/>
      <c r="PFD10"/>
      <c r="PFE10"/>
      <c r="PFF10"/>
      <c r="PFG10"/>
      <c r="PFH10"/>
      <c r="PFI10"/>
      <c r="PFJ10"/>
      <c r="PFK10"/>
      <c r="PFL10"/>
      <c r="PFM10"/>
      <c r="PFN10"/>
      <c r="PFO10"/>
      <c r="PFP10"/>
      <c r="PFQ10"/>
      <c r="PFR10"/>
      <c r="PFS10"/>
      <c r="PFT10"/>
      <c r="PFU10"/>
      <c r="PFV10"/>
      <c r="PFW10"/>
      <c r="PFX10"/>
      <c r="PFY10"/>
      <c r="PFZ10"/>
      <c r="PGA10"/>
      <c r="PGB10"/>
      <c r="PGC10"/>
      <c r="PGD10"/>
      <c r="PGE10"/>
      <c r="PGF10"/>
      <c r="PGG10"/>
      <c r="PGH10"/>
      <c r="PGI10"/>
      <c r="PGJ10"/>
      <c r="PGK10"/>
      <c r="PGL10"/>
      <c r="PGM10"/>
      <c r="PGN10"/>
      <c r="PGO10"/>
      <c r="PGP10"/>
      <c r="PGQ10"/>
      <c r="PGR10"/>
      <c r="PGS10"/>
      <c r="PGT10"/>
      <c r="PGU10"/>
      <c r="PGV10"/>
      <c r="PGW10"/>
      <c r="PGX10"/>
      <c r="PGY10"/>
      <c r="PGZ10"/>
      <c r="PHA10"/>
      <c r="PHB10"/>
      <c r="PHC10"/>
      <c r="PHD10"/>
      <c r="PHE10"/>
      <c r="PHF10"/>
      <c r="PHG10"/>
      <c r="PHH10"/>
      <c r="PHI10"/>
      <c r="PHJ10"/>
      <c r="PHK10"/>
      <c r="PHL10"/>
      <c r="PHM10"/>
      <c r="PHN10"/>
      <c r="PHO10"/>
      <c r="PHP10"/>
      <c r="PHQ10"/>
      <c r="PHR10"/>
      <c r="PHS10"/>
      <c r="PHT10"/>
      <c r="PHU10"/>
      <c r="PHV10"/>
      <c r="PHW10"/>
      <c r="PHX10"/>
      <c r="PHY10"/>
      <c r="PHZ10"/>
      <c r="PIA10"/>
      <c r="PIB10"/>
      <c r="PIC10"/>
      <c r="PID10"/>
      <c r="PIE10"/>
      <c r="PIF10"/>
      <c r="PIG10"/>
      <c r="PIH10"/>
      <c r="PII10"/>
      <c r="PIJ10"/>
      <c r="PIK10"/>
      <c r="PIL10"/>
      <c r="PIM10"/>
      <c r="PIN10"/>
      <c r="PIO10"/>
      <c r="PIP10"/>
      <c r="PIQ10"/>
      <c r="PIR10"/>
      <c r="PIS10"/>
      <c r="PIT10"/>
      <c r="PIU10"/>
      <c r="PIV10"/>
      <c r="PIW10"/>
      <c r="PIX10"/>
      <c r="PIY10"/>
      <c r="PIZ10"/>
      <c r="PJA10"/>
      <c r="PJB10"/>
      <c r="PJC10"/>
      <c r="PJD10"/>
      <c r="PJE10"/>
      <c r="PJF10"/>
      <c r="PJG10"/>
      <c r="PJH10"/>
      <c r="PJI10"/>
      <c r="PJJ10"/>
      <c r="PJK10"/>
      <c r="PJL10"/>
      <c r="PJM10"/>
      <c r="PJN10"/>
      <c r="PJO10"/>
      <c r="PJP10"/>
      <c r="PJQ10"/>
      <c r="PJR10"/>
      <c r="PJS10"/>
      <c r="PJT10"/>
      <c r="PJU10"/>
      <c r="PJV10"/>
      <c r="PJW10"/>
      <c r="PJX10"/>
      <c r="PJY10"/>
      <c r="PJZ10"/>
      <c r="PKA10"/>
      <c r="PKB10"/>
      <c r="PKC10"/>
      <c r="PKD10"/>
      <c r="PKE10"/>
      <c r="PKF10"/>
      <c r="PKG10"/>
      <c r="PKH10"/>
      <c r="PKI10"/>
      <c r="PKJ10"/>
      <c r="PKK10"/>
      <c r="PKL10"/>
      <c r="PKM10"/>
      <c r="PKN10"/>
      <c r="PKO10"/>
      <c r="PKP10"/>
      <c r="PKQ10"/>
      <c r="PKR10"/>
      <c r="PKS10"/>
      <c r="PKT10"/>
      <c r="PKU10"/>
      <c r="PKV10"/>
      <c r="PKW10"/>
      <c r="PKX10"/>
      <c r="PKY10"/>
      <c r="PKZ10"/>
      <c r="PLA10"/>
      <c r="PLB10"/>
      <c r="PLC10"/>
      <c r="PLD10"/>
      <c r="PLE10"/>
      <c r="PLF10"/>
      <c r="PLG10"/>
      <c r="PLH10"/>
      <c r="PLI10"/>
      <c r="PLJ10"/>
      <c r="PLK10"/>
      <c r="PLL10"/>
      <c r="PLM10"/>
      <c r="PLN10"/>
      <c r="PLO10"/>
      <c r="PLP10"/>
      <c r="PLQ10"/>
      <c r="PLR10"/>
      <c r="PLS10"/>
      <c r="PLT10"/>
      <c r="PLU10"/>
      <c r="PLV10"/>
      <c r="PLW10"/>
      <c r="PLX10"/>
      <c r="PLY10"/>
      <c r="PLZ10"/>
      <c r="PMA10"/>
      <c r="PMB10"/>
      <c r="PMC10"/>
      <c r="PMD10"/>
      <c r="PME10"/>
      <c r="PMF10"/>
      <c r="PMG10"/>
      <c r="PMH10"/>
      <c r="PMI10"/>
      <c r="PMJ10"/>
      <c r="PMK10"/>
      <c r="PML10"/>
      <c r="PMM10"/>
      <c r="PMN10"/>
      <c r="PMO10"/>
      <c r="PMP10"/>
      <c r="PMQ10"/>
      <c r="PMR10"/>
      <c r="PMS10"/>
      <c r="PMT10"/>
      <c r="PMU10"/>
      <c r="PMV10"/>
      <c r="PMW10"/>
      <c r="PMX10"/>
      <c r="PMY10"/>
      <c r="PMZ10"/>
      <c r="PNA10"/>
      <c r="PNB10"/>
      <c r="PNC10"/>
      <c r="PND10"/>
      <c r="PNE10"/>
      <c r="PNF10"/>
      <c r="PNG10"/>
      <c r="PNH10"/>
      <c r="PNI10"/>
      <c r="PNJ10"/>
      <c r="PNK10"/>
      <c r="PNL10"/>
      <c r="PNM10"/>
      <c r="PNN10"/>
      <c r="PNO10"/>
      <c r="PNP10"/>
      <c r="PNQ10"/>
      <c r="PNR10"/>
      <c r="PNS10"/>
      <c r="PNT10"/>
      <c r="PNU10"/>
      <c r="PNV10"/>
      <c r="PNW10"/>
      <c r="PNX10"/>
      <c r="PNY10"/>
      <c r="PNZ10"/>
      <c r="POA10"/>
      <c r="POB10"/>
      <c r="POC10"/>
      <c r="POD10"/>
      <c r="POE10"/>
      <c r="POF10"/>
      <c r="POG10"/>
      <c r="POH10"/>
      <c r="POI10"/>
      <c r="POJ10"/>
      <c r="POK10"/>
      <c r="POL10"/>
      <c r="POM10"/>
      <c r="PON10"/>
      <c r="POO10"/>
      <c r="POP10"/>
      <c r="POQ10"/>
      <c r="POR10"/>
      <c r="POS10"/>
      <c r="POT10"/>
      <c r="POU10"/>
      <c r="POV10"/>
      <c r="POW10"/>
      <c r="POX10"/>
      <c r="POY10"/>
      <c r="POZ10"/>
      <c r="PPA10"/>
      <c r="PPB10"/>
      <c r="PPC10"/>
      <c r="PPD10"/>
      <c r="PPE10"/>
      <c r="PPF10"/>
      <c r="PPG10"/>
      <c r="PPH10"/>
      <c r="PPI10"/>
      <c r="PPJ10"/>
      <c r="PPK10"/>
      <c r="PPL10"/>
      <c r="PPM10"/>
      <c r="PPN10"/>
      <c r="PPO10"/>
      <c r="PPP10"/>
      <c r="PPQ10"/>
      <c r="PPR10"/>
      <c r="PPS10"/>
      <c r="PPT10"/>
      <c r="PPU10"/>
      <c r="PPV10"/>
      <c r="PPW10"/>
      <c r="PPX10"/>
      <c r="PPY10"/>
      <c r="PPZ10"/>
      <c r="PQA10"/>
      <c r="PQB10"/>
      <c r="PQC10"/>
      <c r="PQD10"/>
      <c r="PQE10"/>
      <c r="PQF10"/>
      <c r="PQG10"/>
      <c r="PQH10"/>
      <c r="PQI10"/>
      <c r="PQJ10"/>
      <c r="PQK10"/>
      <c r="PQL10"/>
      <c r="PQM10"/>
      <c r="PQN10"/>
      <c r="PQO10"/>
      <c r="PQP10"/>
      <c r="PQQ10"/>
      <c r="PQR10"/>
      <c r="PQS10"/>
      <c r="PQT10"/>
      <c r="PQU10"/>
      <c r="PQV10"/>
      <c r="PQW10"/>
      <c r="PQX10"/>
      <c r="PQY10"/>
      <c r="PQZ10"/>
      <c r="PRA10"/>
      <c r="PRB10"/>
      <c r="PRC10"/>
      <c r="PRD10"/>
      <c r="PRE10"/>
      <c r="PRF10"/>
      <c r="PRG10"/>
      <c r="PRH10"/>
      <c r="PRI10"/>
      <c r="PRJ10"/>
      <c r="PRK10"/>
      <c r="PRL10"/>
      <c r="PRM10"/>
      <c r="PRN10"/>
      <c r="PRO10"/>
      <c r="PRP10"/>
      <c r="PRQ10"/>
      <c r="PRR10"/>
      <c r="PRS10"/>
      <c r="PRT10"/>
      <c r="PRU10"/>
      <c r="PRV10"/>
      <c r="PRW10"/>
      <c r="PRX10"/>
      <c r="PRY10"/>
      <c r="PRZ10"/>
      <c r="PSA10"/>
      <c r="PSB10"/>
      <c r="PSC10"/>
      <c r="PSD10"/>
      <c r="PSE10"/>
      <c r="PSF10"/>
      <c r="PSG10"/>
      <c r="PSH10"/>
      <c r="PSI10"/>
      <c r="PSJ10"/>
      <c r="PSK10"/>
      <c r="PSL10"/>
      <c r="PSM10"/>
      <c r="PSN10"/>
      <c r="PSO10"/>
      <c r="PSP10"/>
      <c r="PSQ10"/>
      <c r="PSR10"/>
      <c r="PSS10"/>
      <c r="PST10"/>
      <c r="PSU10"/>
      <c r="PSV10"/>
      <c r="PSW10"/>
      <c r="PSX10"/>
      <c r="PSY10"/>
      <c r="PSZ10"/>
      <c r="PTA10"/>
      <c r="PTB10"/>
      <c r="PTC10"/>
      <c r="PTD10"/>
      <c r="PTE10"/>
      <c r="PTF10"/>
      <c r="PTG10"/>
      <c r="PTH10"/>
      <c r="PTI10"/>
      <c r="PTJ10"/>
      <c r="PTK10"/>
      <c r="PTL10"/>
      <c r="PTM10"/>
      <c r="PTN10"/>
      <c r="PTO10"/>
      <c r="PTP10"/>
      <c r="PTQ10"/>
      <c r="PTR10"/>
      <c r="PTS10"/>
      <c r="PTT10"/>
      <c r="PTU10"/>
      <c r="PTV10"/>
      <c r="PTW10"/>
      <c r="PTX10"/>
      <c r="PTY10"/>
      <c r="PTZ10"/>
      <c r="PUA10"/>
      <c r="PUB10"/>
      <c r="PUC10"/>
      <c r="PUD10"/>
      <c r="PUE10"/>
      <c r="PUF10"/>
      <c r="PUG10"/>
      <c r="PUH10"/>
      <c r="PUI10"/>
      <c r="PUJ10"/>
      <c r="PUK10"/>
      <c r="PUL10"/>
      <c r="PUM10"/>
      <c r="PUN10"/>
      <c r="PUO10"/>
      <c r="PUP10"/>
      <c r="PUQ10"/>
      <c r="PUR10"/>
      <c r="PUS10"/>
      <c r="PUT10"/>
      <c r="PUU10"/>
      <c r="PUV10"/>
      <c r="PUW10"/>
      <c r="PUX10"/>
      <c r="PUY10"/>
      <c r="PUZ10"/>
      <c r="PVA10"/>
      <c r="PVB10"/>
      <c r="PVC10"/>
      <c r="PVD10"/>
      <c r="PVE10"/>
      <c r="PVF10"/>
      <c r="PVG10"/>
      <c r="PVH10"/>
      <c r="PVI10"/>
      <c r="PVJ10"/>
      <c r="PVK10"/>
      <c r="PVL10"/>
      <c r="PVM10"/>
      <c r="PVN10"/>
      <c r="PVO10"/>
      <c r="PVP10"/>
      <c r="PVQ10"/>
      <c r="PVR10"/>
      <c r="PVS10"/>
      <c r="PVT10"/>
      <c r="PVU10"/>
      <c r="PVV10"/>
      <c r="PVW10"/>
      <c r="PVX10"/>
      <c r="PVY10"/>
      <c r="PVZ10"/>
      <c r="PWA10"/>
      <c r="PWB10"/>
      <c r="PWC10"/>
      <c r="PWD10"/>
      <c r="PWE10"/>
      <c r="PWF10"/>
      <c r="PWG10"/>
      <c r="PWH10"/>
      <c r="PWI10"/>
      <c r="PWJ10"/>
      <c r="PWK10"/>
      <c r="PWL10"/>
      <c r="PWM10"/>
      <c r="PWN10"/>
      <c r="PWO10"/>
      <c r="PWP10"/>
      <c r="PWQ10"/>
      <c r="PWR10"/>
      <c r="PWS10"/>
      <c r="PWT10"/>
      <c r="PWU10"/>
      <c r="PWV10"/>
      <c r="PWW10"/>
      <c r="PWX10"/>
      <c r="PWY10"/>
      <c r="PWZ10"/>
      <c r="PXA10"/>
      <c r="PXB10"/>
      <c r="PXC10"/>
      <c r="PXD10"/>
      <c r="PXE10"/>
      <c r="PXF10"/>
      <c r="PXG10"/>
      <c r="PXH10"/>
      <c r="PXI10"/>
      <c r="PXJ10"/>
      <c r="PXK10"/>
      <c r="PXL10"/>
      <c r="PXM10"/>
      <c r="PXN10"/>
      <c r="PXO10"/>
      <c r="PXP10"/>
      <c r="PXQ10"/>
      <c r="PXR10"/>
      <c r="PXS10"/>
      <c r="PXT10"/>
      <c r="PXU10"/>
      <c r="PXV10"/>
      <c r="PXW10"/>
      <c r="PXX10"/>
      <c r="PXY10"/>
      <c r="PXZ10"/>
      <c r="PYA10"/>
      <c r="PYB10"/>
      <c r="PYC10"/>
      <c r="PYD10"/>
      <c r="PYE10"/>
      <c r="PYF10"/>
      <c r="PYG10"/>
      <c r="PYH10"/>
      <c r="PYI10"/>
      <c r="PYJ10"/>
      <c r="PYK10"/>
      <c r="PYL10"/>
      <c r="PYM10"/>
      <c r="PYN10"/>
      <c r="PYO10"/>
      <c r="PYP10"/>
      <c r="PYQ10"/>
      <c r="PYR10"/>
      <c r="PYS10"/>
      <c r="PYT10"/>
      <c r="PYU10"/>
      <c r="PYV10"/>
      <c r="PYW10"/>
      <c r="PYX10"/>
      <c r="PYY10"/>
      <c r="PYZ10"/>
      <c r="PZA10"/>
      <c r="PZB10"/>
      <c r="PZC10"/>
      <c r="PZD10"/>
      <c r="PZE10"/>
      <c r="PZF10"/>
      <c r="PZG10"/>
      <c r="PZH10"/>
      <c r="PZI10"/>
      <c r="PZJ10"/>
      <c r="PZK10"/>
      <c r="PZL10"/>
      <c r="PZM10"/>
      <c r="PZN10"/>
      <c r="PZO10"/>
      <c r="PZP10"/>
      <c r="PZQ10"/>
      <c r="PZR10"/>
      <c r="PZS10"/>
      <c r="PZT10"/>
      <c r="PZU10"/>
      <c r="PZV10"/>
      <c r="PZW10"/>
      <c r="PZX10"/>
      <c r="PZY10"/>
      <c r="PZZ10"/>
      <c r="QAA10"/>
      <c r="QAB10"/>
      <c r="QAC10"/>
      <c r="QAD10"/>
      <c r="QAE10"/>
      <c r="QAF10"/>
      <c r="QAG10"/>
      <c r="QAH10"/>
      <c r="QAI10"/>
      <c r="QAJ10"/>
      <c r="QAK10"/>
      <c r="QAL10"/>
      <c r="QAM10"/>
      <c r="QAN10"/>
      <c r="QAO10"/>
      <c r="QAP10"/>
      <c r="QAQ10"/>
      <c r="QAR10"/>
      <c r="QAS10"/>
      <c r="QAT10"/>
      <c r="QAU10"/>
      <c r="QAV10"/>
      <c r="QAW10"/>
      <c r="QAX10"/>
      <c r="QAY10"/>
      <c r="QAZ10"/>
      <c r="QBA10"/>
      <c r="QBB10"/>
      <c r="QBC10"/>
      <c r="QBD10"/>
      <c r="QBE10"/>
      <c r="QBF10"/>
      <c r="QBG10"/>
      <c r="QBH10"/>
      <c r="QBI10"/>
      <c r="QBJ10"/>
      <c r="QBK10"/>
      <c r="QBL10"/>
      <c r="QBM10"/>
      <c r="QBN10"/>
      <c r="QBO10"/>
      <c r="QBP10"/>
      <c r="QBQ10"/>
      <c r="QBR10"/>
      <c r="QBS10"/>
      <c r="QBT10"/>
      <c r="QBU10"/>
      <c r="QBV10"/>
      <c r="QBW10"/>
      <c r="QBX10"/>
      <c r="QBY10"/>
      <c r="QBZ10"/>
      <c r="QCA10"/>
      <c r="QCB10"/>
      <c r="QCC10"/>
      <c r="QCD10"/>
      <c r="QCE10"/>
      <c r="QCF10"/>
      <c r="QCG10"/>
      <c r="QCH10"/>
      <c r="QCI10"/>
      <c r="QCJ10"/>
      <c r="QCK10"/>
      <c r="QCL10"/>
      <c r="QCM10"/>
      <c r="QCN10"/>
      <c r="QCO10"/>
      <c r="QCP10"/>
      <c r="QCQ10"/>
      <c r="QCR10"/>
      <c r="QCS10"/>
      <c r="QCT10"/>
      <c r="QCU10"/>
      <c r="QCV10"/>
      <c r="QCW10"/>
      <c r="QCX10"/>
      <c r="QCY10"/>
      <c r="QCZ10"/>
      <c r="QDA10"/>
      <c r="QDB10"/>
      <c r="QDC10"/>
      <c r="QDD10"/>
      <c r="QDE10"/>
      <c r="QDF10"/>
      <c r="QDG10"/>
      <c r="QDH10"/>
      <c r="QDI10"/>
      <c r="QDJ10"/>
      <c r="QDK10"/>
      <c r="QDL10"/>
      <c r="QDM10"/>
      <c r="QDN10"/>
      <c r="QDO10"/>
      <c r="QDP10"/>
      <c r="QDQ10"/>
      <c r="QDR10"/>
      <c r="QDS10"/>
      <c r="QDT10"/>
      <c r="QDU10"/>
      <c r="QDV10"/>
      <c r="QDW10"/>
      <c r="QDX10"/>
      <c r="QDY10"/>
      <c r="QDZ10"/>
      <c r="QEA10"/>
      <c r="QEB10"/>
      <c r="QEC10"/>
      <c r="QED10"/>
      <c r="QEE10"/>
      <c r="QEF10"/>
      <c r="QEG10"/>
      <c r="QEH10"/>
      <c r="QEI10"/>
      <c r="QEJ10"/>
      <c r="QEK10"/>
      <c r="QEL10"/>
      <c r="QEM10"/>
      <c r="QEN10"/>
      <c r="QEO10"/>
      <c r="QEP10"/>
      <c r="QEQ10"/>
      <c r="QER10"/>
      <c r="QES10"/>
      <c r="QET10"/>
      <c r="QEU10"/>
      <c r="QEV10"/>
      <c r="QEW10"/>
      <c r="QEX10"/>
      <c r="QEY10"/>
      <c r="QEZ10"/>
      <c r="QFA10"/>
      <c r="QFB10"/>
      <c r="QFC10"/>
      <c r="QFD10"/>
      <c r="QFE10"/>
      <c r="QFF10"/>
      <c r="QFG10"/>
      <c r="QFH10"/>
      <c r="QFI10"/>
      <c r="QFJ10"/>
      <c r="QFK10"/>
      <c r="QFL10"/>
      <c r="QFM10"/>
      <c r="QFN10"/>
      <c r="QFO10"/>
      <c r="QFP10"/>
      <c r="QFQ10"/>
      <c r="QFR10"/>
      <c r="QFS10"/>
      <c r="QFT10"/>
      <c r="QFU10"/>
      <c r="QFV10"/>
      <c r="QFW10"/>
      <c r="QFX10"/>
      <c r="QFY10"/>
      <c r="QFZ10"/>
      <c r="QGA10"/>
      <c r="QGB10"/>
      <c r="QGC10"/>
      <c r="QGD10"/>
      <c r="QGE10"/>
      <c r="QGF10"/>
      <c r="QGG10"/>
      <c r="QGH10"/>
      <c r="QGI10"/>
      <c r="QGJ10"/>
      <c r="QGK10"/>
      <c r="QGL10"/>
      <c r="QGM10"/>
      <c r="QGN10"/>
      <c r="QGO10"/>
      <c r="QGP10"/>
      <c r="QGQ10"/>
      <c r="QGR10"/>
      <c r="QGS10"/>
      <c r="QGT10"/>
      <c r="QGU10"/>
      <c r="QGV10"/>
      <c r="QGW10"/>
      <c r="QGX10"/>
      <c r="QGY10"/>
      <c r="QGZ10"/>
      <c r="QHA10"/>
      <c r="QHB10"/>
      <c r="QHC10"/>
      <c r="QHD10"/>
      <c r="QHE10"/>
      <c r="QHF10"/>
      <c r="QHG10"/>
      <c r="QHH10"/>
      <c r="QHI10"/>
      <c r="QHJ10"/>
      <c r="QHK10"/>
      <c r="QHL10"/>
      <c r="QHM10"/>
      <c r="QHN10"/>
      <c r="QHO10"/>
      <c r="QHP10"/>
      <c r="QHQ10"/>
      <c r="QHR10"/>
      <c r="QHS10"/>
      <c r="QHT10"/>
      <c r="QHU10"/>
      <c r="QHV10"/>
      <c r="QHW10"/>
      <c r="QHX10"/>
      <c r="QHY10"/>
      <c r="QHZ10"/>
      <c r="QIA10"/>
      <c r="QIB10"/>
      <c r="QIC10"/>
      <c r="QID10"/>
      <c r="QIE10"/>
      <c r="QIF10"/>
      <c r="QIG10"/>
      <c r="QIH10"/>
      <c r="QII10"/>
      <c r="QIJ10"/>
      <c r="QIK10"/>
      <c r="QIL10"/>
      <c r="QIM10"/>
      <c r="QIN10"/>
      <c r="QIO10"/>
      <c r="QIP10"/>
      <c r="QIQ10"/>
      <c r="QIR10"/>
      <c r="QIS10"/>
      <c r="QIT10"/>
      <c r="QIU10"/>
      <c r="QIV10"/>
      <c r="QIW10"/>
      <c r="QIX10"/>
      <c r="QIY10"/>
      <c r="QIZ10"/>
      <c r="QJA10"/>
      <c r="QJB10"/>
      <c r="QJC10"/>
      <c r="QJD10"/>
      <c r="QJE10"/>
      <c r="QJF10"/>
      <c r="QJG10"/>
      <c r="QJH10"/>
      <c r="QJI10"/>
      <c r="QJJ10"/>
      <c r="QJK10"/>
      <c r="QJL10"/>
      <c r="QJM10"/>
      <c r="QJN10"/>
      <c r="QJO10"/>
      <c r="QJP10"/>
      <c r="QJQ10"/>
      <c r="QJR10"/>
      <c r="QJS10"/>
      <c r="QJT10"/>
      <c r="QJU10"/>
      <c r="QJV10"/>
      <c r="QJW10"/>
      <c r="QJX10"/>
      <c r="QJY10"/>
      <c r="QJZ10"/>
      <c r="QKA10"/>
      <c r="QKB10"/>
      <c r="QKC10"/>
      <c r="QKD10"/>
      <c r="QKE10"/>
      <c r="QKF10"/>
      <c r="QKG10"/>
      <c r="QKH10"/>
      <c r="QKI10"/>
      <c r="QKJ10"/>
      <c r="QKK10"/>
      <c r="QKL10"/>
      <c r="QKM10"/>
      <c r="QKN10"/>
      <c r="QKO10"/>
      <c r="QKP10"/>
      <c r="QKQ10"/>
      <c r="QKR10"/>
      <c r="QKS10"/>
      <c r="QKT10"/>
      <c r="QKU10"/>
      <c r="QKV10"/>
      <c r="QKW10"/>
      <c r="QKX10"/>
      <c r="QKY10"/>
      <c r="QKZ10"/>
      <c r="QLA10"/>
      <c r="QLB10"/>
      <c r="QLC10"/>
      <c r="QLD10"/>
      <c r="QLE10"/>
      <c r="QLF10"/>
      <c r="QLG10"/>
      <c r="QLH10"/>
      <c r="QLI10"/>
      <c r="QLJ10"/>
      <c r="QLK10"/>
      <c r="QLL10"/>
      <c r="QLM10"/>
      <c r="QLN10"/>
      <c r="QLO10"/>
      <c r="QLP10"/>
      <c r="QLQ10"/>
      <c r="QLR10"/>
      <c r="QLS10"/>
      <c r="QLT10"/>
      <c r="QLU10"/>
      <c r="QLV10"/>
      <c r="QLW10"/>
      <c r="QLX10"/>
      <c r="QLY10"/>
      <c r="QLZ10"/>
      <c r="QMA10"/>
      <c r="QMB10"/>
      <c r="QMC10"/>
      <c r="QMD10"/>
      <c r="QME10"/>
      <c r="QMF10"/>
      <c r="QMG10"/>
      <c r="QMH10"/>
      <c r="QMI10"/>
      <c r="QMJ10"/>
      <c r="QMK10"/>
      <c r="QML10"/>
      <c r="QMM10"/>
      <c r="QMN10"/>
      <c r="QMO10"/>
      <c r="QMP10"/>
      <c r="QMQ10"/>
      <c r="QMR10"/>
      <c r="QMS10"/>
      <c r="QMT10"/>
      <c r="QMU10"/>
      <c r="QMV10"/>
      <c r="QMW10"/>
      <c r="QMX10"/>
      <c r="QMY10"/>
      <c r="QMZ10"/>
      <c r="QNA10"/>
      <c r="QNB10"/>
      <c r="QNC10"/>
      <c r="QND10"/>
      <c r="QNE10"/>
      <c r="QNF10"/>
      <c r="QNG10"/>
      <c r="QNH10"/>
      <c r="QNI10"/>
      <c r="QNJ10"/>
      <c r="QNK10"/>
      <c r="QNL10"/>
      <c r="QNM10"/>
      <c r="QNN10"/>
      <c r="QNO10"/>
      <c r="QNP10"/>
      <c r="QNQ10"/>
      <c r="QNR10"/>
      <c r="QNS10"/>
      <c r="QNT10"/>
      <c r="QNU10"/>
      <c r="QNV10"/>
      <c r="QNW10"/>
      <c r="QNX10"/>
      <c r="QNY10"/>
      <c r="QNZ10"/>
      <c r="QOA10"/>
      <c r="QOB10"/>
      <c r="QOC10"/>
      <c r="QOD10"/>
      <c r="QOE10"/>
      <c r="QOF10"/>
      <c r="QOG10"/>
      <c r="QOH10"/>
      <c r="QOI10"/>
      <c r="QOJ10"/>
      <c r="QOK10"/>
      <c r="QOL10"/>
      <c r="QOM10"/>
      <c r="QON10"/>
      <c r="QOO10"/>
      <c r="QOP10"/>
      <c r="QOQ10"/>
      <c r="QOR10"/>
      <c r="QOS10"/>
      <c r="QOT10"/>
      <c r="QOU10"/>
      <c r="QOV10"/>
      <c r="QOW10"/>
      <c r="QOX10"/>
      <c r="QOY10"/>
      <c r="QOZ10"/>
      <c r="QPA10"/>
      <c r="QPB10"/>
      <c r="QPC10"/>
      <c r="QPD10"/>
      <c r="QPE10"/>
      <c r="QPF10"/>
      <c r="QPG10"/>
      <c r="QPH10"/>
      <c r="QPI10"/>
      <c r="QPJ10"/>
      <c r="QPK10"/>
      <c r="QPL10"/>
      <c r="QPM10"/>
      <c r="QPN10"/>
      <c r="QPO10"/>
      <c r="QPP10"/>
      <c r="QPQ10"/>
      <c r="QPR10"/>
      <c r="QPS10"/>
      <c r="QPT10"/>
      <c r="QPU10"/>
      <c r="QPV10"/>
      <c r="QPW10"/>
      <c r="QPX10"/>
      <c r="QPY10"/>
      <c r="QPZ10"/>
      <c r="QQA10"/>
      <c r="QQB10"/>
      <c r="QQC10"/>
      <c r="QQD10"/>
      <c r="QQE10"/>
      <c r="QQF10"/>
      <c r="QQG10"/>
      <c r="QQH10"/>
      <c r="QQI10"/>
      <c r="QQJ10"/>
      <c r="QQK10"/>
      <c r="QQL10"/>
      <c r="QQM10"/>
      <c r="QQN10"/>
      <c r="QQO10"/>
      <c r="QQP10"/>
      <c r="QQQ10"/>
      <c r="QQR10"/>
      <c r="QQS10"/>
      <c r="QQT10"/>
      <c r="QQU10"/>
      <c r="QQV10"/>
      <c r="QQW10"/>
      <c r="QQX10"/>
      <c r="QQY10"/>
      <c r="QQZ10"/>
      <c r="QRA10"/>
      <c r="QRB10"/>
      <c r="QRC10"/>
      <c r="QRD10"/>
      <c r="QRE10"/>
      <c r="QRF10"/>
      <c r="QRG10"/>
      <c r="QRH10"/>
      <c r="QRI10"/>
      <c r="QRJ10"/>
      <c r="QRK10"/>
      <c r="QRL10"/>
      <c r="QRM10"/>
      <c r="QRN10"/>
      <c r="QRO10"/>
      <c r="QRP10"/>
      <c r="QRQ10"/>
      <c r="QRR10"/>
      <c r="QRS10"/>
      <c r="QRT10"/>
      <c r="QRU10"/>
      <c r="QRV10"/>
      <c r="QRW10"/>
      <c r="QRX10"/>
      <c r="QRY10"/>
      <c r="QRZ10"/>
      <c r="QSA10"/>
      <c r="QSB10"/>
      <c r="QSC10"/>
      <c r="QSD10"/>
      <c r="QSE10"/>
      <c r="QSF10"/>
      <c r="QSG10"/>
      <c r="QSH10"/>
      <c r="QSI10"/>
      <c r="QSJ10"/>
      <c r="QSK10"/>
      <c r="QSL10"/>
      <c r="QSM10"/>
      <c r="QSN10"/>
      <c r="QSO10"/>
      <c r="QSP10"/>
      <c r="QSQ10"/>
      <c r="QSR10"/>
      <c r="QSS10"/>
      <c r="QST10"/>
      <c r="QSU10"/>
      <c r="QSV10"/>
      <c r="QSW10"/>
      <c r="QSX10"/>
      <c r="QSY10"/>
      <c r="QSZ10"/>
      <c r="QTA10"/>
      <c r="QTB10"/>
      <c r="QTC10"/>
      <c r="QTD10"/>
      <c r="QTE10"/>
      <c r="QTF10"/>
      <c r="QTG10"/>
      <c r="QTH10"/>
      <c r="QTI10"/>
      <c r="QTJ10"/>
      <c r="QTK10"/>
      <c r="QTL10"/>
      <c r="QTM10"/>
      <c r="QTN10"/>
      <c r="QTO10"/>
      <c r="QTP10"/>
      <c r="QTQ10"/>
      <c r="QTR10"/>
      <c r="QTS10"/>
      <c r="QTT10"/>
      <c r="QTU10"/>
      <c r="QTV10"/>
      <c r="QTW10"/>
      <c r="QTX10"/>
      <c r="QTY10"/>
      <c r="QTZ10"/>
      <c r="QUA10"/>
      <c r="QUB10"/>
      <c r="QUC10"/>
      <c r="QUD10"/>
      <c r="QUE10"/>
      <c r="QUF10"/>
      <c r="QUG10"/>
      <c r="QUH10"/>
      <c r="QUI10"/>
      <c r="QUJ10"/>
      <c r="QUK10"/>
      <c r="QUL10"/>
      <c r="QUM10"/>
      <c r="QUN10"/>
      <c r="QUO10"/>
      <c r="QUP10"/>
      <c r="QUQ10"/>
      <c r="QUR10"/>
      <c r="QUS10"/>
      <c r="QUT10"/>
      <c r="QUU10"/>
      <c r="QUV10"/>
      <c r="QUW10"/>
      <c r="QUX10"/>
      <c r="QUY10"/>
      <c r="QUZ10"/>
      <c r="QVA10"/>
      <c r="QVB10"/>
      <c r="QVC10"/>
      <c r="QVD10"/>
      <c r="QVE10"/>
      <c r="QVF10"/>
      <c r="QVG10"/>
      <c r="QVH10"/>
      <c r="QVI10"/>
      <c r="QVJ10"/>
      <c r="QVK10"/>
      <c r="QVL10"/>
      <c r="QVM10"/>
      <c r="QVN10"/>
      <c r="QVO10"/>
      <c r="QVP10"/>
      <c r="QVQ10"/>
      <c r="QVR10"/>
      <c r="QVS10"/>
      <c r="QVT10"/>
      <c r="QVU10"/>
      <c r="QVV10"/>
      <c r="QVW10"/>
      <c r="QVX10"/>
      <c r="QVY10"/>
      <c r="QVZ10"/>
      <c r="QWA10"/>
      <c r="QWB10"/>
      <c r="QWC10"/>
      <c r="QWD10"/>
      <c r="QWE10"/>
      <c r="QWF10"/>
      <c r="QWG10"/>
      <c r="QWH10"/>
      <c r="QWI10"/>
      <c r="QWJ10"/>
      <c r="QWK10"/>
      <c r="QWL10"/>
      <c r="QWM10"/>
      <c r="QWN10"/>
      <c r="QWO10"/>
      <c r="QWP10"/>
      <c r="QWQ10"/>
      <c r="QWR10"/>
      <c r="QWS10"/>
      <c r="QWT10"/>
      <c r="QWU10"/>
      <c r="QWV10"/>
      <c r="QWW10"/>
      <c r="QWX10"/>
      <c r="QWY10"/>
      <c r="QWZ10"/>
      <c r="QXA10"/>
      <c r="QXB10"/>
      <c r="QXC10"/>
      <c r="QXD10"/>
      <c r="QXE10"/>
      <c r="QXF10"/>
      <c r="QXG10"/>
      <c r="QXH10"/>
      <c r="QXI10"/>
      <c r="QXJ10"/>
      <c r="QXK10"/>
      <c r="QXL10"/>
      <c r="QXM10"/>
      <c r="QXN10"/>
      <c r="QXO10"/>
      <c r="QXP10"/>
      <c r="QXQ10"/>
      <c r="QXR10"/>
      <c r="QXS10"/>
      <c r="QXT10"/>
      <c r="QXU10"/>
      <c r="QXV10"/>
      <c r="QXW10"/>
      <c r="QXX10"/>
      <c r="QXY10"/>
      <c r="QXZ10"/>
      <c r="QYA10"/>
      <c r="QYB10"/>
      <c r="QYC10"/>
      <c r="QYD10"/>
      <c r="QYE10"/>
      <c r="QYF10"/>
      <c r="QYG10"/>
      <c r="QYH10"/>
      <c r="QYI10"/>
      <c r="QYJ10"/>
      <c r="QYK10"/>
      <c r="QYL10"/>
      <c r="QYM10"/>
      <c r="QYN10"/>
      <c r="QYO10"/>
      <c r="QYP10"/>
      <c r="QYQ10"/>
      <c r="QYR10"/>
      <c r="QYS10"/>
      <c r="QYT10"/>
      <c r="QYU10"/>
      <c r="QYV10"/>
      <c r="QYW10"/>
      <c r="QYX10"/>
      <c r="QYY10"/>
      <c r="QYZ10"/>
      <c r="QZA10"/>
      <c r="QZB10"/>
      <c r="QZC10"/>
      <c r="QZD10"/>
      <c r="QZE10"/>
      <c r="QZF10"/>
      <c r="QZG10"/>
      <c r="QZH10"/>
      <c r="QZI10"/>
      <c r="QZJ10"/>
      <c r="QZK10"/>
      <c r="QZL10"/>
      <c r="QZM10"/>
      <c r="QZN10"/>
      <c r="QZO10"/>
      <c r="QZP10"/>
      <c r="QZQ10"/>
      <c r="QZR10"/>
      <c r="QZS10"/>
      <c r="QZT10"/>
      <c r="QZU10"/>
      <c r="QZV10"/>
      <c r="QZW10"/>
      <c r="QZX10"/>
      <c r="QZY10"/>
      <c r="QZZ10"/>
      <c r="RAA10"/>
      <c r="RAB10"/>
      <c r="RAC10"/>
      <c r="RAD10"/>
      <c r="RAE10"/>
      <c r="RAF10"/>
      <c r="RAG10"/>
      <c r="RAH10"/>
      <c r="RAI10"/>
      <c r="RAJ10"/>
      <c r="RAK10"/>
      <c r="RAL10"/>
      <c r="RAM10"/>
      <c r="RAN10"/>
      <c r="RAO10"/>
      <c r="RAP10"/>
      <c r="RAQ10"/>
      <c r="RAR10"/>
      <c r="RAS10"/>
      <c r="RAT10"/>
      <c r="RAU10"/>
      <c r="RAV10"/>
      <c r="RAW10"/>
      <c r="RAX10"/>
      <c r="RAY10"/>
      <c r="RAZ10"/>
      <c r="RBA10"/>
      <c r="RBB10"/>
      <c r="RBC10"/>
      <c r="RBD10"/>
      <c r="RBE10"/>
      <c r="RBF10"/>
      <c r="RBG10"/>
      <c r="RBH10"/>
      <c r="RBI10"/>
      <c r="RBJ10"/>
      <c r="RBK10"/>
      <c r="RBL10"/>
      <c r="RBM10"/>
      <c r="RBN10"/>
      <c r="RBO10"/>
      <c r="RBP10"/>
      <c r="RBQ10"/>
      <c r="RBR10"/>
      <c r="RBS10"/>
      <c r="RBT10"/>
      <c r="RBU10"/>
      <c r="RBV10"/>
      <c r="RBW10"/>
      <c r="RBX10"/>
      <c r="RBY10"/>
      <c r="RBZ10"/>
      <c r="RCA10"/>
      <c r="RCB10"/>
      <c r="RCC10"/>
      <c r="RCD10"/>
      <c r="RCE10"/>
      <c r="RCF10"/>
      <c r="RCG10"/>
      <c r="RCH10"/>
      <c r="RCI10"/>
      <c r="RCJ10"/>
      <c r="RCK10"/>
      <c r="RCL10"/>
      <c r="RCM10"/>
      <c r="RCN10"/>
      <c r="RCO10"/>
      <c r="RCP10"/>
      <c r="RCQ10"/>
      <c r="RCR10"/>
      <c r="RCS10"/>
      <c r="RCT10"/>
      <c r="RCU10"/>
      <c r="RCV10"/>
      <c r="RCW10"/>
      <c r="RCX10"/>
      <c r="RCY10"/>
      <c r="RCZ10"/>
      <c r="RDA10"/>
      <c r="RDB10"/>
      <c r="RDC10"/>
      <c r="RDD10"/>
      <c r="RDE10"/>
      <c r="RDF10"/>
      <c r="RDG10"/>
      <c r="RDH10"/>
      <c r="RDI10"/>
      <c r="RDJ10"/>
      <c r="RDK10"/>
      <c r="RDL10"/>
      <c r="RDM10"/>
      <c r="RDN10"/>
      <c r="RDO10"/>
      <c r="RDP10"/>
      <c r="RDQ10"/>
      <c r="RDR10"/>
      <c r="RDS10"/>
      <c r="RDT10"/>
      <c r="RDU10"/>
      <c r="RDV10"/>
      <c r="RDW10"/>
      <c r="RDX10"/>
      <c r="RDY10"/>
      <c r="RDZ10"/>
      <c r="REA10"/>
      <c r="REB10"/>
      <c r="REC10"/>
      <c r="RED10"/>
      <c r="REE10"/>
      <c r="REF10"/>
      <c r="REG10"/>
      <c r="REH10"/>
      <c r="REI10"/>
      <c r="REJ10"/>
      <c r="REK10"/>
      <c r="REL10"/>
      <c r="REM10"/>
      <c r="REN10"/>
      <c r="REO10"/>
      <c r="REP10"/>
      <c r="REQ10"/>
      <c r="RER10"/>
      <c r="RES10"/>
      <c r="RET10"/>
      <c r="REU10"/>
      <c r="REV10"/>
      <c r="REW10"/>
      <c r="REX10"/>
      <c r="REY10"/>
      <c r="REZ10"/>
      <c r="RFA10"/>
      <c r="RFB10"/>
      <c r="RFC10"/>
      <c r="RFD10"/>
      <c r="RFE10"/>
      <c r="RFF10"/>
      <c r="RFG10"/>
      <c r="RFH10"/>
      <c r="RFI10"/>
      <c r="RFJ10"/>
      <c r="RFK10"/>
      <c r="RFL10"/>
      <c r="RFM10"/>
      <c r="RFN10"/>
      <c r="RFO10"/>
      <c r="RFP10"/>
      <c r="RFQ10"/>
      <c r="RFR10"/>
      <c r="RFS10"/>
      <c r="RFT10"/>
      <c r="RFU10"/>
      <c r="RFV10"/>
      <c r="RFW10"/>
      <c r="RFX10"/>
      <c r="RFY10"/>
      <c r="RFZ10"/>
      <c r="RGA10"/>
      <c r="RGB10"/>
      <c r="RGC10"/>
      <c r="RGD10"/>
      <c r="RGE10"/>
      <c r="RGF10"/>
      <c r="RGG10"/>
      <c r="RGH10"/>
      <c r="RGI10"/>
      <c r="RGJ10"/>
      <c r="RGK10"/>
      <c r="RGL10"/>
      <c r="RGM10"/>
      <c r="RGN10"/>
      <c r="RGO10"/>
      <c r="RGP10"/>
      <c r="RGQ10"/>
      <c r="RGR10"/>
      <c r="RGS10"/>
      <c r="RGT10"/>
      <c r="RGU10"/>
      <c r="RGV10"/>
      <c r="RGW10"/>
      <c r="RGX10"/>
      <c r="RGY10"/>
      <c r="RGZ10"/>
      <c r="RHA10"/>
      <c r="RHB10"/>
      <c r="RHC10"/>
      <c r="RHD10"/>
      <c r="RHE10"/>
      <c r="RHF10"/>
      <c r="RHG10"/>
      <c r="RHH10"/>
      <c r="RHI10"/>
      <c r="RHJ10"/>
      <c r="RHK10"/>
      <c r="RHL10"/>
      <c r="RHM10"/>
      <c r="RHN10"/>
      <c r="RHO10"/>
      <c r="RHP10"/>
      <c r="RHQ10"/>
      <c r="RHR10"/>
      <c r="RHS10"/>
      <c r="RHT10"/>
      <c r="RHU10"/>
      <c r="RHV10"/>
      <c r="RHW10"/>
      <c r="RHX10"/>
      <c r="RHY10"/>
      <c r="RHZ10"/>
      <c r="RIA10"/>
      <c r="RIB10"/>
      <c r="RIC10"/>
      <c r="RID10"/>
      <c r="RIE10"/>
      <c r="RIF10"/>
      <c r="RIG10"/>
      <c r="RIH10"/>
      <c r="RII10"/>
      <c r="RIJ10"/>
      <c r="RIK10"/>
      <c r="RIL10"/>
      <c r="RIM10"/>
      <c r="RIN10"/>
      <c r="RIO10"/>
      <c r="RIP10"/>
      <c r="RIQ10"/>
      <c r="RIR10"/>
      <c r="RIS10"/>
      <c r="RIT10"/>
      <c r="RIU10"/>
      <c r="RIV10"/>
      <c r="RIW10"/>
      <c r="RIX10"/>
      <c r="RIY10"/>
      <c r="RIZ10"/>
      <c r="RJA10"/>
      <c r="RJB10"/>
      <c r="RJC10"/>
      <c r="RJD10"/>
      <c r="RJE10"/>
      <c r="RJF10"/>
      <c r="RJG10"/>
      <c r="RJH10"/>
      <c r="RJI10"/>
      <c r="RJJ10"/>
      <c r="RJK10"/>
      <c r="RJL10"/>
      <c r="RJM10"/>
      <c r="RJN10"/>
      <c r="RJO10"/>
      <c r="RJP10"/>
      <c r="RJQ10"/>
      <c r="RJR10"/>
      <c r="RJS10"/>
      <c r="RJT10"/>
      <c r="RJU10"/>
      <c r="RJV10"/>
      <c r="RJW10"/>
      <c r="RJX10"/>
      <c r="RJY10"/>
      <c r="RJZ10"/>
      <c r="RKA10"/>
      <c r="RKB10"/>
      <c r="RKC10"/>
      <c r="RKD10"/>
      <c r="RKE10"/>
      <c r="RKF10"/>
      <c r="RKG10"/>
      <c r="RKH10"/>
      <c r="RKI10"/>
      <c r="RKJ10"/>
      <c r="RKK10"/>
      <c r="RKL10"/>
      <c r="RKM10"/>
      <c r="RKN10"/>
      <c r="RKO10"/>
      <c r="RKP10"/>
      <c r="RKQ10"/>
      <c r="RKR10"/>
      <c r="RKS10"/>
      <c r="RKT10"/>
      <c r="RKU10"/>
      <c r="RKV10"/>
      <c r="RKW10"/>
      <c r="RKX10"/>
      <c r="RKY10"/>
      <c r="RKZ10"/>
      <c r="RLA10"/>
      <c r="RLB10"/>
      <c r="RLC10"/>
      <c r="RLD10"/>
      <c r="RLE10"/>
      <c r="RLF10"/>
      <c r="RLG10"/>
      <c r="RLH10"/>
      <c r="RLI10"/>
      <c r="RLJ10"/>
      <c r="RLK10"/>
      <c r="RLL10"/>
      <c r="RLM10"/>
      <c r="RLN10"/>
      <c r="RLO10"/>
      <c r="RLP10"/>
      <c r="RLQ10"/>
      <c r="RLR10"/>
      <c r="RLS10"/>
      <c r="RLT10"/>
      <c r="RLU10"/>
      <c r="RLV10"/>
      <c r="RLW10"/>
      <c r="RLX10"/>
      <c r="RLY10"/>
      <c r="RLZ10"/>
      <c r="RMA10"/>
      <c r="RMB10"/>
      <c r="RMC10"/>
      <c r="RMD10"/>
      <c r="RME10"/>
      <c r="RMF10"/>
      <c r="RMG10"/>
      <c r="RMH10"/>
      <c r="RMI10"/>
      <c r="RMJ10"/>
      <c r="RMK10"/>
      <c r="RML10"/>
      <c r="RMM10"/>
      <c r="RMN10"/>
      <c r="RMO10"/>
      <c r="RMP10"/>
      <c r="RMQ10"/>
      <c r="RMR10"/>
      <c r="RMS10"/>
      <c r="RMT10"/>
      <c r="RMU10"/>
      <c r="RMV10"/>
      <c r="RMW10"/>
      <c r="RMX10"/>
      <c r="RMY10"/>
      <c r="RMZ10"/>
      <c r="RNA10"/>
      <c r="RNB10"/>
      <c r="RNC10"/>
      <c r="RND10"/>
      <c r="RNE10"/>
      <c r="RNF10"/>
      <c r="RNG10"/>
      <c r="RNH10"/>
      <c r="RNI10"/>
      <c r="RNJ10"/>
      <c r="RNK10"/>
      <c r="RNL10"/>
      <c r="RNM10"/>
      <c r="RNN10"/>
      <c r="RNO10"/>
      <c r="RNP10"/>
      <c r="RNQ10"/>
      <c r="RNR10"/>
      <c r="RNS10"/>
      <c r="RNT10"/>
      <c r="RNU10"/>
      <c r="RNV10"/>
      <c r="RNW10"/>
      <c r="RNX10"/>
      <c r="RNY10"/>
      <c r="RNZ10"/>
      <c r="ROA10"/>
      <c r="ROB10"/>
      <c r="ROC10"/>
      <c r="ROD10"/>
      <c r="ROE10"/>
      <c r="ROF10"/>
      <c r="ROG10"/>
      <c r="ROH10"/>
      <c r="ROI10"/>
      <c r="ROJ10"/>
      <c r="ROK10"/>
      <c r="ROL10"/>
      <c r="ROM10"/>
      <c r="RON10"/>
      <c r="ROO10"/>
      <c r="ROP10"/>
      <c r="ROQ10"/>
      <c r="ROR10"/>
      <c r="ROS10"/>
      <c r="ROT10"/>
      <c r="ROU10"/>
      <c r="ROV10"/>
      <c r="ROW10"/>
      <c r="ROX10"/>
      <c r="ROY10"/>
      <c r="ROZ10"/>
      <c r="RPA10"/>
      <c r="RPB10"/>
      <c r="RPC10"/>
      <c r="RPD10"/>
      <c r="RPE10"/>
      <c r="RPF10"/>
      <c r="RPG10"/>
      <c r="RPH10"/>
      <c r="RPI10"/>
      <c r="RPJ10"/>
      <c r="RPK10"/>
      <c r="RPL10"/>
      <c r="RPM10"/>
      <c r="RPN10"/>
      <c r="RPO10"/>
      <c r="RPP10"/>
      <c r="RPQ10"/>
      <c r="RPR10"/>
      <c r="RPS10"/>
      <c r="RPT10"/>
      <c r="RPU10"/>
      <c r="RPV10"/>
      <c r="RPW10"/>
      <c r="RPX10"/>
      <c r="RPY10"/>
      <c r="RPZ10"/>
      <c r="RQA10"/>
      <c r="RQB10"/>
      <c r="RQC10"/>
      <c r="RQD10"/>
      <c r="RQE10"/>
      <c r="RQF10"/>
      <c r="RQG10"/>
      <c r="RQH10"/>
      <c r="RQI10"/>
      <c r="RQJ10"/>
      <c r="RQK10"/>
      <c r="RQL10"/>
      <c r="RQM10"/>
      <c r="RQN10"/>
      <c r="RQO10"/>
      <c r="RQP10"/>
      <c r="RQQ10"/>
      <c r="RQR10"/>
      <c r="RQS10"/>
      <c r="RQT10"/>
      <c r="RQU10"/>
      <c r="RQV10"/>
      <c r="RQW10"/>
      <c r="RQX10"/>
      <c r="RQY10"/>
      <c r="RQZ10"/>
      <c r="RRA10"/>
      <c r="RRB10"/>
      <c r="RRC10"/>
      <c r="RRD10"/>
      <c r="RRE10"/>
      <c r="RRF10"/>
      <c r="RRG10"/>
      <c r="RRH10"/>
      <c r="RRI10"/>
      <c r="RRJ10"/>
      <c r="RRK10"/>
      <c r="RRL10"/>
      <c r="RRM10"/>
      <c r="RRN10"/>
      <c r="RRO10"/>
      <c r="RRP10"/>
      <c r="RRQ10"/>
      <c r="RRR10"/>
      <c r="RRS10"/>
      <c r="RRT10"/>
      <c r="RRU10"/>
      <c r="RRV10"/>
      <c r="RRW10"/>
      <c r="RRX10"/>
      <c r="RRY10"/>
      <c r="RRZ10"/>
      <c r="RSA10"/>
      <c r="RSB10"/>
      <c r="RSC10"/>
      <c r="RSD10"/>
      <c r="RSE10"/>
      <c r="RSF10"/>
      <c r="RSG10"/>
      <c r="RSH10"/>
      <c r="RSI10"/>
      <c r="RSJ10"/>
      <c r="RSK10"/>
      <c r="RSL10"/>
      <c r="RSM10"/>
      <c r="RSN10"/>
      <c r="RSO10"/>
      <c r="RSP10"/>
      <c r="RSQ10"/>
      <c r="RSR10"/>
      <c r="RSS10"/>
      <c r="RST10"/>
      <c r="RSU10"/>
      <c r="RSV10"/>
      <c r="RSW10"/>
      <c r="RSX10"/>
      <c r="RSY10"/>
      <c r="RSZ10"/>
      <c r="RTA10"/>
      <c r="RTB10"/>
      <c r="RTC10"/>
      <c r="RTD10"/>
      <c r="RTE10"/>
      <c r="RTF10"/>
      <c r="RTG10"/>
      <c r="RTH10"/>
      <c r="RTI10"/>
      <c r="RTJ10"/>
      <c r="RTK10"/>
      <c r="RTL10"/>
      <c r="RTM10"/>
      <c r="RTN10"/>
      <c r="RTO10"/>
      <c r="RTP10"/>
      <c r="RTQ10"/>
      <c r="RTR10"/>
      <c r="RTS10"/>
      <c r="RTT10"/>
      <c r="RTU10"/>
      <c r="RTV10"/>
      <c r="RTW10"/>
      <c r="RTX10"/>
      <c r="RTY10"/>
      <c r="RTZ10"/>
      <c r="RUA10"/>
      <c r="RUB10"/>
      <c r="RUC10"/>
      <c r="RUD10"/>
      <c r="RUE10"/>
      <c r="RUF10"/>
      <c r="RUG10"/>
      <c r="RUH10"/>
      <c r="RUI10"/>
      <c r="RUJ10"/>
      <c r="RUK10"/>
      <c r="RUL10"/>
      <c r="RUM10"/>
      <c r="RUN10"/>
      <c r="RUO10"/>
      <c r="RUP10"/>
      <c r="RUQ10"/>
      <c r="RUR10"/>
      <c r="RUS10"/>
      <c r="RUT10"/>
      <c r="RUU10"/>
      <c r="RUV10"/>
      <c r="RUW10"/>
      <c r="RUX10"/>
      <c r="RUY10"/>
      <c r="RUZ10"/>
      <c r="RVA10"/>
      <c r="RVB10"/>
      <c r="RVC10"/>
      <c r="RVD10"/>
      <c r="RVE10"/>
      <c r="RVF10"/>
      <c r="RVG10"/>
      <c r="RVH10"/>
      <c r="RVI10"/>
      <c r="RVJ10"/>
      <c r="RVK10"/>
      <c r="RVL10"/>
      <c r="RVM10"/>
      <c r="RVN10"/>
      <c r="RVO10"/>
      <c r="RVP10"/>
      <c r="RVQ10"/>
      <c r="RVR10"/>
      <c r="RVS10"/>
      <c r="RVT10"/>
      <c r="RVU10"/>
      <c r="RVV10"/>
      <c r="RVW10"/>
      <c r="RVX10"/>
      <c r="RVY10"/>
      <c r="RVZ10"/>
      <c r="RWA10"/>
      <c r="RWB10"/>
      <c r="RWC10"/>
      <c r="RWD10"/>
      <c r="RWE10"/>
      <c r="RWF10"/>
      <c r="RWG10"/>
      <c r="RWH10"/>
      <c r="RWI10"/>
      <c r="RWJ10"/>
      <c r="RWK10"/>
      <c r="RWL10"/>
      <c r="RWM10"/>
      <c r="RWN10"/>
      <c r="RWO10"/>
      <c r="RWP10"/>
      <c r="RWQ10"/>
      <c r="RWR10"/>
      <c r="RWS10"/>
      <c r="RWT10"/>
      <c r="RWU10"/>
      <c r="RWV10"/>
      <c r="RWW10"/>
      <c r="RWX10"/>
      <c r="RWY10"/>
      <c r="RWZ10"/>
      <c r="RXA10"/>
      <c r="RXB10"/>
      <c r="RXC10"/>
      <c r="RXD10"/>
      <c r="RXE10"/>
      <c r="RXF10"/>
      <c r="RXG10"/>
      <c r="RXH10"/>
      <c r="RXI10"/>
      <c r="RXJ10"/>
      <c r="RXK10"/>
      <c r="RXL10"/>
      <c r="RXM10"/>
      <c r="RXN10"/>
      <c r="RXO10"/>
      <c r="RXP10"/>
      <c r="RXQ10"/>
      <c r="RXR10"/>
      <c r="RXS10"/>
      <c r="RXT10"/>
      <c r="RXU10"/>
      <c r="RXV10"/>
      <c r="RXW10"/>
      <c r="RXX10"/>
      <c r="RXY10"/>
      <c r="RXZ10"/>
      <c r="RYA10"/>
      <c r="RYB10"/>
      <c r="RYC10"/>
      <c r="RYD10"/>
      <c r="RYE10"/>
      <c r="RYF10"/>
      <c r="RYG10"/>
      <c r="RYH10"/>
      <c r="RYI10"/>
      <c r="RYJ10"/>
      <c r="RYK10"/>
      <c r="RYL10"/>
      <c r="RYM10"/>
      <c r="RYN10"/>
      <c r="RYO10"/>
      <c r="RYP10"/>
      <c r="RYQ10"/>
      <c r="RYR10"/>
      <c r="RYS10"/>
      <c r="RYT10"/>
      <c r="RYU10"/>
      <c r="RYV10"/>
      <c r="RYW10"/>
      <c r="RYX10"/>
      <c r="RYY10"/>
      <c r="RYZ10"/>
      <c r="RZA10"/>
      <c r="RZB10"/>
      <c r="RZC10"/>
      <c r="RZD10"/>
      <c r="RZE10"/>
      <c r="RZF10"/>
      <c r="RZG10"/>
      <c r="RZH10"/>
      <c r="RZI10"/>
      <c r="RZJ10"/>
      <c r="RZK10"/>
      <c r="RZL10"/>
      <c r="RZM10"/>
      <c r="RZN10"/>
      <c r="RZO10"/>
      <c r="RZP10"/>
      <c r="RZQ10"/>
      <c r="RZR10"/>
      <c r="RZS10"/>
      <c r="RZT10"/>
      <c r="RZU10"/>
      <c r="RZV10"/>
      <c r="RZW10"/>
      <c r="RZX10"/>
      <c r="RZY10"/>
      <c r="RZZ10"/>
      <c r="SAA10"/>
      <c r="SAB10"/>
      <c r="SAC10"/>
      <c r="SAD10"/>
      <c r="SAE10"/>
      <c r="SAF10"/>
      <c r="SAG10"/>
      <c r="SAH10"/>
      <c r="SAI10"/>
      <c r="SAJ10"/>
      <c r="SAK10"/>
      <c r="SAL10"/>
      <c r="SAM10"/>
      <c r="SAN10"/>
      <c r="SAO10"/>
      <c r="SAP10"/>
      <c r="SAQ10"/>
      <c r="SAR10"/>
      <c r="SAS10"/>
      <c r="SAT10"/>
      <c r="SAU10"/>
      <c r="SAV10"/>
      <c r="SAW10"/>
      <c r="SAX10"/>
      <c r="SAY10"/>
      <c r="SAZ10"/>
      <c r="SBA10"/>
      <c r="SBB10"/>
      <c r="SBC10"/>
      <c r="SBD10"/>
      <c r="SBE10"/>
      <c r="SBF10"/>
      <c r="SBG10"/>
      <c r="SBH10"/>
      <c r="SBI10"/>
      <c r="SBJ10"/>
      <c r="SBK10"/>
      <c r="SBL10"/>
      <c r="SBM10"/>
      <c r="SBN10"/>
      <c r="SBO10"/>
      <c r="SBP10"/>
      <c r="SBQ10"/>
      <c r="SBR10"/>
      <c r="SBS10"/>
      <c r="SBT10"/>
      <c r="SBU10"/>
      <c r="SBV10"/>
      <c r="SBW10"/>
      <c r="SBX10"/>
      <c r="SBY10"/>
      <c r="SBZ10"/>
      <c r="SCA10"/>
      <c r="SCB10"/>
      <c r="SCC10"/>
      <c r="SCD10"/>
      <c r="SCE10"/>
      <c r="SCF10"/>
      <c r="SCG10"/>
      <c r="SCH10"/>
      <c r="SCI10"/>
      <c r="SCJ10"/>
      <c r="SCK10"/>
      <c r="SCL10"/>
      <c r="SCM10"/>
      <c r="SCN10"/>
      <c r="SCO10"/>
      <c r="SCP10"/>
      <c r="SCQ10"/>
      <c r="SCR10"/>
      <c r="SCS10"/>
      <c r="SCT10"/>
      <c r="SCU10"/>
      <c r="SCV10"/>
      <c r="SCW10"/>
      <c r="SCX10"/>
      <c r="SCY10"/>
      <c r="SCZ10"/>
      <c r="SDA10"/>
      <c r="SDB10"/>
      <c r="SDC10"/>
      <c r="SDD10"/>
      <c r="SDE10"/>
      <c r="SDF10"/>
      <c r="SDG10"/>
      <c r="SDH10"/>
      <c r="SDI10"/>
      <c r="SDJ10"/>
      <c r="SDK10"/>
      <c r="SDL10"/>
      <c r="SDM10"/>
      <c r="SDN10"/>
      <c r="SDO10"/>
      <c r="SDP10"/>
      <c r="SDQ10"/>
      <c r="SDR10"/>
      <c r="SDS10"/>
      <c r="SDT10"/>
      <c r="SDU10"/>
      <c r="SDV10"/>
      <c r="SDW10"/>
      <c r="SDX10"/>
      <c r="SDY10"/>
      <c r="SDZ10"/>
      <c r="SEA10"/>
      <c r="SEB10"/>
      <c r="SEC10"/>
      <c r="SED10"/>
      <c r="SEE10"/>
      <c r="SEF10"/>
      <c r="SEG10"/>
      <c r="SEH10"/>
      <c r="SEI10"/>
      <c r="SEJ10"/>
      <c r="SEK10"/>
      <c r="SEL10"/>
      <c r="SEM10"/>
      <c r="SEN10"/>
      <c r="SEO10"/>
      <c r="SEP10"/>
      <c r="SEQ10"/>
      <c r="SER10"/>
      <c r="SES10"/>
      <c r="SET10"/>
      <c r="SEU10"/>
      <c r="SEV10"/>
      <c r="SEW10"/>
      <c r="SEX10"/>
      <c r="SEY10"/>
      <c r="SEZ10"/>
      <c r="SFA10"/>
      <c r="SFB10"/>
      <c r="SFC10"/>
      <c r="SFD10"/>
      <c r="SFE10"/>
      <c r="SFF10"/>
      <c r="SFG10"/>
      <c r="SFH10"/>
      <c r="SFI10"/>
      <c r="SFJ10"/>
      <c r="SFK10"/>
      <c r="SFL10"/>
      <c r="SFM10"/>
      <c r="SFN10"/>
      <c r="SFO10"/>
      <c r="SFP10"/>
      <c r="SFQ10"/>
      <c r="SFR10"/>
      <c r="SFS10"/>
      <c r="SFT10"/>
      <c r="SFU10"/>
      <c r="SFV10"/>
      <c r="SFW10"/>
      <c r="SFX10"/>
      <c r="SFY10"/>
      <c r="SFZ10"/>
      <c r="SGA10"/>
      <c r="SGB10"/>
      <c r="SGC10"/>
      <c r="SGD10"/>
      <c r="SGE10"/>
      <c r="SGF10"/>
      <c r="SGG10"/>
      <c r="SGH10"/>
      <c r="SGI10"/>
      <c r="SGJ10"/>
      <c r="SGK10"/>
      <c r="SGL10"/>
      <c r="SGM10"/>
      <c r="SGN10"/>
      <c r="SGO10"/>
      <c r="SGP10"/>
      <c r="SGQ10"/>
      <c r="SGR10"/>
      <c r="SGS10"/>
      <c r="SGT10"/>
      <c r="SGU10"/>
      <c r="SGV10"/>
      <c r="SGW10"/>
      <c r="SGX10"/>
      <c r="SGY10"/>
      <c r="SGZ10"/>
      <c r="SHA10"/>
      <c r="SHB10"/>
      <c r="SHC10"/>
      <c r="SHD10"/>
      <c r="SHE10"/>
      <c r="SHF10"/>
      <c r="SHG10"/>
      <c r="SHH10"/>
      <c r="SHI10"/>
      <c r="SHJ10"/>
      <c r="SHK10"/>
      <c r="SHL10"/>
      <c r="SHM10"/>
      <c r="SHN10"/>
      <c r="SHO10"/>
      <c r="SHP10"/>
      <c r="SHQ10"/>
      <c r="SHR10"/>
      <c r="SHS10"/>
      <c r="SHT10"/>
      <c r="SHU10"/>
      <c r="SHV10"/>
      <c r="SHW10"/>
      <c r="SHX10"/>
      <c r="SHY10"/>
      <c r="SHZ10"/>
      <c r="SIA10"/>
      <c r="SIB10"/>
      <c r="SIC10"/>
      <c r="SID10"/>
      <c r="SIE10"/>
      <c r="SIF10"/>
      <c r="SIG10"/>
      <c r="SIH10"/>
      <c r="SII10"/>
      <c r="SIJ10"/>
      <c r="SIK10"/>
      <c r="SIL10"/>
      <c r="SIM10"/>
      <c r="SIN10"/>
      <c r="SIO10"/>
      <c r="SIP10"/>
      <c r="SIQ10"/>
      <c r="SIR10"/>
      <c r="SIS10"/>
      <c r="SIT10"/>
      <c r="SIU10"/>
      <c r="SIV10"/>
      <c r="SIW10"/>
      <c r="SIX10"/>
      <c r="SIY10"/>
      <c r="SIZ10"/>
      <c r="SJA10"/>
      <c r="SJB10"/>
      <c r="SJC10"/>
      <c r="SJD10"/>
      <c r="SJE10"/>
      <c r="SJF10"/>
      <c r="SJG10"/>
      <c r="SJH10"/>
      <c r="SJI10"/>
      <c r="SJJ10"/>
      <c r="SJK10"/>
      <c r="SJL10"/>
      <c r="SJM10"/>
      <c r="SJN10"/>
      <c r="SJO10"/>
      <c r="SJP10"/>
      <c r="SJQ10"/>
      <c r="SJR10"/>
      <c r="SJS10"/>
      <c r="SJT10"/>
      <c r="SJU10"/>
      <c r="SJV10"/>
      <c r="SJW10"/>
      <c r="SJX10"/>
      <c r="SJY10"/>
      <c r="SJZ10"/>
      <c r="SKA10"/>
      <c r="SKB10"/>
      <c r="SKC10"/>
      <c r="SKD10"/>
      <c r="SKE10"/>
      <c r="SKF10"/>
      <c r="SKG10"/>
      <c r="SKH10"/>
      <c r="SKI10"/>
      <c r="SKJ10"/>
      <c r="SKK10"/>
      <c r="SKL10"/>
      <c r="SKM10"/>
      <c r="SKN10"/>
      <c r="SKO10"/>
      <c r="SKP10"/>
      <c r="SKQ10"/>
      <c r="SKR10"/>
      <c r="SKS10"/>
      <c r="SKT10"/>
      <c r="SKU10"/>
      <c r="SKV10"/>
      <c r="SKW10"/>
      <c r="SKX10"/>
      <c r="SKY10"/>
      <c r="SKZ10"/>
      <c r="SLA10"/>
      <c r="SLB10"/>
      <c r="SLC10"/>
      <c r="SLD10"/>
      <c r="SLE10"/>
      <c r="SLF10"/>
      <c r="SLG10"/>
      <c r="SLH10"/>
      <c r="SLI10"/>
      <c r="SLJ10"/>
      <c r="SLK10"/>
      <c r="SLL10"/>
      <c r="SLM10"/>
      <c r="SLN10"/>
      <c r="SLO10"/>
      <c r="SLP10"/>
      <c r="SLQ10"/>
      <c r="SLR10"/>
      <c r="SLS10"/>
      <c r="SLT10"/>
      <c r="SLU10"/>
      <c r="SLV10"/>
      <c r="SLW10"/>
      <c r="SLX10"/>
      <c r="SLY10"/>
      <c r="SLZ10"/>
      <c r="SMA10"/>
      <c r="SMB10"/>
      <c r="SMC10"/>
      <c r="SMD10"/>
      <c r="SME10"/>
      <c r="SMF10"/>
      <c r="SMG10"/>
      <c r="SMH10"/>
      <c r="SMI10"/>
      <c r="SMJ10"/>
      <c r="SMK10"/>
      <c r="SML10"/>
      <c r="SMM10"/>
      <c r="SMN10"/>
      <c r="SMO10"/>
      <c r="SMP10"/>
      <c r="SMQ10"/>
      <c r="SMR10"/>
      <c r="SMS10"/>
      <c r="SMT10"/>
      <c r="SMU10"/>
      <c r="SMV10"/>
      <c r="SMW10"/>
      <c r="SMX10"/>
      <c r="SMY10"/>
      <c r="SMZ10"/>
      <c r="SNA10"/>
      <c r="SNB10"/>
      <c r="SNC10"/>
      <c r="SND10"/>
      <c r="SNE10"/>
      <c r="SNF10"/>
      <c r="SNG10"/>
      <c r="SNH10"/>
      <c r="SNI10"/>
      <c r="SNJ10"/>
      <c r="SNK10"/>
      <c r="SNL10"/>
      <c r="SNM10"/>
      <c r="SNN10"/>
      <c r="SNO10"/>
      <c r="SNP10"/>
      <c r="SNQ10"/>
      <c r="SNR10"/>
      <c r="SNS10"/>
      <c r="SNT10"/>
      <c r="SNU10"/>
      <c r="SNV10"/>
      <c r="SNW10"/>
      <c r="SNX10"/>
      <c r="SNY10"/>
      <c r="SNZ10"/>
      <c r="SOA10"/>
      <c r="SOB10"/>
      <c r="SOC10"/>
      <c r="SOD10"/>
      <c r="SOE10"/>
      <c r="SOF10"/>
      <c r="SOG10"/>
      <c r="SOH10"/>
      <c r="SOI10"/>
      <c r="SOJ10"/>
      <c r="SOK10"/>
      <c r="SOL10"/>
      <c r="SOM10"/>
      <c r="SON10"/>
      <c r="SOO10"/>
      <c r="SOP10"/>
      <c r="SOQ10"/>
      <c r="SOR10"/>
      <c r="SOS10"/>
      <c r="SOT10"/>
      <c r="SOU10"/>
      <c r="SOV10"/>
      <c r="SOW10"/>
      <c r="SOX10"/>
      <c r="SOY10"/>
      <c r="SOZ10"/>
      <c r="SPA10"/>
      <c r="SPB10"/>
      <c r="SPC10"/>
      <c r="SPD10"/>
      <c r="SPE10"/>
      <c r="SPF10"/>
      <c r="SPG10"/>
      <c r="SPH10"/>
      <c r="SPI10"/>
      <c r="SPJ10"/>
      <c r="SPK10"/>
      <c r="SPL10"/>
      <c r="SPM10"/>
      <c r="SPN10"/>
      <c r="SPO10"/>
      <c r="SPP10"/>
      <c r="SPQ10"/>
      <c r="SPR10"/>
      <c r="SPS10"/>
      <c r="SPT10"/>
      <c r="SPU10"/>
      <c r="SPV10"/>
      <c r="SPW10"/>
      <c r="SPX10"/>
      <c r="SPY10"/>
      <c r="SPZ10"/>
      <c r="SQA10"/>
      <c r="SQB10"/>
      <c r="SQC10"/>
      <c r="SQD10"/>
      <c r="SQE10"/>
      <c r="SQF10"/>
      <c r="SQG10"/>
      <c r="SQH10"/>
      <c r="SQI10"/>
      <c r="SQJ10"/>
      <c r="SQK10"/>
      <c r="SQL10"/>
      <c r="SQM10"/>
      <c r="SQN10"/>
      <c r="SQO10"/>
      <c r="SQP10"/>
      <c r="SQQ10"/>
      <c r="SQR10"/>
      <c r="SQS10"/>
      <c r="SQT10"/>
      <c r="SQU10"/>
      <c r="SQV10"/>
      <c r="SQW10"/>
      <c r="SQX10"/>
      <c r="SQY10"/>
      <c r="SQZ10"/>
      <c r="SRA10"/>
      <c r="SRB10"/>
      <c r="SRC10"/>
      <c r="SRD10"/>
      <c r="SRE10"/>
      <c r="SRF10"/>
      <c r="SRG10"/>
      <c r="SRH10"/>
      <c r="SRI10"/>
      <c r="SRJ10"/>
      <c r="SRK10"/>
      <c r="SRL10"/>
      <c r="SRM10"/>
      <c r="SRN10"/>
      <c r="SRO10"/>
      <c r="SRP10"/>
      <c r="SRQ10"/>
      <c r="SRR10"/>
      <c r="SRS10"/>
      <c r="SRT10"/>
      <c r="SRU10"/>
      <c r="SRV10"/>
      <c r="SRW10"/>
      <c r="SRX10"/>
      <c r="SRY10"/>
      <c r="SRZ10"/>
      <c r="SSA10"/>
      <c r="SSB10"/>
      <c r="SSC10"/>
      <c r="SSD10"/>
      <c r="SSE10"/>
      <c r="SSF10"/>
      <c r="SSG10"/>
      <c r="SSH10"/>
      <c r="SSI10"/>
      <c r="SSJ10"/>
      <c r="SSK10"/>
      <c r="SSL10"/>
      <c r="SSM10"/>
      <c r="SSN10"/>
      <c r="SSO10"/>
      <c r="SSP10"/>
      <c r="SSQ10"/>
      <c r="SSR10"/>
      <c r="SSS10"/>
      <c r="SST10"/>
      <c r="SSU10"/>
      <c r="SSV10"/>
      <c r="SSW10"/>
      <c r="SSX10"/>
      <c r="SSY10"/>
      <c r="SSZ10"/>
      <c r="STA10"/>
      <c r="STB10"/>
      <c r="STC10"/>
      <c r="STD10"/>
      <c r="STE10"/>
      <c r="STF10"/>
      <c r="STG10"/>
      <c r="STH10"/>
      <c r="STI10"/>
      <c r="STJ10"/>
      <c r="STK10"/>
      <c r="STL10"/>
      <c r="STM10"/>
      <c r="STN10"/>
      <c r="STO10"/>
      <c r="STP10"/>
      <c r="STQ10"/>
      <c r="STR10"/>
      <c r="STS10"/>
      <c r="STT10"/>
      <c r="STU10"/>
      <c r="STV10"/>
      <c r="STW10"/>
      <c r="STX10"/>
      <c r="STY10"/>
      <c r="STZ10"/>
      <c r="SUA10"/>
      <c r="SUB10"/>
      <c r="SUC10"/>
      <c r="SUD10"/>
      <c r="SUE10"/>
      <c r="SUF10"/>
      <c r="SUG10"/>
      <c r="SUH10"/>
      <c r="SUI10"/>
      <c r="SUJ10"/>
      <c r="SUK10"/>
      <c r="SUL10"/>
      <c r="SUM10"/>
      <c r="SUN10"/>
      <c r="SUO10"/>
      <c r="SUP10"/>
      <c r="SUQ10"/>
      <c r="SUR10"/>
      <c r="SUS10"/>
      <c r="SUT10"/>
      <c r="SUU10"/>
      <c r="SUV10"/>
      <c r="SUW10"/>
      <c r="SUX10"/>
      <c r="SUY10"/>
      <c r="SUZ10"/>
      <c r="SVA10"/>
      <c r="SVB10"/>
      <c r="SVC10"/>
      <c r="SVD10"/>
      <c r="SVE10"/>
      <c r="SVF10"/>
      <c r="SVG10"/>
      <c r="SVH10"/>
      <c r="SVI10"/>
      <c r="SVJ10"/>
      <c r="SVK10"/>
      <c r="SVL10"/>
      <c r="SVM10"/>
      <c r="SVN10"/>
      <c r="SVO10"/>
      <c r="SVP10"/>
      <c r="SVQ10"/>
      <c r="SVR10"/>
      <c r="SVS10"/>
      <c r="SVT10"/>
      <c r="SVU10"/>
      <c r="SVV10"/>
      <c r="SVW10"/>
      <c r="SVX10"/>
      <c r="SVY10"/>
      <c r="SVZ10"/>
      <c r="SWA10"/>
      <c r="SWB10"/>
      <c r="SWC10"/>
      <c r="SWD10"/>
      <c r="SWE10"/>
      <c r="SWF10"/>
      <c r="SWG10"/>
      <c r="SWH10"/>
      <c r="SWI10"/>
      <c r="SWJ10"/>
      <c r="SWK10"/>
      <c r="SWL10"/>
      <c r="SWM10"/>
      <c r="SWN10"/>
      <c r="SWO10"/>
      <c r="SWP10"/>
      <c r="SWQ10"/>
      <c r="SWR10"/>
      <c r="SWS10"/>
      <c r="SWT10"/>
      <c r="SWU10"/>
      <c r="SWV10"/>
      <c r="SWW10"/>
      <c r="SWX10"/>
      <c r="SWY10"/>
      <c r="SWZ10"/>
      <c r="SXA10"/>
      <c r="SXB10"/>
      <c r="SXC10"/>
      <c r="SXD10"/>
      <c r="SXE10"/>
      <c r="SXF10"/>
      <c r="SXG10"/>
      <c r="SXH10"/>
      <c r="SXI10"/>
      <c r="SXJ10"/>
      <c r="SXK10"/>
      <c r="SXL10"/>
      <c r="SXM10"/>
      <c r="SXN10"/>
      <c r="SXO10"/>
      <c r="SXP10"/>
      <c r="SXQ10"/>
      <c r="SXR10"/>
      <c r="SXS10"/>
      <c r="SXT10"/>
      <c r="SXU10"/>
      <c r="SXV10"/>
      <c r="SXW10"/>
      <c r="SXX10"/>
      <c r="SXY10"/>
      <c r="SXZ10"/>
      <c r="SYA10"/>
      <c r="SYB10"/>
      <c r="SYC10"/>
      <c r="SYD10"/>
      <c r="SYE10"/>
      <c r="SYF10"/>
      <c r="SYG10"/>
      <c r="SYH10"/>
      <c r="SYI10"/>
      <c r="SYJ10"/>
      <c r="SYK10"/>
      <c r="SYL10"/>
      <c r="SYM10"/>
      <c r="SYN10"/>
      <c r="SYO10"/>
      <c r="SYP10"/>
      <c r="SYQ10"/>
      <c r="SYR10"/>
      <c r="SYS10"/>
      <c r="SYT10"/>
      <c r="SYU10"/>
      <c r="SYV10"/>
      <c r="SYW10"/>
      <c r="SYX10"/>
      <c r="SYY10"/>
      <c r="SYZ10"/>
      <c r="SZA10"/>
      <c r="SZB10"/>
      <c r="SZC10"/>
      <c r="SZD10"/>
      <c r="SZE10"/>
      <c r="SZF10"/>
      <c r="SZG10"/>
      <c r="SZH10"/>
      <c r="SZI10"/>
      <c r="SZJ10"/>
      <c r="SZK10"/>
      <c r="SZL10"/>
      <c r="SZM10"/>
      <c r="SZN10"/>
      <c r="SZO10"/>
      <c r="SZP10"/>
      <c r="SZQ10"/>
      <c r="SZR10"/>
      <c r="SZS10"/>
      <c r="SZT10"/>
      <c r="SZU10"/>
      <c r="SZV10"/>
      <c r="SZW10"/>
      <c r="SZX10"/>
      <c r="SZY10"/>
      <c r="SZZ10"/>
      <c r="TAA10"/>
      <c r="TAB10"/>
      <c r="TAC10"/>
      <c r="TAD10"/>
      <c r="TAE10"/>
      <c r="TAF10"/>
      <c r="TAG10"/>
      <c r="TAH10"/>
      <c r="TAI10"/>
      <c r="TAJ10"/>
      <c r="TAK10"/>
      <c r="TAL10"/>
      <c r="TAM10"/>
      <c r="TAN10"/>
      <c r="TAO10"/>
      <c r="TAP10"/>
      <c r="TAQ10"/>
      <c r="TAR10"/>
      <c r="TAS10"/>
      <c r="TAT10"/>
      <c r="TAU10"/>
      <c r="TAV10"/>
      <c r="TAW10"/>
      <c r="TAX10"/>
      <c r="TAY10"/>
      <c r="TAZ10"/>
      <c r="TBA10"/>
      <c r="TBB10"/>
      <c r="TBC10"/>
      <c r="TBD10"/>
      <c r="TBE10"/>
      <c r="TBF10"/>
      <c r="TBG10"/>
      <c r="TBH10"/>
      <c r="TBI10"/>
      <c r="TBJ10"/>
      <c r="TBK10"/>
      <c r="TBL10"/>
      <c r="TBM10"/>
      <c r="TBN10"/>
      <c r="TBO10"/>
      <c r="TBP10"/>
      <c r="TBQ10"/>
      <c r="TBR10"/>
      <c r="TBS10"/>
      <c r="TBT10"/>
      <c r="TBU10"/>
      <c r="TBV10"/>
      <c r="TBW10"/>
      <c r="TBX10"/>
      <c r="TBY10"/>
      <c r="TBZ10"/>
      <c r="TCA10"/>
      <c r="TCB10"/>
      <c r="TCC10"/>
      <c r="TCD10"/>
      <c r="TCE10"/>
      <c r="TCF10"/>
      <c r="TCG10"/>
      <c r="TCH10"/>
      <c r="TCI10"/>
      <c r="TCJ10"/>
      <c r="TCK10"/>
      <c r="TCL10"/>
      <c r="TCM10"/>
      <c r="TCN10"/>
      <c r="TCO10"/>
      <c r="TCP10"/>
      <c r="TCQ10"/>
      <c r="TCR10"/>
      <c r="TCS10"/>
      <c r="TCT10"/>
      <c r="TCU10"/>
      <c r="TCV10"/>
      <c r="TCW10"/>
      <c r="TCX10"/>
      <c r="TCY10"/>
      <c r="TCZ10"/>
      <c r="TDA10"/>
      <c r="TDB10"/>
      <c r="TDC10"/>
      <c r="TDD10"/>
      <c r="TDE10"/>
      <c r="TDF10"/>
      <c r="TDG10"/>
      <c r="TDH10"/>
      <c r="TDI10"/>
      <c r="TDJ10"/>
      <c r="TDK10"/>
      <c r="TDL10"/>
      <c r="TDM10"/>
      <c r="TDN10"/>
      <c r="TDO10"/>
      <c r="TDP10"/>
      <c r="TDQ10"/>
      <c r="TDR10"/>
      <c r="TDS10"/>
      <c r="TDT10"/>
      <c r="TDU10"/>
      <c r="TDV10"/>
      <c r="TDW10"/>
      <c r="TDX10"/>
      <c r="TDY10"/>
      <c r="TDZ10"/>
      <c r="TEA10"/>
      <c r="TEB10"/>
      <c r="TEC10"/>
      <c r="TED10"/>
      <c r="TEE10"/>
      <c r="TEF10"/>
      <c r="TEG10"/>
      <c r="TEH10"/>
      <c r="TEI10"/>
      <c r="TEJ10"/>
      <c r="TEK10"/>
      <c r="TEL10"/>
      <c r="TEM10"/>
      <c r="TEN10"/>
      <c r="TEO10"/>
      <c r="TEP10"/>
      <c r="TEQ10"/>
      <c r="TER10"/>
      <c r="TES10"/>
      <c r="TET10"/>
      <c r="TEU10"/>
      <c r="TEV10"/>
      <c r="TEW10"/>
      <c r="TEX10"/>
      <c r="TEY10"/>
      <c r="TEZ10"/>
      <c r="TFA10"/>
      <c r="TFB10"/>
      <c r="TFC10"/>
      <c r="TFD10"/>
      <c r="TFE10"/>
      <c r="TFF10"/>
      <c r="TFG10"/>
      <c r="TFH10"/>
      <c r="TFI10"/>
      <c r="TFJ10"/>
      <c r="TFK10"/>
      <c r="TFL10"/>
      <c r="TFM10"/>
      <c r="TFN10"/>
      <c r="TFO10"/>
      <c r="TFP10"/>
      <c r="TFQ10"/>
      <c r="TFR10"/>
      <c r="TFS10"/>
      <c r="TFT10"/>
      <c r="TFU10"/>
      <c r="TFV10"/>
      <c r="TFW10"/>
      <c r="TFX10"/>
      <c r="TFY10"/>
      <c r="TFZ10"/>
      <c r="TGA10"/>
      <c r="TGB10"/>
      <c r="TGC10"/>
      <c r="TGD10"/>
      <c r="TGE10"/>
      <c r="TGF10"/>
      <c r="TGG10"/>
      <c r="TGH10"/>
      <c r="TGI10"/>
      <c r="TGJ10"/>
      <c r="TGK10"/>
      <c r="TGL10"/>
      <c r="TGM10"/>
      <c r="TGN10"/>
      <c r="TGO10"/>
      <c r="TGP10"/>
      <c r="TGQ10"/>
      <c r="TGR10"/>
      <c r="TGS10"/>
      <c r="TGT10"/>
      <c r="TGU10"/>
      <c r="TGV10"/>
      <c r="TGW10"/>
      <c r="TGX10"/>
      <c r="TGY10"/>
      <c r="TGZ10"/>
      <c r="THA10"/>
      <c r="THB10"/>
      <c r="THC10"/>
      <c r="THD10"/>
      <c r="THE10"/>
      <c r="THF10"/>
      <c r="THG10"/>
      <c r="THH10"/>
      <c r="THI10"/>
      <c r="THJ10"/>
      <c r="THK10"/>
      <c r="THL10"/>
      <c r="THM10"/>
      <c r="THN10"/>
      <c r="THO10"/>
      <c r="THP10"/>
      <c r="THQ10"/>
      <c r="THR10"/>
      <c r="THS10"/>
      <c r="THT10"/>
      <c r="THU10"/>
      <c r="THV10"/>
      <c r="THW10"/>
      <c r="THX10"/>
      <c r="THY10"/>
      <c r="THZ10"/>
      <c r="TIA10"/>
      <c r="TIB10"/>
      <c r="TIC10"/>
      <c r="TID10"/>
      <c r="TIE10"/>
      <c r="TIF10"/>
      <c r="TIG10"/>
      <c r="TIH10"/>
      <c r="TII10"/>
      <c r="TIJ10"/>
      <c r="TIK10"/>
      <c r="TIL10"/>
      <c r="TIM10"/>
      <c r="TIN10"/>
      <c r="TIO10"/>
      <c r="TIP10"/>
      <c r="TIQ10"/>
      <c r="TIR10"/>
      <c r="TIS10"/>
      <c r="TIT10"/>
      <c r="TIU10"/>
      <c r="TIV10"/>
      <c r="TIW10"/>
      <c r="TIX10"/>
      <c r="TIY10"/>
      <c r="TIZ10"/>
      <c r="TJA10"/>
      <c r="TJB10"/>
      <c r="TJC10"/>
      <c r="TJD10"/>
      <c r="TJE10"/>
      <c r="TJF10"/>
      <c r="TJG10"/>
      <c r="TJH10"/>
      <c r="TJI10"/>
      <c r="TJJ10"/>
      <c r="TJK10"/>
      <c r="TJL10"/>
      <c r="TJM10"/>
      <c r="TJN10"/>
      <c r="TJO10"/>
      <c r="TJP10"/>
      <c r="TJQ10"/>
      <c r="TJR10"/>
      <c r="TJS10"/>
      <c r="TJT10"/>
      <c r="TJU10"/>
      <c r="TJV10"/>
      <c r="TJW10"/>
      <c r="TJX10"/>
      <c r="TJY10"/>
      <c r="TJZ10"/>
      <c r="TKA10"/>
      <c r="TKB10"/>
      <c r="TKC10"/>
      <c r="TKD10"/>
      <c r="TKE10"/>
      <c r="TKF10"/>
      <c r="TKG10"/>
      <c r="TKH10"/>
      <c r="TKI10"/>
      <c r="TKJ10"/>
      <c r="TKK10"/>
      <c r="TKL10"/>
      <c r="TKM10"/>
      <c r="TKN10"/>
      <c r="TKO10"/>
      <c r="TKP10"/>
      <c r="TKQ10"/>
      <c r="TKR10"/>
      <c r="TKS10"/>
      <c r="TKT10"/>
      <c r="TKU10"/>
      <c r="TKV10"/>
      <c r="TKW10"/>
      <c r="TKX10"/>
      <c r="TKY10"/>
      <c r="TKZ10"/>
      <c r="TLA10"/>
      <c r="TLB10"/>
      <c r="TLC10"/>
      <c r="TLD10"/>
      <c r="TLE10"/>
      <c r="TLF10"/>
      <c r="TLG10"/>
      <c r="TLH10"/>
      <c r="TLI10"/>
      <c r="TLJ10"/>
      <c r="TLK10"/>
      <c r="TLL10"/>
      <c r="TLM10"/>
      <c r="TLN10"/>
      <c r="TLO10"/>
      <c r="TLP10"/>
      <c r="TLQ10"/>
      <c r="TLR10"/>
      <c r="TLS10"/>
      <c r="TLT10"/>
      <c r="TLU10"/>
      <c r="TLV10"/>
      <c r="TLW10"/>
      <c r="TLX10"/>
      <c r="TLY10"/>
      <c r="TLZ10"/>
      <c r="TMA10"/>
      <c r="TMB10"/>
      <c r="TMC10"/>
      <c r="TMD10"/>
      <c r="TME10"/>
      <c r="TMF10"/>
      <c r="TMG10"/>
      <c r="TMH10"/>
      <c r="TMI10"/>
      <c r="TMJ10"/>
      <c r="TMK10"/>
      <c r="TML10"/>
      <c r="TMM10"/>
      <c r="TMN10"/>
      <c r="TMO10"/>
      <c r="TMP10"/>
      <c r="TMQ10"/>
      <c r="TMR10"/>
      <c r="TMS10"/>
      <c r="TMT10"/>
      <c r="TMU10"/>
      <c r="TMV10"/>
      <c r="TMW10"/>
      <c r="TMX10"/>
      <c r="TMY10"/>
      <c r="TMZ10"/>
      <c r="TNA10"/>
      <c r="TNB10"/>
      <c r="TNC10"/>
      <c r="TND10"/>
      <c r="TNE10"/>
      <c r="TNF10"/>
      <c r="TNG10"/>
      <c r="TNH10"/>
      <c r="TNI10"/>
      <c r="TNJ10"/>
      <c r="TNK10"/>
      <c r="TNL10"/>
      <c r="TNM10"/>
      <c r="TNN10"/>
      <c r="TNO10"/>
      <c r="TNP10"/>
      <c r="TNQ10"/>
      <c r="TNR10"/>
      <c r="TNS10"/>
      <c r="TNT10"/>
      <c r="TNU10"/>
      <c r="TNV10"/>
      <c r="TNW10"/>
      <c r="TNX10"/>
      <c r="TNY10"/>
      <c r="TNZ10"/>
      <c r="TOA10"/>
      <c r="TOB10"/>
      <c r="TOC10"/>
      <c r="TOD10"/>
      <c r="TOE10"/>
      <c r="TOF10"/>
      <c r="TOG10"/>
      <c r="TOH10"/>
      <c r="TOI10"/>
      <c r="TOJ10"/>
      <c r="TOK10"/>
      <c r="TOL10"/>
      <c r="TOM10"/>
      <c r="TON10"/>
      <c r="TOO10"/>
      <c r="TOP10"/>
      <c r="TOQ10"/>
      <c r="TOR10"/>
      <c r="TOS10"/>
      <c r="TOT10"/>
      <c r="TOU10"/>
      <c r="TOV10"/>
      <c r="TOW10"/>
      <c r="TOX10"/>
      <c r="TOY10"/>
      <c r="TOZ10"/>
      <c r="TPA10"/>
      <c r="TPB10"/>
      <c r="TPC10"/>
      <c r="TPD10"/>
      <c r="TPE10"/>
      <c r="TPF10"/>
      <c r="TPG10"/>
      <c r="TPH10"/>
      <c r="TPI10"/>
      <c r="TPJ10"/>
      <c r="TPK10"/>
      <c r="TPL10"/>
      <c r="TPM10"/>
      <c r="TPN10"/>
      <c r="TPO10"/>
      <c r="TPP10"/>
      <c r="TPQ10"/>
      <c r="TPR10"/>
      <c r="TPS10"/>
      <c r="TPT10"/>
      <c r="TPU10"/>
      <c r="TPV10"/>
      <c r="TPW10"/>
      <c r="TPX10"/>
      <c r="TPY10"/>
      <c r="TPZ10"/>
      <c r="TQA10"/>
      <c r="TQB10"/>
      <c r="TQC10"/>
      <c r="TQD10"/>
      <c r="TQE10"/>
      <c r="TQF10"/>
      <c r="TQG10"/>
      <c r="TQH10"/>
      <c r="TQI10"/>
      <c r="TQJ10"/>
      <c r="TQK10"/>
      <c r="TQL10"/>
      <c r="TQM10"/>
      <c r="TQN10"/>
      <c r="TQO10"/>
      <c r="TQP10"/>
      <c r="TQQ10"/>
      <c r="TQR10"/>
      <c r="TQS10"/>
      <c r="TQT10"/>
      <c r="TQU10"/>
      <c r="TQV10"/>
      <c r="TQW10"/>
      <c r="TQX10"/>
      <c r="TQY10"/>
      <c r="TQZ10"/>
      <c r="TRA10"/>
      <c r="TRB10"/>
      <c r="TRC10"/>
      <c r="TRD10"/>
      <c r="TRE10"/>
      <c r="TRF10"/>
      <c r="TRG10"/>
      <c r="TRH10"/>
      <c r="TRI10"/>
      <c r="TRJ10"/>
      <c r="TRK10"/>
      <c r="TRL10"/>
      <c r="TRM10"/>
      <c r="TRN10"/>
      <c r="TRO10"/>
      <c r="TRP10"/>
      <c r="TRQ10"/>
      <c r="TRR10"/>
      <c r="TRS10"/>
      <c r="TRT10"/>
      <c r="TRU10"/>
      <c r="TRV10"/>
      <c r="TRW10"/>
      <c r="TRX10"/>
      <c r="TRY10"/>
      <c r="TRZ10"/>
      <c r="TSA10"/>
      <c r="TSB10"/>
      <c r="TSC10"/>
      <c r="TSD10"/>
      <c r="TSE10"/>
      <c r="TSF10"/>
      <c r="TSG10"/>
      <c r="TSH10"/>
      <c r="TSI10"/>
      <c r="TSJ10"/>
      <c r="TSK10"/>
      <c r="TSL10"/>
      <c r="TSM10"/>
      <c r="TSN10"/>
      <c r="TSO10"/>
      <c r="TSP10"/>
      <c r="TSQ10"/>
      <c r="TSR10"/>
      <c r="TSS10"/>
      <c r="TST10"/>
      <c r="TSU10"/>
      <c r="TSV10"/>
      <c r="TSW10"/>
      <c r="TSX10"/>
      <c r="TSY10"/>
      <c r="TSZ10"/>
      <c r="TTA10"/>
      <c r="TTB10"/>
      <c r="TTC10"/>
      <c r="TTD10"/>
      <c r="TTE10"/>
      <c r="TTF10"/>
      <c r="TTG10"/>
      <c r="TTH10"/>
      <c r="TTI10"/>
      <c r="TTJ10"/>
      <c r="TTK10"/>
      <c r="TTL10"/>
      <c r="TTM10"/>
      <c r="TTN10"/>
      <c r="TTO10"/>
      <c r="TTP10"/>
      <c r="TTQ10"/>
      <c r="TTR10"/>
      <c r="TTS10"/>
      <c r="TTT10"/>
      <c r="TTU10"/>
      <c r="TTV10"/>
      <c r="TTW10"/>
      <c r="TTX10"/>
      <c r="TTY10"/>
      <c r="TTZ10"/>
      <c r="TUA10"/>
      <c r="TUB10"/>
      <c r="TUC10"/>
      <c r="TUD10"/>
      <c r="TUE10"/>
      <c r="TUF10"/>
      <c r="TUG10"/>
      <c r="TUH10"/>
      <c r="TUI10"/>
      <c r="TUJ10"/>
      <c r="TUK10"/>
      <c r="TUL10"/>
      <c r="TUM10"/>
      <c r="TUN10"/>
      <c r="TUO10"/>
      <c r="TUP10"/>
      <c r="TUQ10"/>
      <c r="TUR10"/>
      <c r="TUS10"/>
      <c r="TUT10"/>
      <c r="TUU10"/>
      <c r="TUV10"/>
      <c r="TUW10"/>
      <c r="TUX10"/>
      <c r="TUY10"/>
      <c r="TUZ10"/>
      <c r="TVA10"/>
      <c r="TVB10"/>
      <c r="TVC10"/>
      <c r="TVD10"/>
      <c r="TVE10"/>
      <c r="TVF10"/>
      <c r="TVG10"/>
      <c r="TVH10"/>
      <c r="TVI10"/>
      <c r="TVJ10"/>
      <c r="TVK10"/>
      <c r="TVL10"/>
      <c r="TVM10"/>
      <c r="TVN10"/>
      <c r="TVO10"/>
      <c r="TVP10"/>
      <c r="TVQ10"/>
      <c r="TVR10"/>
      <c r="TVS10"/>
      <c r="TVT10"/>
      <c r="TVU10"/>
      <c r="TVV10"/>
      <c r="TVW10"/>
      <c r="TVX10"/>
      <c r="TVY10"/>
      <c r="TVZ10"/>
      <c r="TWA10"/>
      <c r="TWB10"/>
      <c r="TWC10"/>
      <c r="TWD10"/>
      <c r="TWE10"/>
      <c r="TWF10"/>
      <c r="TWG10"/>
      <c r="TWH10"/>
      <c r="TWI10"/>
      <c r="TWJ10"/>
      <c r="TWK10"/>
      <c r="TWL10"/>
      <c r="TWM10"/>
      <c r="TWN10"/>
      <c r="TWO10"/>
      <c r="TWP10"/>
      <c r="TWQ10"/>
      <c r="TWR10"/>
      <c r="TWS10"/>
      <c r="TWT10"/>
      <c r="TWU10"/>
      <c r="TWV10"/>
      <c r="TWW10"/>
      <c r="TWX10"/>
      <c r="TWY10"/>
      <c r="TWZ10"/>
      <c r="TXA10"/>
      <c r="TXB10"/>
      <c r="TXC10"/>
      <c r="TXD10"/>
      <c r="TXE10"/>
      <c r="TXF10"/>
      <c r="TXG10"/>
      <c r="TXH10"/>
      <c r="TXI10"/>
      <c r="TXJ10"/>
      <c r="TXK10"/>
      <c r="TXL10"/>
      <c r="TXM10"/>
      <c r="TXN10"/>
      <c r="TXO10"/>
      <c r="TXP10"/>
      <c r="TXQ10"/>
      <c r="TXR10"/>
      <c r="TXS10"/>
      <c r="TXT10"/>
      <c r="TXU10"/>
      <c r="TXV10"/>
      <c r="TXW10"/>
      <c r="TXX10"/>
      <c r="TXY10"/>
      <c r="TXZ10"/>
      <c r="TYA10"/>
      <c r="TYB10"/>
      <c r="TYC10"/>
      <c r="TYD10"/>
      <c r="TYE10"/>
      <c r="TYF10"/>
      <c r="TYG10"/>
      <c r="TYH10"/>
      <c r="TYI10"/>
      <c r="TYJ10"/>
      <c r="TYK10"/>
      <c r="TYL10"/>
      <c r="TYM10"/>
      <c r="TYN10"/>
      <c r="TYO10"/>
      <c r="TYP10"/>
      <c r="TYQ10"/>
      <c r="TYR10"/>
      <c r="TYS10"/>
      <c r="TYT10"/>
      <c r="TYU10"/>
      <c r="TYV10"/>
      <c r="TYW10"/>
      <c r="TYX10"/>
      <c r="TYY10"/>
      <c r="TYZ10"/>
      <c r="TZA10"/>
      <c r="TZB10"/>
      <c r="TZC10"/>
      <c r="TZD10"/>
      <c r="TZE10"/>
      <c r="TZF10"/>
      <c r="TZG10"/>
      <c r="TZH10"/>
      <c r="TZI10"/>
      <c r="TZJ10"/>
      <c r="TZK10"/>
      <c r="TZL10"/>
      <c r="TZM10"/>
      <c r="TZN10"/>
      <c r="TZO10"/>
      <c r="TZP10"/>
      <c r="TZQ10"/>
      <c r="TZR10"/>
      <c r="TZS10"/>
      <c r="TZT10"/>
      <c r="TZU10"/>
      <c r="TZV10"/>
      <c r="TZW10"/>
      <c r="TZX10"/>
      <c r="TZY10"/>
      <c r="TZZ10"/>
      <c r="UAA10"/>
      <c r="UAB10"/>
      <c r="UAC10"/>
      <c r="UAD10"/>
      <c r="UAE10"/>
      <c r="UAF10"/>
      <c r="UAG10"/>
      <c r="UAH10"/>
      <c r="UAI10"/>
      <c r="UAJ10"/>
      <c r="UAK10"/>
      <c r="UAL10"/>
      <c r="UAM10"/>
      <c r="UAN10"/>
      <c r="UAO10"/>
      <c r="UAP10"/>
      <c r="UAQ10"/>
      <c r="UAR10"/>
      <c r="UAS10"/>
      <c r="UAT10"/>
      <c r="UAU10"/>
      <c r="UAV10"/>
      <c r="UAW10"/>
      <c r="UAX10"/>
      <c r="UAY10"/>
      <c r="UAZ10"/>
      <c r="UBA10"/>
      <c r="UBB10"/>
      <c r="UBC10"/>
      <c r="UBD10"/>
      <c r="UBE10"/>
      <c r="UBF10"/>
      <c r="UBG10"/>
      <c r="UBH10"/>
      <c r="UBI10"/>
      <c r="UBJ10"/>
      <c r="UBK10"/>
      <c r="UBL10"/>
      <c r="UBM10"/>
      <c r="UBN10"/>
      <c r="UBO10"/>
      <c r="UBP10"/>
      <c r="UBQ10"/>
      <c r="UBR10"/>
      <c r="UBS10"/>
      <c r="UBT10"/>
      <c r="UBU10"/>
      <c r="UBV10"/>
      <c r="UBW10"/>
      <c r="UBX10"/>
      <c r="UBY10"/>
      <c r="UBZ10"/>
      <c r="UCA10"/>
      <c r="UCB10"/>
      <c r="UCC10"/>
      <c r="UCD10"/>
      <c r="UCE10"/>
      <c r="UCF10"/>
      <c r="UCG10"/>
      <c r="UCH10"/>
      <c r="UCI10"/>
      <c r="UCJ10"/>
      <c r="UCK10"/>
      <c r="UCL10"/>
      <c r="UCM10"/>
      <c r="UCN10"/>
      <c r="UCO10"/>
      <c r="UCP10"/>
      <c r="UCQ10"/>
      <c r="UCR10"/>
      <c r="UCS10"/>
      <c r="UCT10"/>
      <c r="UCU10"/>
      <c r="UCV10"/>
      <c r="UCW10"/>
      <c r="UCX10"/>
      <c r="UCY10"/>
      <c r="UCZ10"/>
      <c r="UDA10"/>
      <c r="UDB10"/>
      <c r="UDC10"/>
      <c r="UDD10"/>
      <c r="UDE10"/>
      <c r="UDF10"/>
      <c r="UDG10"/>
      <c r="UDH10"/>
      <c r="UDI10"/>
      <c r="UDJ10"/>
      <c r="UDK10"/>
      <c r="UDL10"/>
      <c r="UDM10"/>
      <c r="UDN10"/>
      <c r="UDO10"/>
      <c r="UDP10"/>
      <c r="UDQ10"/>
      <c r="UDR10"/>
      <c r="UDS10"/>
      <c r="UDT10"/>
      <c r="UDU10"/>
      <c r="UDV10"/>
      <c r="UDW10"/>
      <c r="UDX10"/>
      <c r="UDY10"/>
      <c r="UDZ10"/>
      <c r="UEA10"/>
      <c r="UEB10"/>
      <c r="UEC10"/>
      <c r="UED10"/>
      <c r="UEE10"/>
      <c r="UEF10"/>
      <c r="UEG10"/>
      <c r="UEH10"/>
      <c r="UEI10"/>
      <c r="UEJ10"/>
      <c r="UEK10"/>
      <c r="UEL10"/>
      <c r="UEM10"/>
      <c r="UEN10"/>
      <c r="UEO10"/>
      <c r="UEP10"/>
      <c r="UEQ10"/>
      <c r="UER10"/>
      <c r="UES10"/>
      <c r="UET10"/>
      <c r="UEU10"/>
      <c r="UEV10"/>
      <c r="UEW10"/>
      <c r="UEX10"/>
      <c r="UEY10"/>
      <c r="UEZ10"/>
      <c r="UFA10"/>
      <c r="UFB10"/>
      <c r="UFC10"/>
      <c r="UFD10"/>
      <c r="UFE10"/>
      <c r="UFF10"/>
      <c r="UFG10"/>
      <c r="UFH10"/>
      <c r="UFI10"/>
      <c r="UFJ10"/>
      <c r="UFK10"/>
      <c r="UFL10"/>
      <c r="UFM10"/>
      <c r="UFN10"/>
      <c r="UFO10"/>
      <c r="UFP10"/>
      <c r="UFQ10"/>
      <c r="UFR10"/>
      <c r="UFS10"/>
      <c r="UFT10"/>
      <c r="UFU10"/>
      <c r="UFV10"/>
      <c r="UFW10"/>
      <c r="UFX10"/>
      <c r="UFY10"/>
      <c r="UFZ10"/>
      <c r="UGA10"/>
      <c r="UGB10"/>
      <c r="UGC10"/>
      <c r="UGD10"/>
      <c r="UGE10"/>
      <c r="UGF10"/>
      <c r="UGG10"/>
      <c r="UGH10"/>
      <c r="UGI10"/>
      <c r="UGJ10"/>
      <c r="UGK10"/>
      <c r="UGL10"/>
      <c r="UGM10"/>
      <c r="UGN10"/>
      <c r="UGO10"/>
      <c r="UGP10"/>
      <c r="UGQ10"/>
      <c r="UGR10"/>
      <c r="UGS10"/>
      <c r="UGT10"/>
      <c r="UGU10"/>
      <c r="UGV10"/>
      <c r="UGW10"/>
      <c r="UGX10"/>
      <c r="UGY10"/>
      <c r="UGZ10"/>
      <c r="UHA10"/>
      <c r="UHB10"/>
      <c r="UHC10"/>
      <c r="UHD10"/>
      <c r="UHE10"/>
      <c r="UHF10"/>
      <c r="UHG10"/>
      <c r="UHH10"/>
      <c r="UHI10"/>
      <c r="UHJ10"/>
      <c r="UHK10"/>
      <c r="UHL10"/>
      <c r="UHM10"/>
      <c r="UHN10"/>
      <c r="UHO10"/>
      <c r="UHP10"/>
      <c r="UHQ10"/>
      <c r="UHR10"/>
      <c r="UHS10"/>
      <c r="UHT10"/>
      <c r="UHU10"/>
      <c r="UHV10"/>
      <c r="UHW10"/>
      <c r="UHX10"/>
      <c r="UHY10"/>
      <c r="UHZ10"/>
      <c r="UIA10"/>
      <c r="UIB10"/>
      <c r="UIC10"/>
      <c r="UID10"/>
      <c r="UIE10"/>
      <c r="UIF10"/>
      <c r="UIG10"/>
      <c r="UIH10"/>
      <c r="UII10"/>
      <c r="UIJ10"/>
      <c r="UIK10"/>
      <c r="UIL10"/>
      <c r="UIM10"/>
      <c r="UIN10"/>
      <c r="UIO10"/>
      <c r="UIP10"/>
      <c r="UIQ10"/>
      <c r="UIR10"/>
      <c r="UIS10"/>
      <c r="UIT10"/>
      <c r="UIU10"/>
      <c r="UIV10"/>
      <c r="UIW10"/>
      <c r="UIX10"/>
      <c r="UIY10"/>
      <c r="UIZ10"/>
      <c r="UJA10"/>
      <c r="UJB10"/>
      <c r="UJC10"/>
      <c r="UJD10"/>
      <c r="UJE10"/>
      <c r="UJF10"/>
      <c r="UJG10"/>
      <c r="UJH10"/>
      <c r="UJI10"/>
      <c r="UJJ10"/>
      <c r="UJK10"/>
      <c r="UJL10"/>
      <c r="UJM10"/>
      <c r="UJN10"/>
      <c r="UJO10"/>
      <c r="UJP10"/>
      <c r="UJQ10"/>
      <c r="UJR10"/>
      <c r="UJS10"/>
      <c r="UJT10"/>
      <c r="UJU10"/>
      <c r="UJV10"/>
      <c r="UJW10"/>
      <c r="UJX10"/>
      <c r="UJY10"/>
      <c r="UJZ10"/>
      <c r="UKA10"/>
      <c r="UKB10"/>
      <c r="UKC10"/>
      <c r="UKD10"/>
      <c r="UKE10"/>
      <c r="UKF10"/>
      <c r="UKG10"/>
      <c r="UKH10"/>
      <c r="UKI10"/>
      <c r="UKJ10"/>
      <c r="UKK10"/>
      <c r="UKL10"/>
      <c r="UKM10"/>
      <c r="UKN10"/>
      <c r="UKO10"/>
      <c r="UKP10"/>
      <c r="UKQ10"/>
      <c r="UKR10"/>
      <c r="UKS10"/>
      <c r="UKT10"/>
      <c r="UKU10"/>
      <c r="UKV10"/>
      <c r="UKW10"/>
      <c r="UKX10"/>
      <c r="UKY10"/>
      <c r="UKZ10"/>
      <c r="ULA10"/>
      <c r="ULB10"/>
      <c r="ULC10"/>
      <c r="ULD10"/>
      <c r="ULE10"/>
      <c r="ULF10"/>
      <c r="ULG10"/>
      <c r="ULH10"/>
      <c r="ULI10"/>
      <c r="ULJ10"/>
      <c r="ULK10"/>
      <c r="ULL10"/>
      <c r="ULM10"/>
      <c r="ULN10"/>
      <c r="ULO10"/>
      <c r="ULP10"/>
      <c r="ULQ10"/>
      <c r="ULR10"/>
      <c r="ULS10"/>
      <c r="ULT10"/>
      <c r="ULU10"/>
      <c r="ULV10"/>
      <c r="ULW10"/>
      <c r="ULX10"/>
      <c r="ULY10"/>
      <c r="ULZ10"/>
      <c r="UMA10"/>
      <c r="UMB10"/>
      <c r="UMC10"/>
      <c r="UMD10"/>
      <c r="UME10"/>
      <c r="UMF10"/>
      <c r="UMG10"/>
      <c r="UMH10"/>
      <c r="UMI10"/>
      <c r="UMJ10"/>
      <c r="UMK10"/>
      <c r="UML10"/>
      <c r="UMM10"/>
      <c r="UMN10"/>
      <c r="UMO10"/>
      <c r="UMP10"/>
      <c r="UMQ10"/>
      <c r="UMR10"/>
      <c r="UMS10"/>
      <c r="UMT10"/>
      <c r="UMU10"/>
      <c r="UMV10"/>
      <c r="UMW10"/>
      <c r="UMX10"/>
      <c r="UMY10"/>
      <c r="UMZ10"/>
      <c r="UNA10"/>
      <c r="UNB10"/>
      <c r="UNC10"/>
      <c r="UND10"/>
      <c r="UNE10"/>
      <c r="UNF10"/>
      <c r="UNG10"/>
      <c r="UNH10"/>
      <c r="UNI10"/>
      <c r="UNJ10"/>
      <c r="UNK10"/>
      <c r="UNL10"/>
      <c r="UNM10"/>
      <c r="UNN10"/>
      <c r="UNO10"/>
      <c r="UNP10"/>
      <c r="UNQ10"/>
      <c r="UNR10"/>
      <c r="UNS10"/>
      <c r="UNT10"/>
      <c r="UNU10"/>
      <c r="UNV10"/>
      <c r="UNW10"/>
      <c r="UNX10"/>
      <c r="UNY10"/>
      <c r="UNZ10"/>
      <c r="UOA10"/>
      <c r="UOB10"/>
      <c r="UOC10"/>
      <c r="UOD10"/>
      <c r="UOE10"/>
      <c r="UOF10"/>
      <c r="UOG10"/>
      <c r="UOH10"/>
      <c r="UOI10"/>
      <c r="UOJ10"/>
      <c r="UOK10"/>
      <c r="UOL10"/>
      <c r="UOM10"/>
      <c r="UON10"/>
      <c r="UOO10"/>
      <c r="UOP10"/>
      <c r="UOQ10"/>
      <c r="UOR10"/>
      <c r="UOS10"/>
      <c r="UOT10"/>
      <c r="UOU10"/>
      <c r="UOV10"/>
      <c r="UOW10"/>
      <c r="UOX10"/>
      <c r="UOY10"/>
      <c r="UOZ10"/>
      <c r="UPA10"/>
      <c r="UPB10"/>
      <c r="UPC10"/>
      <c r="UPD10"/>
      <c r="UPE10"/>
      <c r="UPF10"/>
      <c r="UPG10"/>
      <c r="UPH10"/>
      <c r="UPI10"/>
      <c r="UPJ10"/>
      <c r="UPK10"/>
      <c r="UPL10"/>
      <c r="UPM10"/>
      <c r="UPN10"/>
      <c r="UPO10"/>
      <c r="UPP10"/>
      <c r="UPQ10"/>
      <c r="UPR10"/>
      <c r="UPS10"/>
      <c r="UPT10"/>
      <c r="UPU10"/>
      <c r="UPV10"/>
      <c r="UPW10"/>
      <c r="UPX10"/>
      <c r="UPY10"/>
      <c r="UPZ10"/>
      <c r="UQA10"/>
      <c r="UQB10"/>
      <c r="UQC10"/>
      <c r="UQD10"/>
      <c r="UQE10"/>
      <c r="UQF10"/>
      <c r="UQG10"/>
      <c r="UQH10"/>
      <c r="UQI10"/>
      <c r="UQJ10"/>
      <c r="UQK10"/>
      <c r="UQL10"/>
      <c r="UQM10"/>
      <c r="UQN10"/>
      <c r="UQO10"/>
      <c r="UQP10"/>
      <c r="UQQ10"/>
      <c r="UQR10"/>
      <c r="UQS10"/>
      <c r="UQT10"/>
      <c r="UQU10"/>
      <c r="UQV10"/>
      <c r="UQW10"/>
      <c r="UQX10"/>
      <c r="UQY10"/>
      <c r="UQZ10"/>
      <c r="URA10"/>
      <c r="URB10"/>
      <c r="URC10"/>
      <c r="URD10"/>
      <c r="URE10"/>
      <c r="URF10"/>
      <c r="URG10"/>
      <c r="URH10"/>
      <c r="URI10"/>
      <c r="URJ10"/>
      <c r="URK10"/>
      <c r="URL10"/>
      <c r="URM10"/>
      <c r="URN10"/>
      <c r="URO10"/>
      <c r="URP10"/>
      <c r="URQ10"/>
      <c r="URR10"/>
      <c r="URS10"/>
      <c r="URT10"/>
      <c r="URU10"/>
      <c r="URV10"/>
      <c r="URW10"/>
      <c r="URX10"/>
      <c r="URY10"/>
      <c r="URZ10"/>
      <c r="USA10"/>
      <c r="USB10"/>
      <c r="USC10"/>
      <c r="USD10"/>
      <c r="USE10"/>
      <c r="USF10"/>
      <c r="USG10"/>
      <c r="USH10"/>
      <c r="USI10"/>
      <c r="USJ10"/>
      <c r="USK10"/>
      <c r="USL10"/>
      <c r="USM10"/>
      <c r="USN10"/>
      <c r="USO10"/>
      <c r="USP10"/>
      <c r="USQ10"/>
      <c r="USR10"/>
      <c r="USS10"/>
      <c r="UST10"/>
      <c r="USU10"/>
      <c r="USV10"/>
      <c r="USW10"/>
      <c r="USX10"/>
      <c r="USY10"/>
      <c r="USZ10"/>
      <c r="UTA10"/>
      <c r="UTB10"/>
      <c r="UTC10"/>
      <c r="UTD10"/>
      <c r="UTE10"/>
      <c r="UTF10"/>
      <c r="UTG10"/>
      <c r="UTH10"/>
      <c r="UTI10"/>
      <c r="UTJ10"/>
      <c r="UTK10"/>
      <c r="UTL10"/>
      <c r="UTM10"/>
      <c r="UTN10"/>
      <c r="UTO10"/>
      <c r="UTP10"/>
      <c r="UTQ10"/>
      <c r="UTR10"/>
      <c r="UTS10"/>
      <c r="UTT10"/>
      <c r="UTU10"/>
      <c r="UTV10"/>
      <c r="UTW10"/>
      <c r="UTX10"/>
      <c r="UTY10"/>
      <c r="UTZ10"/>
      <c r="UUA10"/>
      <c r="UUB10"/>
      <c r="UUC10"/>
      <c r="UUD10"/>
      <c r="UUE10"/>
      <c r="UUF10"/>
      <c r="UUG10"/>
      <c r="UUH10"/>
      <c r="UUI10"/>
      <c r="UUJ10"/>
      <c r="UUK10"/>
      <c r="UUL10"/>
      <c r="UUM10"/>
      <c r="UUN10"/>
      <c r="UUO10"/>
      <c r="UUP10"/>
      <c r="UUQ10"/>
      <c r="UUR10"/>
      <c r="UUS10"/>
      <c r="UUT10"/>
      <c r="UUU10"/>
      <c r="UUV10"/>
      <c r="UUW10"/>
      <c r="UUX10"/>
      <c r="UUY10"/>
      <c r="UUZ10"/>
      <c r="UVA10"/>
      <c r="UVB10"/>
      <c r="UVC10"/>
      <c r="UVD10"/>
      <c r="UVE10"/>
      <c r="UVF10"/>
      <c r="UVG10"/>
      <c r="UVH10"/>
      <c r="UVI10"/>
      <c r="UVJ10"/>
      <c r="UVK10"/>
      <c r="UVL10"/>
      <c r="UVM10"/>
      <c r="UVN10"/>
      <c r="UVO10"/>
      <c r="UVP10"/>
      <c r="UVQ10"/>
      <c r="UVR10"/>
      <c r="UVS10"/>
      <c r="UVT10"/>
      <c r="UVU10"/>
      <c r="UVV10"/>
      <c r="UVW10"/>
      <c r="UVX10"/>
      <c r="UVY10"/>
      <c r="UVZ10"/>
      <c r="UWA10"/>
      <c r="UWB10"/>
      <c r="UWC10"/>
      <c r="UWD10"/>
      <c r="UWE10"/>
      <c r="UWF10"/>
      <c r="UWG10"/>
      <c r="UWH10"/>
      <c r="UWI10"/>
      <c r="UWJ10"/>
      <c r="UWK10"/>
      <c r="UWL10"/>
      <c r="UWM10"/>
      <c r="UWN10"/>
      <c r="UWO10"/>
      <c r="UWP10"/>
      <c r="UWQ10"/>
      <c r="UWR10"/>
      <c r="UWS10"/>
      <c r="UWT10"/>
      <c r="UWU10"/>
      <c r="UWV10"/>
      <c r="UWW10"/>
      <c r="UWX10"/>
      <c r="UWY10"/>
      <c r="UWZ10"/>
      <c r="UXA10"/>
      <c r="UXB10"/>
      <c r="UXC10"/>
      <c r="UXD10"/>
      <c r="UXE10"/>
      <c r="UXF10"/>
      <c r="UXG10"/>
      <c r="UXH10"/>
      <c r="UXI10"/>
      <c r="UXJ10"/>
      <c r="UXK10"/>
      <c r="UXL10"/>
      <c r="UXM10"/>
      <c r="UXN10"/>
      <c r="UXO10"/>
      <c r="UXP10"/>
      <c r="UXQ10"/>
      <c r="UXR10"/>
      <c r="UXS10"/>
      <c r="UXT10"/>
      <c r="UXU10"/>
      <c r="UXV10"/>
      <c r="UXW10"/>
      <c r="UXX10"/>
      <c r="UXY10"/>
      <c r="UXZ10"/>
      <c r="UYA10"/>
      <c r="UYB10"/>
      <c r="UYC10"/>
      <c r="UYD10"/>
      <c r="UYE10"/>
      <c r="UYF10"/>
      <c r="UYG10"/>
      <c r="UYH10"/>
      <c r="UYI10"/>
      <c r="UYJ10"/>
      <c r="UYK10"/>
      <c r="UYL10"/>
      <c r="UYM10"/>
      <c r="UYN10"/>
      <c r="UYO10"/>
      <c r="UYP10"/>
      <c r="UYQ10"/>
      <c r="UYR10"/>
      <c r="UYS10"/>
      <c r="UYT10"/>
      <c r="UYU10"/>
      <c r="UYV10"/>
      <c r="UYW10"/>
      <c r="UYX10"/>
      <c r="UYY10"/>
      <c r="UYZ10"/>
      <c r="UZA10"/>
      <c r="UZB10"/>
      <c r="UZC10"/>
      <c r="UZD10"/>
      <c r="UZE10"/>
      <c r="UZF10"/>
      <c r="UZG10"/>
      <c r="UZH10"/>
      <c r="UZI10"/>
      <c r="UZJ10"/>
      <c r="UZK10"/>
      <c r="UZL10"/>
      <c r="UZM10"/>
      <c r="UZN10"/>
      <c r="UZO10"/>
      <c r="UZP10"/>
      <c r="UZQ10"/>
      <c r="UZR10"/>
      <c r="UZS10"/>
      <c r="UZT10"/>
      <c r="UZU10"/>
      <c r="UZV10"/>
      <c r="UZW10"/>
      <c r="UZX10"/>
      <c r="UZY10"/>
      <c r="UZZ10"/>
      <c r="VAA10"/>
      <c r="VAB10"/>
      <c r="VAC10"/>
      <c r="VAD10"/>
      <c r="VAE10"/>
      <c r="VAF10"/>
      <c r="VAG10"/>
      <c r="VAH10"/>
      <c r="VAI10"/>
      <c r="VAJ10"/>
      <c r="VAK10"/>
      <c r="VAL10"/>
      <c r="VAM10"/>
      <c r="VAN10"/>
      <c r="VAO10"/>
      <c r="VAP10"/>
      <c r="VAQ10"/>
      <c r="VAR10"/>
      <c r="VAS10"/>
      <c r="VAT10"/>
      <c r="VAU10"/>
      <c r="VAV10"/>
      <c r="VAW10"/>
      <c r="VAX10"/>
      <c r="VAY10"/>
      <c r="VAZ10"/>
      <c r="VBA10"/>
      <c r="VBB10"/>
      <c r="VBC10"/>
      <c r="VBD10"/>
      <c r="VBE10"/>
      <c r="VBF10"/>
      <c r="VBG10"/>
      <c r="VBH10"/>
      <c r="VBI10"/>
      <c r="VBJ10"/>
      <c r="VBK10"/>
      <c r="VBL10"/>
      <c r="VBM10"/>
      <c r="VBN10"/>
      <c r="VBO10"/>
      <c r="VBP10"/>
      <c r="VBQ10"/>
      <c r="VBR10"/>
      <c r="VBS10"/>
      <c r="VBT10"/>
      <c r="VBU10"/>
      <c r="VBV10"/>
      <c r="VBW10"/>
      <c r="VBX10"/>
      <c r="VBY10"/>
      <c r="VBZ10"/>
      <c r="VCA10"/>
      <c r="VCB10"/>
      <c r="VCC10"/>
      <c r="VCD10"/>
      <c r="VCE10"/>
      <c r="VCF10"/>
      <c r="VCG10"/>
      <c r="VCH10"/>
      <c r="VCI10"/>
      <c r="VCJ10"/>
      <c r="VCK10"/>
      <c r="VCL10"/>
      <c r="VCM10"/>
      <c r="VCN10"/>
      <c r="VCO10"/>
      <c r="VCP10"/>
      <c r="VCQ10"/>
      <c r="VCR10"/>
      <c r="VCS10"/>
      <c r="VCT10"/>
      <c r="VCU10"/>
      <c r="VCV10"/>
      <c r="VCW10"/>
      <c r="VCX10"/>
      <c r="VCY10"/>
      <c r="VCZ10"/>
      <c r="VDA10"/>
      <c r="VDB10"/>
      <c r="VDC10"/>
      <c r="VDD10"/>
      <c r="VDE10"/>
      <c r="VDF10"/>
      <c r="VDG10"/>
      <c r="VDH10"/>
      <c r="VDI10"/>
      <c r="VDJ10"/>
      <c r="VDK10"/>
      <c r="VDL10"/>
      <c r="VDM10"/>
      <c r="VDN10"/>
      <c r="VDO10"/>
      <c r="VDP10"/>
      <c r="VDQ10"/>
      <c r="VDR10"/>
      <c r="VDS10"/>
      <c r="VDT10"/>
      <c r="VDU10"/>
      <c r="VDV10"/>
      <c r="VDW10"/>
      <c r="VDX10"/>
      <c r="VDY10"/>
      <c r="VDZ10"/>
      <c r="VEA10"/>
      <c r="VEB10"/>
      <c r="VEC10"/>
      <c r="VED10"/>
      <c r="VEE10"/>
      <c r="VEF10"/>
      <c r="VEG10"/>
      <c r="VEH10"/>
      <c r="VEI10"/>
      <c r="VEJ10"/>
      <c r="VEK10"/>
      <c r="VEL10"/>
      <c r="VEM10"/>
      <c r="VEN10"/>
      <c r="VEO10"/>
      <c r="VEP10"/>
      <c r="VEQ10"/>
      <c r="VER10"/>
      <c r="VES10"/>
      <c r="VET10"/>
      <c r="VEU10"/>
      <c r="VEV10"/>
      <c r="VEW10"/>
      <c r="VEX10"/>
      <c r="VEY10"/>
      <c r="VEZ10"/>
      <c r="VFA10"/>
      <c r="VFB10"/>
      <c r="VFC10"/>
      <c r="VFD10"/>
      <c r="VFE10"/>
      <c r="VFF10"/>
      <c r="VFG10"/>
      <c r="VFH10"/>
      <c r="VFI10"/>
      <c r="VFJ10"/>
      <c r="VFK10"/>
      <c r="VFL10"/>
      <c r="VFM10"/>
      <c r="VFN10"/>
      <c r="VFO10"/>
      <c r="VFP10"/>
      <c r="VFQ10"/>
      <c r="VFR10"/>
      <c r="VFS10"/>
      <c r="VFT10"/>
      <c r="VFU10"/>
      <c r="VFV10"/>
      <c r="VFW10"/>
      <c r="VFX10"/>
      <c r="VFY10"/>
      <c r="VFZ10"/>
      <c r="VGA10"/>
      <c r="VGB10"/>
      <c r="VGC10"/>
      <c r="VGD10"/>
      <c r="VGE10"/>
      <c r="VGF10"/>
      <c r="VGG10"/>
      <c r="VGH10"/>
      <c r="VGI10"/>
      <c r="VGJ10"/>
      <c r="VGK10"/>
      <c r="VGL10"/>
      <c r="VGM10"/>
      <c r="VGN10"/>
      <c r="VGO10"/>
      <c r="VGP10"/>
      <c r="VGQ10"/>
      <c r="VGR10"/>
      <c r="VGS10"/>
      <c r="VGT10"/>
      <c r="VGU10"/>
      <c r="VGV10"/>
      <c r="VGW10"/>
      <c r="VGX10"/>
      <c r="VGY10"/>
      <c r="VGZ10"/>
      <c r="VHA10"/>
      <c r="VHB10"/>
      <c r="VHC10"/>
      <c r="VHD10"/>
      <c r="VHE10"/>
      <c r="VHF10"/>
      <c r="VHG10"/>
      <c r="VHH10"/>
      <c r="VHI10"/>
      <c r="VHJ10"/>
      <c r="VHK10"/>
      <c r="VHL10"/>
      <c r="VHM10"/>
      <c r="VHN10"/>
      <c r="VHO10"/>
      <c r="VHP10"/>
      <c r="VHQ10"/>
      <c r="VHR10"/>
      <c r="VHS10"/>
      <c r="VHT10"/>
      <c r="VHU10"/>
      <c r="VHV10"/>
      <c r="VHW10"/>
      <c r="VHX10"/>
      <c r="VHY10"/>
      <c r="VHZ10"/>
      <c r="VIA10"/>
      <c r="VIB10"/>
      <c r="VIC10"/>
      <c r="VID10"/>
      <c r="VIE10"/>
      <c r="VIF10"/>
      <c r="VIG10"/>
      <c r="VIH10"/>
      <c r="VII10"/>
      <c r="VIJ10"/>
      <c r="VIK10"/>
      <c r="VIL10"/>
      <c r="VIM10"/>
      <c r="VIN10"/>
      <c r="VIO10"/>
      <c r="VIP10"/>
      <c r="VIQ10"/>
      <c r="VIR10"/>
      <c r="VIS10"/>
      <c r="VIT10"/>
      <c r="VIU10"/>
      <c r="VIV10"/>
      <c r="VIW10"/>
      <c r="VIX10"/>
      <c r="VIY10"/>
      <c r="VIZ10"/>
      <c r="VJA10"/>
      <c r="VJB10"/>
      <c r="VJC10"/>
      <c r="VJD10"/>
      <c r="VJE10"/>
      <c r="VJF10"/>
      <c r="VJG10"/>
      <c r="VJH10"/>
      <c r="VJI10"/>
      <c r="VJJ10"/>
      <c r="VJK10"/>
      <c r="VJL10"/>
      <c r="VJM10"/>
      <c r="VJN10"/>
      <c r="VJO10"/>
      <c r="VJP10"/>
      <c r="VJQ10"/>
      <c r="VJR10"/>
      <c r="VJS10"/>
      <c r="VJT10"/>
      <c r="VJU10"/>
      <c r="VJV10"/>
      <c r="VJW10"/>
      <c r="VJX10"/>
      <c r="VJY10"/>
      <c r="VJZ10"/>
      <c r="VKA10"/>
      <c r="VKB10"/>
      <c r="VKC10"/>
      <c r="VKD10"/>
      <c r="VKE10"/>
      <c r="VKF10"/>
      <c r="VKG10"/>
      <c r="VKH10"/>
      <c r="VKI10"/>
      <c r="VKJ10"/>
      <c r="VKK10"/>
      <c r="VKL10"/>
      <c r="VKM10"/>
      <c r="VKN10"/>
      <c r="VKO10"/>
      <c r="VKP10"/>
      <c r="VKQ10"/>
      <c r="VKR10"/>
      <c r="VKS10"/>
      <c r="VKT10"/>
      <c r="VKU10"/>
      <c r="VKV10"/>
      <c r="VKW10"/>
      <c r="VKX10"/>
      <c r="VKY10"/>
      <c r="VKZ10"/>
      <c r="VLA10"/>
      <c r="VLB10"/>
      <c r="VLC10"/>
      <c r="VLD10"/>
      <c r="VLE10"/>
      <c r="VLF10"/>
      <c r="VLG10"/>
      <c r="VLH10"/>
      <c r="VLI10"/>
      <c r="VLJ10"/>
      <c r="VLK10"/>
      <c r="VLL10"/>
      <c r="VLM10"/>
      <c r="VLN10"/>
      <c r="VLO10"/>
      <c r="VLP10"/>
      <c r="VLQ10"/>
      <c r="VLR10"/>
      <c r="VLS10"/>
      <c r="VLT10"/>
      <c r="VLU10"/>
      <c r="VLV10"/>
      <c r="VLW10"/>
      <c r="VLX10"/>
      <c r="VLY10"/>
      <c r="VLZ10"/>
      <c r="VMA10"/>
      <c r="VMB10"/>
      <c r="VMC10"/>
      <c r="VMD10"/>
      <c r="VME10"/>
      <c r="VMF10"/>
      <c r="VMG10"/>
      <c r="VMH10"/>
      <c r="VMI10"/>
      <c r="VMJ10"/>
      <c r="VMK10"/>
      <c r="VML10"/>
      <c r="VMM10"/>
      <c r="VMN10"/>
      <c r="VMO10"/>
      <c r="VMP10"/>
      <c r="VMQ10"/>
      <c r="VMR10"/>
      <c r="VMS10"/>
      <c r="VMT10"/>
      <c r="VMU10"/>
      <c r="VMV10"/>
      <c r="VMW10"/>
      <c r="VMX10"/>
      <c r="VMY10"/>
      <c r="VMZ10"/>
      <c r="VNA10"/>
      <c r="VNB10"/>
      <c r="VNC10"/>
      <c r="VND10"/>
      <c r="VNE10"/>
      <c r="VNF10"/>
      <c r="VNG10"/>
      <c r="VNH10"/>
      <c r="VNI10"/>
      <c r="VNJ10"/>
      <c r="VNK10"/>
      <c r="VNL10"/>
      <c r="VNM10"/>
      <c r="VNN10"/>
      <c r="VNO10"/>
      <c r="VNP10"/>
      <c r="VNQ10"/>
      <c r="VNR10"/>
      <c r="VNS10"/>
      <c r="VNT10"/>
      <c r="VNU10"/>
      <c r="VNV10"/>
      <c r="VNW10"/>
      <c r="VNX10"/>
      <c r="VNY10"/>
      <c r="VNZ10"/>
      <c r="VOA10"/>
      <c r="VOB10"/>
      <c r="VOC10"/>
      <c r="VOD10"/>
      <c r="VOE10"/>
      <c r="VOF10"/>
      <c r="VOG10"/>
      <c r="VOH10"/>
      <c r="VOI10"/>
      <c r="VOJ10"/>
      <c r="VOK10"/>
      <c r="VOL10"/>
      <c r="VOM10"/>
      <c r="VON10"/>
      <c r="VOO10"/>
      <c r="VOP10"/>
      <c r="VOQ10"/>
      <c r="VOR10"/>
      <c r="VOS10"/>
      <c r="VOT10"/>
      <c r="VOU10"/>
      <c r="VOV10"/>
      <c r="VOW10"/>
      <c r="VOX10"/>
      <c r="VOY10"/>
      <c r="VOZ10"/>
      <c r="VPA10"/>
      <c r="VPB10"/>
      <c r="VPC10"/>
      <c r="VPD10"/>
      <c r="VPE10"/>
      <c r="VPF10"/>
      <c r="VPG10"/>
      <c r="VPH10"/>
      <c r="VPI10"/>
      <c r="VPJ10"/>
      <c r="VPK10"/>
      <c r="VPL10"/>
      <c r="VPM10"/>
      <c r="VPN10"/>
      <c r="VPO10"/>
      <c r="VPP10"/>
      <c r="VPQ10"/>
      <c r="VPR10"/>
      <c r="VPS10"/>
      <c r="VPT10"/>
      <c r="VPU10"/>
      <c r="VPV10"/>
      <c r="VPW10"/>
      <c r="VPX10"/>
      <c r="VPY10"/>
      <c r="VPZ10"/>
      <c r="VQA10"/>
      <c r="VQB10"/>
      <c r="VQC10"/>
      <c r="VQD10"/>
      <c r="VQE10"/>
      <c r="VQF10"/>
      <c r="VQG10"/>
      <c r="VQH10"/>
      <c r="VQI10"/>
      <c r="VQJ10"/>
      <c r="VQK10"/>
      <c r="VQL10"/>
      <c r="VQM10"/>
      <c r="VQN10"/>
      <c r="VQO10"/>
      <c r="VQP10"/>
      <c r="VQQ10"/>
      <c r="VQR10"/>
      <c r="VQS10"/>
      <c r="VQT10"/>
      <c r="VQU10"/>
      <c r="VQV10"/>
      <c r="VQW10"/>
      <c r="VQX10"/>
      <c r="VQY10"/>
      <c r="VQZ10"/>
      <c r="VRA10"/>
      <c r="VRB10"/>
      <c r="VRC10"/>
      <c r="VRD10"/>
      <c r="VRE10"/>
      <c r="VRF10"/>
      <c r="VRG10"/>
      <c r="VRH10"/>
      <c r="VRI10"/>
      <c r="VRJ10"/>
      <c r="VRK10"/>
      <c r="VRL10"/>
      <c r="VRM10"/>
      <c r="VRN10"/>
      <c r="VRO10"/>
      <c r="VRP10"/>
      <c r="VRQ10"/>
      <c r="VRR10"/>
      <c r="VRS10"/>
      <c r="VRT10"/>
      <c r="VRU10"/>
      <c r="VRV10"/>
      <c r="VRW10"/>
      <c r="VRX10"/>
      <c r="VRY10"/>
      <c r="VRZ10"/>
      <c r="VSA10"/>
      <c r="VSB10"/>
      <c r="VSC10"/>
      <c r="VSD10"/>
      <c r="VSE10"/>
      <c r="VSF10"/>
      <c r="VSG10"/>
      <c r="VSH10"/>
      <c r="VSI10"/>
      <c r="VSJ10"/>
      <c r="VSK10"/>
      <c r="VSL10"/>
      <c r="VSM10"/>
      <c r="VSN10"/>
      <c r="VSO10"/>
      <c r="VSP10"/>
      <c r="VSQ10"/>
      <c r="VSR10"/>
      <c r="VSS10"/>
      <c r="VST10"/>
      <c r="VSU10"/>
      <c r="VSV10"/>
      <c r="VSW10"/>
      <c r="VSX10"/>
      <c r="VSY10"/>
      <c r="VSZ10"/>
      <c r="VTA10"/>
      <c r="VTB10"/>
      <c r="VTC10"/>
      <c r="VTD10"/>
      <c r="VTE10"/>
      <c r="VTF10"/>
      <c r="VTG10"/>
      <c r="VTH10"/>
      <c r="VTI10"/>
      <c r="VTJ10"/>
      <c r="VTK10"/>
      <c r="VTL10"/>
      <c r="VTM10"/>
      <c r="VTN10"/>
      <c r="VTO10"/>
      <c r="VTP10"/>
      <c r="VTQ10"/>
      <c r="VTR10"/>
      <c r="VTS10"/>
      <c r="VTT10"/>
      <c r="VTU10"/>
      <c r="VTV10"/>
      <c r="VTW10"/>
      <c r="VTX10"/>
      <c r="VTY10"/>
      <c r="VTZ10"/>
      <c r="VUA10"/>
      <c r="VUB10"/>
      <c r="VUC10"/>
      <c r="VUD10"/>
      <c r="VUE10"/>
      <c r="VUF10"/>
      <c r="VUG10"/>
      <c r="VUH10"/>
      <c r="VUI10"/>
      <c r="VUJ10"/>
      <c r="VUK10"/>
      <c r="VUL10"/>
      <c r="VUM10"/>
      <c r="VUN10"/>
      <c r="VUO10"/>
      <c r="VUP10"/>
      <c r="VUQ10"/>
      <c r="VUR10"/>
      <c r="VUS10"/>
      <c r="VUT10"/>
      <c r="VUU10"/>
      <c r="VUV10"/>
      <c r="VUW10"/>
      <c r="VUX10"/>
      <c r="VUY10"/>
      <c r="VUZ10"/>
      <c r="VVA10"/>
      <c r="VVB10"/>
      <c r="VVC10"/>
      <c r="VVD10"/>
      <c r="VVE10"/>
      <c r="VVF10"/>
      <c r="VVG10"/>
      <c r="VVH10"/>
      <c r="VVI10"/>
      <c r="VVJ10"/>
      <c r="VVK10"/>
      <c r="VVL10"/>
      <c r="VVM10"/>
      <c r="VVN10"/>
      <c r="VVO10"/>
      <c r="VVP10"/>
      <c r="VVQ10"/>
      <c r="VVR10"/>
      <c r="VVS10"/>
      <c r="VVT10"/>
      <c r="VVU10"/>
      <c r="VVV10"/>
      <c r="VVW10"/>
      <c r="VVX10"/>
      <c r="VVY10"/>
      <c r="VVZ10"/>
      <c r="VWA10"/>
      <c r="VWB10"/>
      <c r="VWC10"/>
      <c r="VWD10"/>
      <c r="VWE10"/>
      <c r="VWF10"/>
      <c r="VWG10"/>
      <c r="VWH10"/>
      <c r="VWI10"/>
      <c r="VWJ10"/>
      <c r="VWK10"/>
      <c r="VWL10"/>
      <c r="VWM10"/>
      <c r="VWN10"/>
      <c r="VWO10"/>
      <c r="VWP10"/>
      <c r="VWQ10"/>
      <c r="VWR10"/>
      <c r="VWS10"/>
      <c r="VWT10"/>
      <c r="VWU10"/>
      <c r="VWV10"/>
      <c r="VWW10"/>
      <c r="VWX10"/>
      <c r="VWY10"/>
      <c r="VWZ10"/>
      <c r="VXA10"/>
      <c r="VXB10"/>
      <c r="VXC10"/>
      <c r="VXD10"/>
      <c r="VXE10"/>
      <c r="VXF10"/>
      <c r="VXG10"/>
      <c r="VXH10"/>
      <c r="VXI10"/>
      <c r="VXJ10"/>
      <c r="VXK10"/>
      <c r="VXL10"/>
      <c r="VXM10"/>
      <c r="VXN10"/>
      <c r="VXO10"/>
      <c r="VXP10"/>
      <c r="VXQ10"/>
      <c r="VXR10"/>
      <c r="VXS10"/>
      <c r="VXT10"/>
      <c r="VXU10"/>
      <c r="VXV10"/>
      <c r="VXW10"/>
      <c r="VXX10"/>
      <c r="VXY10"/>
      <c r="VXZ10"/>
      <c r="VYA10"/>
      <c r="VYB10"/>
      <c r="VYC10"/>
      <c r="VYD10"/>
      <c r="VYE10"/>
      <c r="VYF10"/>
      <c r="VYG10"/>
      <c r="VYH10"/>
      <c r="VYI10"/>
      <c r="VYJ10"/>
      <c r="VYK10"/>
      <c r="VYL10"/>
      <c r="VYM10"/>
      <c r="VYN10"/>
      <c r="VYO10"/>
      <c r="VYP10"/>
      <c r="VYQ10"/>
      <c r="VYR10"/>
      <c r="VYS10"/>
      <c r="VYT10"/>
      <c r="VYU10"/>
      <c r="VYV10"/>
      <c r="VYW10"/>
      <c r="VYX10"/>
      <c r="VYY10"/>
      <c r="VYZ10"/>
      <c r="VZA10"/>
      <c r="VZB10"/>
      <c r="VZC10"/>
      <c r="VZD10"/>
      <c r="VZE10"/>
      <c r="VZF10"/>
      <c r="VZG10"/>
      <c r="VZH10"/>
      <c r="VZI10"/>
      <c r="VZJ10"/>
      <c r="VZK10"/>
      <c r="VZL10"/>
      <c r="VZM10"/>
      <c r="VZN10"/>
      <c r="VZO10"/>
      <c r="VZP10"/>
      <c r="VZQ10"/>
      <c r="VZR10"/>
      <c r="VZS10"/>
      <c r="VZT10"/>
      <c r="VZU10"/>
      <c r="VZV10"/>
      <c r="VZW10"/>
      <c r="VZX10"/>
      <c r="VZY10"/>
      <c r="VZZ10"/>
      <c r="WAA10"/>
      <c r="WAB10"/>
      <c r="WAC10"/>
      <c r="WAD10"/>
      <c r="WAE10"/>
      <c r="WAF10"/>
      <c r="WAG10"/>
      <c r="WAH10"/>
      <c r="WAI10"/>
      <c r="WAJ10"/>
      <c r="WAK10"/>
      <c r="WAL10"/>
      <c r="WAM10"/>
      <c r="WAN10"/>
      <c r="WAO10"/>
      <c r="WAP10"/>
      <c r="WAQ10"/>
      <c r="WAR10"/>
      <c r="WAS10"/>
      <c r="WAT10"/>
      <c r="WAU10"/>
      <c r="WAV10"/>
      <c r="WAW10"/>
      <c r="WAX10"/>
      <c r="WAY10"/>
      <c r="WAZ10"/>
      <c r="WBA10"/>
      <c r="WBB10"/>
      <c r="WBC10"/>
      <c r="WBD10"/>
      <c r="WBE10"/>
      <c r="WBF10"/>
      <c r="WBG10"/>
      <c r="WBH10"/>
      <c r="WBI10"/>
      <c r="WBJ10"/>
      <c r="WBK10"/>
      <c r="WBL10"/>
      <c r="WBM10"/>
      <c r="WBN10"/>
      <c r="WBO10"/>
      <c r="WBP10"/>
      <c r="WBQ10"/>
      <c r="WBR10"/>
      <c r="WBS10"/>
      <c r="WBT10"/>
      <c r="WBU10"/>
      <c r="WBV10"/>
      <c r="WBW10"/>
      <c r="WBX10"/>
      <c r="WBY10"/>
      <c r="WBZ10"/>
      <c r="WCA10"/>
      <c r="WCB10"/>
      <c r="WCC10"/>
      <c r="WCD10"/>
      <c r="WCE10"/>
      <c r="WCF10"/>
      <c r="WCG10"/>
      <c r="WCH10"/>
      <c r="WCI10"/>
      <c r="WCJ10"/>
      <c r="WCK10"/>
      <c r="WCL10"/>
      <c r="WCM10"/>
      <c r="WCN10"/>
      <c r="WCO10"/>
      <c r="WCP10"/>
      <c r="WCQ10"/>
      <c r="WCR10"/>
      <c r="WCS10"/>
      <c r="WCT10"/>
      <c r="WCU10"/>
      <c r="WCV10"/>
      <c r="WCW10"/>
      <c r="WCX10"/>
      <c r="WCY10"/>
      <c r="WCZ10"/>
      <c r="WDA10"/>
      <c r="WDB10"/>
      <c r="WDC10"/>
      <c r="WDD10"/>
      <c r="WDE10"/>
      <c r="WDF10"/>
      <c r="WDG10"/>
      <c r="WDH10"/>
      <c r="WDI10"/>
      <c r="WDJ10"/>
      <c r="WDK10"/>
      <c r="WDL10"/>
      <c r="WDM10"/>
      <c r="WDN10"/>
      <c r="WDO10"/>
      <c r="WDP10"/>
      <c r="WDQ10"/>
      <c r="WDR10"/>
      <c r="WDS10"/>
      <c r="WDT10"/>
      <c r="WDU10"/>
      <c r="WDV10"/>
      <c r="WDW10"/>
      <c r="WDX10"/>
      <c r="WDY10"/>
      <c r="WDZ10"/>
      <c r="WEA10"/>
      <c r="WEB10"/>
      <c r="WEC10"/>
      <c r="WED10"/>
      <c r="WEE10"/>
      <c r="WEF10"/>
      <c r="WEG10"/>
      <c r="WEH10"/>
      <c r="WEI10"/>
      <c r="WEJ10"/>
      <c r="WEK10"/>
      <c r="WEL10"/>
      <c r="WEM10"/>
      <c r="WEN10"/>
      <c r="WEO10"/>
      <c r="WEP10"/>
      <c r="WEQ10"/>
      <c r="WER10"/>
      <c r="WES10"/>
      <c r="WET10"/>
      <c r="WEU10"/>
      <c r="WEV10"/>
      <c r="WEW10"/>
      <c r="WEX10"/>
      <c r="WEY10"/>
      <c r="WEZ10"/>
      <c r="WFA10"/>
      <c r="WFB10"/>
      <c r="WFC10"/>
      <c r="WFD10"/>
      <c r="WFE10"/>
      <c r="WFF10"/>
      <c r="WFG10"/>
      <c r="WFH10"/>
      <c r="WFI10"/>
      <c r="WFJ10"/>
      <c r="WFK10"/>
      <c r="WFL10"/>
      <c r="WFM10"/>
      <c r="WFN10"/>
      <c r="WFO10"/>
      <c r="WFP10"/>
      <c r="WFQ10"/>
      <c r="WFR10"/>
      <c r="WFS10"/>
      <c r="WFT10"/>
      <c r="WFU10"/>
      <c r="WFV10"/>
      <c r="WFW10"/>
      <c r="WFX10"/>
      <c r="WFY10"/>
      <c r="WFZ10"/>
      <c r="WGA10"/>
      <c r="WGB10"/>
      <c r="WGC10"/>
      <c r="WGD10"/>
      <c r="WGE10"/>
      <c r="WGF10"/>
      <c r="WGG10"/>
      <c r="WGH10"/>
      <c r="WGI10"/>
      <c r="WGJ10"/>
      <c r="WGK10"/>
      <c r="WGL10"/>
      <c r="WGM10"/>
      <c r="WGN10"/>
      <c r="WGO10"/>
      <c r="WGP10"/>
      <c r="WGQ10"/>
      <c r="WGR10"/>
      <c r="WGS10"/>
      <c r="WGT10"/>
      <c r="WGU10"/>
      <c r="WGV10"/>
      <c r="WGW10"/>
      <c r="WGX10"/>
      <c r="WGY10"/>
      <c r="WGZ10"/>
      <c r="WHA10"/>
      <c r="WHB10"/>
      <c r="WHC10"/>
      <c r="WHD10"/>
      <c r="WHE10"/>
      <c r="WHF10"/>
      <c r="WHG10"/>
      <c r="WHH10"/>
      <c r="WHI10"/>
      <c r="WHJ10"/>
      <c r="WHK10"/>
      <c r="WHL10"/>
      <c r="WHM10"/>
      <c r="WHN10"/>
      <c r="WHO10"/>
      <c r="WHP10"/>
      <c r="WHQ10"/>
      <c r="WHR10"/>
      <c r="WHS10"/>
      <c r="WHT10"/>
      <c r="WHU10"/>
      <c r="WHV10"/>
      <c r="WHW10"/>
      <c r="WHX10"/>
      <c r="WHY10"/>
      <c r="WHZ10"/>
      <c r="WIA10"/>
      <c r="WIB10"/>
      <c r="WIC10"/>
      <c r="WID10"/>
      <c r="WIE10"/>
      <c r="WIF10"/>
      <c r="WIG10"/>
      <c r="WIH10"/>
      <c r="WII10"/>
      <c r="WIJ10"/>
      <c r="WIK10"/>
      <c r="WIL10"/>
      <c r="WIM10"/>
      <c r="WIN10"/>
      <c r="WIO10"/>
      <c r="WIP10"/>
      <c r="WIQ10"/>
      <c r="WIR10"/>
      <c r="WIS10"/>
      <c r="WIT10"/>
      <c r="WIU10"/>
      <c r="WIV10"/>
      <c r="WIW10"/>
      <c r="WIX10"/>
      <c r="WIY10"/>
      <c r="WIZ10"/>
      <c r="WJA10"/>
      <c r="WJB10"/>
      <c r="WJC10"/>
      <c r="WJD10"/>
      <c r="WJE10"/>
      <c r="WJF10"/>
      <c r="WJG10"/>
      <c r="WJH10"/>
      <c r="WJI10"/>
      <c r="WJJ10"/>
      <c r="WJK10"/>
      <c r="WJL10"/>
      <c r="WJM10"/>
      <c r="WJN10"/>
      <c r="WJO10"/>
      <c r="WJP10"/>
      <c r="WJQ10"/>
      <c r="WJR10"/>
      <c r="WJS10"/>
      <c r="WJT10"/>
      <c r="WJU10"/>
      <c r="WJV10"/>
      <c r="WJW10"/>
      <c r="WJX10"/>
      <c r="WJY10"/>
      <c r="WJZ10"/>
      <c r="WKA10"/>
      <c r="WKB10"/>
      <c r="WKC10"/>
      <c r="WKD10"/>
      <c r="WKE10"/>
      <c r="WKF10"/>
      <c r="WKG10"/>
      <c r="WKH10"/>
      <c r="WKI10"/>
      <c r="WKJ10"/>
      <c r="WKK10"/>
      <c r="WKL10"/>
      <c r="WKM10"/>
      <c r="WKN10"/>
      <c r="WKO10"/>
      <c r="WKP10"/>
      <c r="WKQ10"/>
      <c r="WKR10"/>
      <c r="WKS10"/>
      <c r="WKT10"/>
      <c r="WKU10"/>
      <c r="WKV10"/>
      <c r="WKW10"/>
      <c r="WKX10"/>
      <c r="WKY10"/>
      <c r="WKZ10"/>
      <c r="WLA10"/>
      <c r="WLB10"/>
      <c r="WLC10"/>
      <c r="WLD10"/>
      <c r="WLE10"/>
      <c r="WLF10"/>
      <c r="WLG10"/>
      <c r="WLH10"/>
      <c r="WLI10"/>
      <c r="WLJ10"/>
      <c r="WLK10"/>
      <c r="WLL10"/>
      <c r="WLM10"/>
      <c r="WLN10"/>
      <c r="WLO10"/>
      <c r="WLP10"/>
      <c r="WLQ10"/>
      <c r="WLR10"/>
      <c r="WLS10"/>
      <c r="WLT10"/>
      <c r="WLU10"/>
      <c r="WLV10"/>
      <c r="WLW10"/>
      <c r="WLX10"/>
      <c r="WLY10"/>
      <c r="WLZ10"/>
      <c r="WMA10"/>
      <c r="WMB10"/>
      <c r="WMC10"/>
      <c r="WMD10"/>
      <c r="WME10"/>
      <c r="WMF10"/>
      <c r="WMG10"/>
      <c r="WMH10"/>
      <c r="WMI10"/>
      <c r="WMJ10"/>
      <c r="WMK10"/>
      <c r="WML10"/>
      <c r="WMM10"/>
      <c r="WMN10"/>
      <c r="WMO10"/>
      <c r="WMP10"/>
      <c r="WMQ10"/>
      <c r="WMR10"/>
      <c r="WMS10"/>
      <c r="WMT10"/>
      <c r="WMU10"/>
      <c r="WMV10"/>
      <c r="WMW10"/>
      <c r="WMX10"/>
      <c r="WMY10"/>
      <c r="WMZ10"/>
      <c r="WNA10"/>
      <c r="WNB10"/>
      <c r="WNC10"/>
      <c r="WND10"/>
      <c r="WNE10"/>
      <c r="WNF10"/>
      <c r="WNG10"/>
      <c r="WNH10"/>
      <c r="WNI10"/>
      <c r="WNJ10"/>
      <c r="WNK10"/>
      <c r="WNL10"/>
      <c r="WNM10"/>
      <c r="WNN10"/>
      <c r="WNO10"/>
      <c r="WNP10"/>
      <c r="WNQ10"/>
      <c r="WNR10"/>
      <c r="WNS10"/>
      <c r="WNT10"/>
      <c r="WNU10"/>
      <c r="WNV10"/>
      <c r="WNW10"/>
      <c r="WNX10"/>
      <c r="WNY10"/>
      <c r="WNZ10"/>
      <c r="WOA10"/>
      <c r="WOB10"/>
      <c r="WOC10"/>
      <c r="WOD10"/>
      <c r="WOE10"/>
      <c r="WOF10"/>
      <c r="WOG10"/>
      <c r="WOH10"/>
      <c r="WOI10"/>
      <c r="WOJ10"/>
      <c r="WOK10"/>
      <c r="WOL10"/>
      <c r="WOM10"/>
      <c r="WON10"/>
      <c r="WOO10"/>
      <c r="WOP10"/>
      <c r="WOQ10"/>
      <c r="WOR10"/>
      <c r="WOS10"/>
      <c r="WOT10"/>
      <c r="WOU10"/>
      <c r="WOV10"/>
      <c r="WOW10"/>
      <c r="WOX10"/>
      <c r="WOY10"/>
      <c r="WOZ10"/>
      <c r="WPA10"/>
      <c r="WPB10"/>
      <c r="WPC10"/>
      <c r="WPD10"/>
      <c r="WPE10"/>
      <c r="WPF10"/>
      <c r="WPG10"/>
      <c r="WPH10"/>
      <c r="WPI10"/>
      <c r="WPJ10"/>
      <c r="WPK10"/>
      <c r="WPL10"/>
      <c r="WPM10"/>
      <c r="WPN10"/>
      <c r="WPO10"/>
      <c r="WPP10"/>
      <c r="WPQ10"/>
      <c r="WPR10"/>
      <c r="WPS10"/>
      <c r="WPT10"/>
      <c r="WPU10"/>
      <c r="WPV10"/>
      <c r="WPW10"/>
      <c r="WPX10"/>
      <c r="WPY10"/>
      <c r="WPZ10"/>
      <c r="WQA10"/>
      <c r="WQB10"/>
      <c r="WQC10"/>
      <c r="WQD10"/>
      <c r="WQE10"/>
      <c r="WQF10"/>
      <c r="WQG10"/>
      <c r="WQH10"/>
      <c r="WQI10"/>
      <c r="WQJ10"/>
      <c r="WQK10"/>
      <c r="WQL10"/>
      <c r="WQM10"/>
      <c r="WQN10"/>
      <c r="WQO10"/>
      <c r="WQP10"/>
      <c r="WQQ10"/>
      <c r="WQR10"/>
      <c r="WQS10"/>
      <c r="WQT10"/>
      <c r="WQU10"/>
      <c r="WQV10"/>
      <c r="WQW10"/>
      <c r="WQX10"/>
      <c r="WQY10"/>
      <c r="WQZ10"/>
      <c r="WRA10"/>
      <c r="WRB10"/>
      <c r="WRC10"/>
      <c r="WRD10"/>
      <c r="WRE10"/>
      <c r="WRF10"/>
      <c r="WRG10"/>
      <c r="WRH10"/>
      <c r="WRI10"/>
      <c r="WRJ10"/>
      <c r="WRK10"/>
      <c r="WRL10"/>
      <c r="WRM10"/>
      <c r="WRN10"/>
      <c r="WRO10"/>
      <c r="WRP10"/>
      <c r="WRQ10"/>
      <c r="WRR10"/>
      <c r="WRS10"/>
      <c r="WRT10"/>
      <c r="WRU10"/>
      <c r="WRV10"/>
      <c r="WRW10"/>
      <c r="WRX10"/>
      <c r="WRY10"/>
      <c r="WRZ10"/>
      <c r="WSA10"/>
      <c r="WSB10"/>
      <c r="WSC10"/>
      <c r="WSD10"/>
      <c r="WSE10"/>
      <c r="WSF10"/>
      <c r="WSG10"/>
      <c r="WSH10"/>
      <c r="WSI10"/>
      <c r="WSJ10"/>
      <c r="WSK10"/>
      <c r="WSL10"/>
      <c r="WSM10"/>
      <c r="WSN10"/>
      <c r="WSO10"/>
      <c r="WSP10"/>
      <c r="WSQ10"/>
      <c r="WSR10"/>
      <c r="WSS10"/>
      <c r="WST10"/>
      <c r="WSU10"/>
      <c r="WSV10"/>
      <c r="WSW10"/>
      <c r="WSX10"/>
      <c r="WSY10"/>
      <c r="WSZ10"/>
      <c r="WTA10"/>
      <c r="WTB10"/>
      <c r="WTC10"/>
      <c r="WTD10"/>
      <c r="WTE10"/>
      <c r="WTF10"/>
      <c r="WTG10"/>
      <c r="WTH10"/>
      <c r="WTI10"/>
      <c r="WTJ10"/>
      <c r="WTK10"/>
      <c r="WTL10"/>
      <c r="WTM10"/>
      <c r="WTN10"/>
      <c r="WTO10"/>
      <c r="WTP10"/>
      <c r="WTQ10"/>
      <c r="WTR10"/>
      <c r="WTS10"/>
      <c r="WTT10"/>
      <c r="WTU10"/>
      <c r="WTV10"/>
      <c r="WTW10"/>
      <c r="WTX10"/>
      <c r="WTY10"/>
      <c r="WTZ10"/>
      <c r="WUA10"/>
      <c r="WUB10"/>
      <c r="WUC10"/>
      <c r="WUD10"/>
      <c r="WUE10"/>
      <c r="WUF10"/>
      <c r="WUG10"/>
      <c r="WUH10"/>
      <c r="WUI10"/>
      <c r="WUJ10"/>
      <c r="WUK10"/>
      <c r="WUL10"/>
      <c r="WUM10"/>
      <c r="WUN10"/>
      <c r="WUO10"/>
      <c r="WUP10"/>
      <c r="WUQ10"/>
      <c r="WUR10"/>
      <c r="WUS10"/>
      <c r="WUT10"/>
      <c r="WUU10"/>
      <c r="WUV10"/>
      <c r="WUW10"/>
      <c r="WUX10"/>
      <c r="WUY10"/>
      <c r="WUZ10"/>
      <c r="WVA10"/>
      <c r="WVB10"/>
      <c r="WVC10"/>
      <c r="WVD10"/>
      <c r="WVE10"/>
      <c r="WVF10"/>
      <c r="WVG10"/>
      <c r="WVH10"/>
      <c r="WVI10"/>
      <c r="WVJ10"/>
      <c r="WVK10"/>
      <c r="WVL10"/>
      <c r="WVM10"/>
      <c r="WVN10"/>
      <c r="WVO10"/>
      <c r="WVP10"/>
      <c r="WVQ10"/>
      <c r="WVR10"/>
      <c r="WVS10"/>
      <c r="WVT10"/>
      <c r="WVU10"/>
      <c r="WVV10"/>
      <c r="WVW10"/>
      <c r="WVX10"/>
      <c r="WVY10"/>
      <c r="WVZ10"/>
      <c r="WWA10"/>
      <c r="WWB10"/>
      <c r="WWC10"/>
      <c r="WWD10"/>
      <c r="WWE10"/>
      <c r="WWF10"/>
      <c r="WWG10"/>
      <c r="WWH10"/>
      <c r="WWI10"/>
      <c r="WWJ10"/>
      <c r="WWK10"/>
      <c r="WWL10"/>
      <c r="WWM10"/>
      <c r="WWN10"/>
      <c r="WWO10"/>
      <c r="WWP10"/>
      <c r="WWQ10"/>
      <c r="WWR10"/>
      <c r="WWS10"/>
      <c r="WWT10"/>
      <c r="WWU10"/>
      <c r="WWV10"/>
      <c r="WWW10"/>
      <c r="WWX10"/>
      <c r="WWY10"/>
      <c r="WWZ10"/>
      <c r="WXA10"/>
      <c r="WXB10"/>
      <c r="WXC10"/>
      <c r="WXD10"/>
      <c r="WXE10"/>
      <c r="WXF10"/>
      <c r="WXG10"/>
      <c r="WXH10"/>
      <c r="WXI10"/>
      <c r="WXJ10"/>
      <c r="WXK10"/>
      <c r="WXL10"/>
      <c r="WXM10"/>
      <c r="WXN10"/>
      <c r="WXO10"/>
      <c r="WXP10"/>
      <c r="WXQ10"/>
      <c r="WXR10"/>
      <c r="WXS10"/>
      <c r="WXT10"/>
      <c r="WXU10"/>
      <c r="WXV10"/>
      <c r="WXW10"/>
      <c r="WXX10"/>
      <c r="WXY10"/>
      <c r="WXZ10"/>
      <c r="WYA10"/>
      <c r="WYB10"/>
      <c r="WYC10"/>
      <c r="WYD10"/>
      <c r="WYE10"/>
      <c r="WYF10"/>
      <c r="WYG10"/>
      <c r="WYH10"/>
      <c r="WYI10"/>
      <c r="WYJ10"/>
      <c r="WYK10"/>
      <c r="WYL10"/>
      <c r="WYM10"/>
      <c r="WYN10"/>
      <c r="WYO10"/>
      <c r="WYP10"/>
      <c r="WYQ10"/>
      <c r="WYR10"/>
      <c r="WYS10"/>
      <c r="WYT10"/>
      <c r="WYU10"/>
      <c r="WYV10"/>
      <c r="WYW10"/>
      <c r="WYX10"/>
      <c r="WYY10"/>
      <c r="WYZ10"/>
      <c r="WZA10"/>
      <c r="WZB10"/>
      <c r="WZC10"/>
      <c r="WZD10"/>
      <c r="WZE10"/>
      <c r="WZF10"/>
      <c r="WZG10"/>
      <c r="WZH10"/>
      <c r="WZI10"/>
      <c r="WZJ10"/>
      <c r="WZK10"/>
      <c r="WZL10"/>
      <c r="WZM10"/>
      <c r="WZN10"/>
      <c r="WZO10"/>
      <c r="WZP10"/>
      <c r="WZQ10"/>
      <c r="WZR10"/>
      <c r="WZS10"/>
      <c r="WZT10"/>
      <c r="WZU10"/>
      <c r="WZV10"/>
      <c r="WZW10"/>
      <c r="WZX10"/>
      <c r="WZY10"/>
      <c r="WZZ10"/>
      <c r="XAA10"/>
      <c r="XAB10"/>
      <c r="XAC10"/>
      <c r="XAD10"/>
      <c r="XAE10"/>
      <c r="XAF10"/>
      <c r="XAG10"/>
      <c r="XAH10"/>
      <c r="XAI10"/>
      <c r="XAJ10"/>
      <c r="XAK10"/>
      <c r="XAL10"/>
      <c r="XAM10"/>
      <c r="XAN10"/>
      <c r="XAO10"/>
      <c r="XAP10"/>
      <c r="XAQ10"/>
      <c r="XAR10"/>
      <c r="XAS10"/>
      <c r="XAT10"/>
      <c r="XAU10"/>
      <c r="XAV10"/>
      <c r="XAW10"/>
      <c r="XAX10"/>
      <c r="XAY10"/>
      <c r="XAZ10"/>
      <c r="XBA10"/>
      <c r="XBB10"/>
      <c r="XBC10"/>
      <c r="XBD10"/>
      <c r="XBE10"/>
      <c r="XBF10"/>
      <c r="XBG10"/>
      <c r="XBH10"/>
      <c r="XBI10"/>
      <c r="XBJ10"/>
      <c r="XBK10"/>
      <c r="XBL10"/>
      <c r="XBM10"/>
      <c r="XBN10"/>
      <c r="XBO10"/>
      <c r="XBP10"/>
      <c r="XBQ10"/>
      <c r="XBR10"/>
      <c r="XBS10"/>
      <c r="XBT10"/>
      <c r="XBU10"/>
      <c r="XBV10"/>
      <c r="XBW10"/>
      <c r="XBX10"/>
      <c r="XBY10"/>
      <c r="XBZ10"/>
      <c r="XCA10"/>
      <c r="XCB10"/>
      <c r="XCC10"/>
      <c r="XCD10"/>
      <c r="XCE10"/>
      <c r="XCF10"/>
      <c r="XCG10"/>
      <c r="XCH10"/>
      <c r="XCI10"/>
      <c r="XCJ10"/>
      <c r="XCK10"/>
      <c r="XCL10"/>
      <c r="XCM10"/>
      <c r="XCN10"/>
      <c r="XCO10"/>
      <c r="XCP10"/>
      <c r="XCQ10"/>
      <c r="XCR10"/>
      <c r="XCS10"/>
      <c r="XCT10"/>
      <c r="XCU10"/>
      <c r="XCV10"/>
      <c r="XCW10"/>
      <c r="XCX10"/>
      <c r="XCY10"/>
      <c r="XCZ10"/>
      <c r="XDA10"/>
      <c r="XDB10"/>
      <c r="XDC10"/>
      <c r="XDD10"/>
      <c r="XDE10"/>
      <c r="XDF10"/>
      <c r="XDG10"/>
      <c r="XDH10"/>
      <c r="XDI10"/>
      <c r="XDJ10"/>
      <c r="XDK10"/>
      <c r="XDL10"/>
      <c r="XDM10"/>
      <c r="XDN10"/>
      <c r="XDO10"/>
      <c r="XDP10"/>
      <c r="XDQ10"/>
    </row>
    <row r="11" spans="1:16345" ht="29.15" customHeight="1">
      <c r="A11" s="146" t="s">
        <v>269</v>
      </c>
      <c r="B11" s="146" t="s">
        <v>259</v>
      </c>
      <c r="C11" s="147" t="s">
        <v>270</v>
      </c>
      <c r="D11" s="148" t="str">
        <f t="shared" ca="1" si="1"/>
        <v>En cours</v>
      </c>
      <c r="E11" s="265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333">
        <f t="shared" si="2"/>
        <v>45780</v>
      </c>
      <c r="AP11"/>
      <c r="AQ11"/>
      <c r="AR11"/>
      <c r="AS11"/>
      <c r="AT11"/>
      <c r="AU11"/>
      <c r="AV11"/>
      <c r="AW11"/>
      <c r="BB11" s="50" t="s">
        <v>271</v>
      </c>
      <c r="BC11" s="78" t="s">
        <v>269</v>
      </c>
      <c r="BD11" s="60" t="s">
        <v>262</v>
      </c>
      <c r="BE11" s="27" t="s">
        <v>262</v>
      </c>
      <c r="BF11" s="14" t="s">
        <v>179</v>
      </c>
      <c r="BG11" s="11">
        <v>44320</v>
      </c>
      <c r="BH11" s="43">
        <v>45780</v>
      </c>
      <c r="BI11" s="38">
        <f t="shared" si="3"/>
        <v>44317</v>
      </c>
      <c r="BJ11" s="38">
        <f t="shared" si="4"/>
        <v>45778</v>
      </c>
      <c r="BK11" s="14" t="s">
        <v>0</v>
      </c>
      <c r="BL11" s="89" t="s">
        <v>272</v>
      </c>
      <c r="BM11" s="49" t="s">
        <v>9</v>
      </c>
      <c r="BN11" s="49" t="s">
        <v>10</v>
      </c>
      <c r="BO11" s="49"/>
      <c r="BP11" s="56"/>
      <c r="BQ11" s="3">
        <f>BS11-120</f>
        <v>44020</v>
      </c>
      <c r="BR11" s="3">
        <f t="shared" si="5"/>
        <v>44013</v>
      </c>
      <c r="BS11" s="3">
        <f t="shared" si="6"/>
        <v>44140</v>
      </c>
      <c r="BT11" s="3">
        <f t="shared" si="7"/>
        <v>44136</v>
      </c>
      <c r="BU11" s="3">
        <f>BW11-180</f>
        <v>44140</v>
      </c>
      <c r="BV11" s="3">
        <f t="shared" si="8"/>
        <v>44136</v>
      </c>
      <c r="BW11" s="3">
        <f t="shared" si="9"/>
        <v>44320</v>
      </c>
      <c r="BX11" s="3">
        <f t="shared" si="10"/>
        <v>44317</v>
      </c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  <c r="FVX11"/>
      <c r="FVY11"/>
      <c r="FVZ11"/>
      <c r="FWA11"/>
      <c r="FWB11"/>
      <c r="FWC11"/>
      <c r="FWD11"/>
      <c r="FWE11"/>
      <c r="FWF11"/>
      <c r="FWG11"/>
      <c r="FWH11"/>
      <c r="FWI11"/>
      <c r="FWJ11"/>
      <c r="FWK11"/>
      <c r="FWL11"/>
      <c r="FWM11"/>
      <c r="FWN11"/>
      <c r="FWO11"/>
      <c r="FWP11"/>
      <c r="FWQ11"/>
      <c r="FWR11"/>
      <c r="FWS11"/>
      <c r="FWT11"/>
      <c r="FWU11"/>
      <c r="FWV11"/>
      <c r="FWW11"/>
      <c r="FWX11"/>
      <c r="FWY11"/>
      <c r="FWZ11"/>
      <c r="FXA11"/>
      <c r="FXB11"/>
      <c r="FXC11"/>
      <c r="FXD11"/>
      <c r="FXE11"/>
      <c r="FXF11"/>
      <c r="FXG11"/>
      <c r="FXH11"/>
      <c r="FXI11"/>
      <c r="FXJ11"/>
      <c r="FXK11"/>
      <c r="FXL11"/>
      <c r="FXM11"/>
      <c r="FXN11"/>
      <c r="FXO11"/>
      <c r="FXP11"/>
      <c r="FXQ11"/>
      <c r="FXR11"/>
      <c r="FXS11"/>
      <c r="FXT11"/>
      <c r="FXU11"/>
      <c r="FXV11"/>
      <c r="FXW11"/>
      <c r="FXX11"/>
      <c r="FXY11"/>
      <c r="FXZ11"/>
      <c r="FYA11"/>
      <c r="FYB11"/>
      <c r="FYC11"/>
      <c r="FYD11"/>
      <c r="FYE11"/>
      <c r="FYF11"/>
      <c r="FYG11"/>
      <c r="FYH11"/>
      <c r="FYI11"/>
      <c r="FYJ11"/>
      <c r="FYK11"/>
      <c r="FYL11"/>
      <c r="FYM11"/>
      <c r="FYN11"/>
      <c r="FYO11"/>
      <c r="FYP11"/>
      <c r="FYQ11"/>
      <c r="FYR11"/>
      <c r="FYS11"/>
      <c r="FYT11"/>
      <c r="FYU11"/>
      <c r="FYV11"/>
      <c r="FYW11"/>
      <c r="FYX11"/>
      <c r="FYY11"/>
      <c r="FYZ11"/>
      <c r="FZA11"/>
      <c r="FZB11"/>
      <c r="FZC11"/>
      <c r="FZD11"/>
      <c r="FZE11"/>
      <c r="FZF11"/>
      <c r="FZG11"/>
      <c r="FZH11"/>
      <c r="FZI11"/>
      <c r="FZJ11"/>
      <c r="FZK11"/>
      <c r="FZL11"/>
      <c r="FZM11"/>
      <c r="FZN11"/>
      <c r="FZO11"/>
      <c r="FZP11"/>
      <c r="FZQ11"/>
      <c r="FZR11"/>
      <c r="FZS11"/>
      <c r="FZT11"/>
      <c r="FZU11"/>
      <c r="FZV11"/>
      <c r="FZW11"/>
      <c r="FZX11"/>
      <c r="FZY11"/>
      <c r="FZZ11"/>
      <c r="GAA11"/>
      <c r="GAB11"/>
      <c r="GAC11"/>
      <c r="GAD11"/>
      <c r="GAE11"/>
      <c r="GAF11"/>
      <c r="GAG11"/>
      <c r="GAH11"/>
      <c r="GAI11"/>
      <c r="GAJ11"/>
      <c r="GAK11"/>
      <c r="GAL11"/>
      <c r="GAM11"/>
      <c r="GAN11"/>
      <c r="GAO11"/>
      <c r="GAP11"/>
      <c r="GAQ11"/>
      <c r="GAR11"/>
      <c r="GAS11"/>
      <c r="GAT11"/>
      <c r="GAU11"/>
      <c r="GAV11"/>
      <c r="GAW11"/>
      <c r="GAX11"/>
      <c r="GAY11"/>
      <c r="GAZ11"/>
      <c r="GBA11"/>
      <c r="GBB11"/>
      <c r="GBC11"/>
      <c r="GBD11"/>
      <c r="GBE11"/>
      <c r="GBF11"/>
      <c r="GBG11"/>
      <c r="GBH11"/>
      <c r="GBI11"/>
      <c r="GBJ11"/>
      <c r="GBK11"/>
      <c r="GBL11"/>
      <c r="GBM11"/>
      <c r="GBN11"/>
      <c r="GBO11"/>
      <c r="GBP11"/>
      <c r="GBQ11"/>
      <c r="GBR11"/>
      <c r="GBS11"/>
      <c r="GBT11"/>
      <c r="GBU11"/>
      <c r="GBV11"/>
      <c r="GBW11"/>
      <c r="GBX11"/>
      <c r="GBY11"/>
      <c r="GBZ11"/>
      <c r="GCA11"/>
      <c r="GCB11"/>
      <c r="GCC11"/>
      <c r="GCD11"/>
      <c r="GCE11"/>
      <c r="GCF11"/>
      <c r="GCG11"/>
      <c r="GCH11"/>
      <c r="GCI11"/>
      <c r="GCJ11"/>
      <c r="GCK11"/>
      <c r="GCL11"/>
      <c r="GCM11"/>
      <c r="GCN11"/>
      <c r="GCO11"/>
      <c r="GCP11"/>
      <c r="GCQ11"/>
      <c r="GCR11"/>
      <c r="GCS11"/>
      <c r="GCT11"/>
      <c r="GCU11"/>
      <c r="GCV11"/>
      <c r="GCW11"/>
      <c r="GCX11"/>
      <c r="GCY11"/>
      <c r="GCZ11"/>
      <c r="GDA11"/>
      <c r="GDB11"/>
      <c r="GDC11"/>
      <c r="GDD11"/>
      <c r="GDE11"/>
      <c r="GDF11"/>
      <c r="GDG11"/>
      <c r="GDH11"/>
      <c r="GDI11"/>
      <c r="GDJ11"/>
      <c r="GDK11"/>
      <c r="GDL11"/>
      <c r="GDM11"/>
      <c r="GDN11"/>
      <c r="GDO11"/>
      <c r="GDP11"/>
      <c r="GDQ11"/>
      <c r="GDR11"/>
      <c r="GDS11"/>
      <c r="GDT11"/>
      <c r="GDU11"/>
      <c r="GDV11"/>
      <c r="GDW11"/>
      <c r="GDX11"/>
      <c r="GDY11"/>
      <c r="GDZ11"/>
      <c r="GEA11"/>
      <c r="GEB11"/>
      <c r="GEC11"/>
      <c r="GED11"/>
      <c r="GEE11"/>
      <c r="GEF11"/>
      <c r="GEG11"/>
      <c r="GEH11"/>
      <c r="GEI11"/>
      <c r="GEJ11"/>
      <c r="GEK11"/>
      <c r="GEL11"/>
      <c r="GEM11"/>
      <c r="GEN11"/>
      <c r="GEO11"/>
      <c r="GEP11"/>
      <c r="GEQ11"/>
      <c r="GER11"/>
      <c r="GES11"/>
      <c r="GET11"/>
      <c r="GEU11"/>
      <c r="GEV11"/>
      <c r="GEW11"/>
      <c r="GEX11"/>
      <c r="GEY11"/>
      <c r="GEZ11"/>
      <c r="GFA11"/>
      <c r="GFB11"/>
      <c r="GFC11"/>
      <c r="GFD11"/>
      <c r="GFE11"/>
      <c r="GFF11"/>
      <c r="GFG11"/>
      <c r="GFH11"/>
      <c r="GFI11"/>
      <c r="GFJ11"/>
      <c r="GFK11"/>
      <c r="GFL11"/>
      <c r="GFM11"/>
      <c r="GFN11"/>
      <c r="GFO11"/>
      <c r="GFP11"/>
      <c r="GFQ11"/>
      <c r="GFR11"/>
      <c r="GFS11"/>
      <c r="GFT11"/>
      <c r="GFU11"/>
      <c r="GFV11"/>
      <c r="GFW11"/>
      <c r="GFX11"/>
      <c r="GFY11"/>
      <c r="GFZ11"/>
      <c r="GGA11"/>
      <c r="GGB11"/>
      <c r="GGC11"/>
      <c r="GGD11"/>
      <c r="GGE11"/>
      <c r="GGF11"/>
      <c r="GGG11"/>
      <c r="GGH11"/>
      <c r="GGI11"/>
      <c r="GGJ11"/>
      <c r="GGK11"/>
      <c r="GGL11"/>
      <c r="GGM11"/>
      <c r="GGN11"/>
      <c r="GGO11"/>
      <c r="GGP11"/>
      <c r="GGQ11"/>
      <c r="GGR11"/>
      <c r="GGS11"/>
      <c r="GGT11"/>
      <c r="GGU11"/>
      <c r="GGV11"/>
      <c r="GGW11"/>
      <c r="GGX11"/>
      <c r="GGY11"/>
      <c r="GGZ11"/>
      <c r="GHA11"/>
      <c r="GHB11"/>
      <c r="GHC11"/>
      <c r="GHD11"/>
      <c r="GHE11"/>
      <c r="GHF11"/>
      <c r="GHG11"/>
      <c r="GHH11"/>
      <c r="GHI11"/>
      <c r="GHJ11"/>
      <c r="GHK11"/>
      <c r="GHL11"/>
      <c r="GHM11"/>
      <c r="GHN11"/>
      <c r="GHO11"/>
      <c r="GHP11"/>
      <c r="GHQ11"/>
      <c r="GHR11"/>
      <c r="GHS11"/>
      <c r="GHT11"/>
      <c r="GHU11"/>
      <c r="GHV11"/>
      <c r="GHW11"/>
      <c r="GHX11"/>
      <c r="GHY11"/>
      <c r="GHZ11"/>
      <c r="GIA11"/>
      <c r="GIB11"/>
      <c r="GIC11"/>
      <c r="GID11"/>
      <c r="GIE11"/>
      <c r="GIF11"/>
      <c r="GIG11"/>
      <c r="GIH11"/>
      <c r="GII11"/>
      <c r="GIJ11"/>
      <c r="GIK11"/>
      <c r="GIL11"/>
      <c r="GIM11"/>
      <c r="GIN11"/>
      <c r="GIO11"/>
      <c r="GIP11"/>
      <c r="GIQ11"/>
      <c r="GIR11"/>
      <c r="GIS11"/>
      <c r="GIT11"/>
      <c r="GIU11"/>
      <c r="GIV11"/>
      <c r="GIW11"/>
      <c r="GIX11"/>
      <c r="GIY11"/>
      <c r="GIZ11"/>
      <c r="GJA11"/>
      <c r="GJB11"/>
      <c r="GJC11"/>
      <c r="GJD11"/>
      <c r="GJE11"/>
      <c r="GJF11"/>
      <c r="GJG11"/>
      <c r="GJH11"/>
      <c r="GJI11"/>
      <c r="GJJ11"/>
      <c r="GJK11"/>
      <c r="GJL11"/>
      <c r="GJM11"/>
      <c r="GJN11"/>
      <c r="GJO11"/>
      <c r="GJP11"/>
      <c r="GJQ11"/>
      <c r="GJR11"/>
      <c r="GJS11"/>
      <c r="GJT11"/>
      <c r="GJU11"/>
      <c r="GJV11"/>
      <c r="GJW11"/>
      <c r="GJX11"/>
      <c r="GJY11"/>
      <c r="GJZ11"/>
      <c r="GKA11"/>
      <c r="GKB11"/>
      <c r="GKC11"/>
      <c r="GKD11"/>
      <c r="GKE11"/>
      <c r="GKF11"/>
      <c r="GKG11"/>
      <c r="GKH11"/>
      <c r="GKI11"/>
      <c r="GKJ11"/>
      <c r="GKK11"/>
      <c r="GKL11"/>
      <c r="GKM11"/>
      <c r="GKN11"/>
      <c r="GKO11"/>
      <c r="GKP11"/>
      <c r="GKQ11"/>
      <c r="GKR11"/>
      <c r="GKS11"/>
      <c r="GKT11"/>
      <c r="GKU11"/>
      <c r="GKV11"/>
      <c r="GKW11"/>
      <c r="GKX11"/>
      <c r="GKY11"/>
      <c r="GKZ11"/>
      <c r="GLA11"/>
      <c r="GLB11"/>
      <c r="GLC11"/>
      <c r="GLD11"/>
      <c r="GLE11"/>
      <c r="GLF11"/>
      <c r="GLG11"/>
      <c r="GLH11"/>
      <c r="GLI11"/>
      <c r="GLJ11"/>
      <c r="GLK11"/>
      <c r="GLL11"/>
      <c r="GLM11"/>
      <c r="GLN11"/>
      <c r="GLO11"/>
      <c r="GLP11"/>
      <c r="GLQ11"/>
      <c r="GLR11"/>
      <c r="GLS11"/>
      <c r="GLT11"/>
      <c r="GLU11"/>
      <c r="GLV11"/>
      <c r="GLW11"/>
      <c r="GLX11"/>
      <c r="GLY11"/>
      <c r="GLZ11"/>
      <c r="GMA11"/>
      <c r="GMB11"/>
      <c r="GMC11"/>
      <c r="GMD11"/>
      <c r="GME11"/>
      <c r="GMF11"/>
      <c r="GMG11"/>
      <c r="GMH11"/>
      <c r="GMI11"/>
      <c r="GMJ11"/>
      <c r="GMK11"/>
      <c r="GML11"/>
      <c r="GMM11"/>
      <c r="GMN11"/>
      <c r="GMO11"/>
      <c r="GMP11"/>
      <c r="GMQ11"/>
      <c r="GMR11"/>
      <c r="GMS11"/>
      <c r="GMT11"/>
      <c r="GMU11"/>
      <c r="GMV11"/>
      <c r="GMW11"/>
      <c r="GMX11"/>
      <c r="GMY11"/>
      <c r="GMZ11"/>
      <c r="GNA11"/>
      <c r="GNB11"/>
      <c r="GNC11"/>
      <c r="GND11"/>
      <c r="GNE11"/>
      <c r="GNF11"/>
      <c r="GNG11"/>
      <c r="GNH11"/>
      <c r="GNI11"/>
      <c r="GNJ11"/>
      <c r="GNK11"/>
      <c r="GNL11"/>
      <c r="GNM11"/>
      <c r="GNN11"/>
      <c r="GNO11"/>
      <c r="GNP11"/>
      <c r="GNQ11"/>
      <c r="GNR11"/>
      <c r="GNS11"/>
      <c r="GNT11"/>
      <c r="GNU11"/>
      <c r="GNV11"/>
      <c r="GNW11"/>
      <c r="GNX11"/>
      <c r="GNY11"/>
      <c r="GNZ11"/>
      <c r="GOA11"/>
      <c r="GOB11"/>
      <c r="GOC11"/>
      <c r="GOD11"/>
      <c r="GOE11"/>
      <c r="GOF11"/>
      <c r="GOG11"/>
      <c r="GOH11"/>
      <c r="GOI11"/>
      <c r="GOJ11"/>
      <c r="GOK11"/>
      <c r="GOL11"/>
      <c r="GOM11"/>
      <c r="GON11"/>
      <c r="GOO11"/>
      <c r="GOP11"/>
      <c r="GOQ11"/>
      <c r="GOR11"/>
      <c r="GOS11"/>
      <c r="GOT11"/>
      <c r="GOU11"/>
      <c r="GOV11"/>
      <c r="GOW11"/>
      <c r="GOX11"/>
      <c r="GOY11"/>
      <c r="GOZ11"/>
      <c r="GPA11"/>
      <c r="GPB11"/>
      <c r="GPC11"/>
      <c r="GPD11"/>
      <c r="GPE11"/>
      <c r="GPF11"/>
      <c r="GPG11"/>
      <c r="GPH11"/>
      <c r="GPI11"/>
      <c r="GPJ11"/>
      <c r="GPK11"/>
      <c r="GPL11"/>
      <c r="GPM11"/>
      <c r="GPN11"/>
      <c r="GPO11"/>
      <c r="GPP11"/>
      <c r="GPQ11"/>
      <c r="GPR11"/>
      <c r="GPS11"/>
      <c r="GPT11"/>
      <c r="GPU11"/>
      <c r="GPV11"/>
      <c r="GPW11"/>
      <c r="GPX11"/>
      <c r="GPY11"/>
      <c r="GPZ11"/>
      <c r="GQA11"/>
      <c r="GQB11"/>
      <c r="GQC11"/>
      <c r="GQD11"/>
      <c r="GQE11"/>
      <c r="GQF11"/>
      <c r="GQG11"/>
      <c r="GQH11"/>
      <c r="GQI11"/>
      <c r="GQJ11"/>
      <c r="GQK11"/>
      <c r="GQL11"/>
      <c r="GQM11"/>
      <c r="GQN11"/>
      <c r="GQO11"/>
      <c r="GQP11"/>
      <c r="GQQ11"/>
      <c r="GQR11"/>
      <c r="GQS11"/>
      <c r="GQT11"/>
      <c r="GQU11"/>
      <c r="GQV11"/>
      <c r="GQW11"/>
      <c r="GQX11"/>
      <c r="GQY11"/>
      <c r="GQZ11"/>
      <c r="GRA11"/>
      <c r="GRB11"/>
      <c r="GRC11"/>
      <c r="GRD11"/>
      <c r="GRE11"/>
      <c r="GRF11"/>
      <c r="GRG11"/>
      <c r="GRH11"/>
      <c r="GRI11"/>
      <c r="GRJ11"/>
      <c r="GRK11"/>
      <c r="GRL11"/>
      <c r="GRM11"/>
      <c r="GRN11"/>
      <c r="GRO11"/>
      <c r="GRP11"/>
      <c r="GRQ11"/>
      <c r="GRR11"/>
      <c r="GRS11"/>
      <c r="GRT11"/>
      <c r="GRU11"/>
      <c r="GRV11"/>
      <c r="GRW11"/>
      <c r="GRX11"/>
      <c r="GRY11"/>
      <c r="GRZ11"/>
      <c r="GSA11"/>
      <c r="GSB11"/>
      <c r="GSC11"/>
      <c r="GSD11"/>
      <c r="GSE11"/>
      <c r="GSF11"/>
      <c r="GSG11"/>
      <c r="GSH11"/>
      <c r="GSI11"/>
      <c r="GSJ11"/>
      <c r="GSK11"/>
      <c r="GSL11"/>
      <c r="GSM11"/>
      <c r="GSN11"/>
      <c r="GSO11"/>
      <c r="GSP11"/>
      <c r="GSQ11"/>
      <c r="GSR11"/>
      <c r="GSS11"/>
      <c r="GST11"/>
      <c r="GSU11"/>
      <c r="GSV11"/>
      <c r="GSW11"/>
      <c r="GSX11"/>
      <c r="GSY11"/>
      <c r="GSZ11"/>
      <c r="GTA11"/>
      <c r="GTB11"/>
      <c r="GTC11"/>
      <c r="GTD11"/>
      <c r="GTE11"/>
      <c r="GTF11"/>
      <c r="GTG11"/>
      <c r="GTH11"/>
      <c r="GTI11"/>
      <c r="GTJ11"/>
      <c r="GTK11"/>
      <c r="GTL11"/>
      <c r="GTM11"/>
      <c r="GTN11"/>
      <c r="GTO11"/>
      <c r="GTP11"/>
      <c r="GTQ11"/>
      <c r="GTR11"/>
      <c r="GTS11"/>
      <c r="GTT11"/>
      <c r="GTU11"/>
      <c r="GTV11"/>
      <c r="GTW11"/>
      <c r="GTX11"/>
      <c r="GTY11"/>
      <c r="GTZ11"/>
      <c r="GUA11"/>
      <c r="GUB11"/>
      <c r="GUC11"/>
      <c r="GUD11"/>
      <c r="GUE11"/>
      <c r="GUF11"/>
      <c r="GUG11"/>
      <c r="GUH11"/>
      <c r="GUI11"/>
      <c r="GUJ11"/>
      <c r="GUK11"/>
      <c r="GUL11"/>
      <c r="GUM11"/>
      <c r="GUN11"/>
      <c r="GUO11"/>
      <c r="GUP11"/>
      <c r="GUQ11"/>
      <c r="GUR11"/>
      <c r="GUS11"/>
      <c r="GUT11"/>
      <c r="GUU11"/>
      <c r="GUV11"/>
      <c r="GUW11"/>
      <c r="GUX11"/>
      <c r="GUY11"/>
      <c r="GUZ11"/>
      <c r="GVA11"/>
      <c r="GVB11"/>
      <c r="GVC11"/>
      <c r="GVD11"/>
      <c r="GVE11"/>
      <c r="GVF11"/>
      <c r="GVG11"/>
      <c r="GVH11"/>
      <c r="GVI11"/>
      <c r="GVJ11"/>
      <c r="GVK11"/>
      <c r="GVL11"/>
      <c r="GVM11"/>
      <c r="GVN11"/>
      <c r="GVO11"/>
      <c r="GVP11"/>
      <c r="GVQ11"/>
      <c r="GVR11"/>
      <c r="GVS11"/>
      <c r="GVT11"/>
      <c r="GVU11"/>
      <c r="GVV11"/>
      <c r="GVW11"/>
      <c r="GVX11"/>
      <c r="GVY11"/>
      <c r="GVZ11"/>
      <c r="GWA11"/>
      <c r="GWB11"/>
      <c r="GWC11"/>
      <c r="GWD11"/>
      <c r="GWE11"/>
      <c r="GWF11"/>
      <c r="GWG11"/>
      <c r="GWH11"/>
      <c r="GWI11"/>
      <c r="GWJ11"/>
      <c r="GWK11"/>
      <c r="GWL11"/>
      <c r="GWM11"/>
      <c r="GWN11"/>
      <c r="GWO11"/>
      <c r="GWP11"/>
      <c r="GWQ11"/>
      <c r="GWR11"/>
      <c r="GWS11"/>
      <c r="GWT11"/>
      <c r="GWU11"/>
      <c r="GWV11"/>
      <c r="GWW11"/>
      <c r="GWX11"/>
      <c r="GWY11"/>
      <c r="GWZ11"/>
      <c r="GXA11"/>
      <c r="GXB11"/>
      <c r="GXC11"/>
      <c r="GXD11"/>
      <c r="GXE11"/>
      <c r="GXF11"/>
      <c r="GXG11"/>
      <c r="GXH11"/>
      <c r="GXI11"/>
      <c r="GXJ11"/>
      <c r="GXK11"/>
      <c r="GXL11"/>
      <c r="GXM11"/>
      <c r="GXN11"/>
      <c r="GXO11"/>
      <c r="GXP11"/>
      <c r="GXQ11"/>
      <c r="GXR11"/>
      <c r="GXS11"/>
      <c r="GXT11"/>
      <c r="GXU11"/>
      <c r="GXV11"/>
      <c r="GXW11"/>
      <c r="GXX11"/>
      <c r="GXY11"/>
      <c r="GXZ11"/>
      <c r="GYA11"/>
      <c r="GYB11"/>
      <c r="GYC11"/>
      <c r="GYD11"/>
      <c r="GYE11"/>
      <c r="GYF11"/>
      <c r="GYG11"/>
      <c r="GYH11"/>
      <c r="GYI11"/>
      <c r="GYJ11"/>
      <c r="GYK11"/>
      <c r="GYL11"/>
      <c r="GYM11"/>
      <c r="GYN11"/>
      <c r="GYO11"/>
      <c r="GYP11"/>
      <c r="GYQ11"/>
      <c r="GYR11"/>
      <c r="GYS11"/>
      <c r="GYT11"/>
      <c r="GYU11"/>
      <c r="GYV11"/>
      <c r="GYW11"/>
      <c r="GYX11"/>
      <c r="GYY11"/>
      <c r="GYZ11"/>
      <c r="GZA11"/>
      <c r="GZB11"/>
      <c r="GZC11"/>
      <c r="GZD11"/>
      <c r="GZE11"/>
      <c r="GZF11"/>
      <c r="GZG11"/>
      <c r="GZH11"/>
      <c r="GZI11"/>
      <c r="GZJ11"/>
      <c r="GZK11"/>
      <c r="GZL11"/>
      <c r="GZM11"/>
      <c r="GZN11"/>
      <c r="GZO11"/>
      <c r="GZP11"/>
      <c r="GZQ11"/>
      <c r="GZR11"/>
      <c r="GZS11"/>
      <c r="GZT11"/>
      <c r="GZU11"/>
      <c r="GZV11"/>
      <c r="GZW11"/>
      <c r="GZX11"/>
      <c r="GZY11"/>
      <c r="GZZ11"/>
      <c r="HAA11"/>
      <c r="HAB11"/>
      <c r="HAC11"/>
      <c r="HAD11"/>
      <c r="HAE11"/>
      <c r="HAF11"/>
      <c r="HAG11"/>
      <c r="HAH11"/>
      <c r="HAI11"/>
      <c r="HAJ11"/>
      <c r="HAK11"/>
      <c r="HAL11"/>
      <c r="HAM11"/>
      <c r="HAN11"/>
      <c r="HAO11"/>
      <c r="HAP11"/>
      <c r="HAQ11"/>
      <c r="HAR11"/>
      <c r="HAS11"/>
      <c r="HAT11"/>
      <c r="HAU11"/>
      <c r="HAV11"/>
      <c r="HAW11"/>
      <c r="HAX11"/>
      <c r="HAY11"/>
      <c r="HAZ11"/>
      <c r="HBA11"/>
      <c r="HBB11"/>
      <c r="HBC11"/>
      <c r="HBD11"/>
      <c r="HBE11"/>
      <c r="HBF11"/>
      <c r="HBG11"/>
      <c r="HBH11"/>
      <c r="HBI11"/>
      <c r="HBJ11"/>
      <c r="HBK11"/>
      <c r="HBL11"/>
      <c r="HBM11"/>
      <c r="HBN11"/>
      <c r="HBO11"/>
      <c r="HBP11"/>
      <c r="HBQ11"/>
      <c r="HBR11"/>
      <c r="HBS11"/>
      <c r="HBT11"/>
      <c r="HBU11"/>
      <c r="HBV11"/>
      <c r="HBW11"/>
      <c r="HBX11"/>
      <c r="HBY11"/>
      <c r="HBZ11"/>
      <c r="HCA11"/>
      <c r="HCB11"/>
      <c r="HCC11"/>
      <c r="HCD11"/>
      <c r="HCE11"/>
      <c r="HCF11"/>
      <c r="HCG11"/>
      <c r="HCH11"/>
      <c r="HCI11"/>
      <c r="HCJ11"/>
      <c r="HCK11"/>
      <c r="HCL11"/>
      <c r="HCM11"/>
      <c r="HCN11"/>
      <c r="HCO11"/>
      <c r="HCP11"/>
      <c r="HCQ11"/>
      <c r="HCR11"/>
      <c r="HCS11"/>
      <c r="HCT11"/>
      <c r="HCU11"/>
      <c r="HCV11"/>
      <c r="HCW11"/>
      <c r="HCX11"/>
      <c r="HCY11"/>
      <c r="HCZ11"/>
      <c r="HDA11"/>
      <c r="HDB11"/>
      <c r="HDC11"/>
      <c r="HDD11"/>
      <c r="HDE11"/>
      <c r="HDF11"/>
      <c r="HDG11"/>
      <c r="HDH11"/>
      <c r="HDI11"/>
      <c r="HDJ11"/>
      <c r="HDK11"/>
      <c r="HDL11"/>
      <c r="HDM11"/>
      <c r="HDN11"/>
      <c r="HDO11"/>
      <c r="HDP11"/>
      <c r="HDQ11"/>
      <c r="HDR11"/>
      <c r="HDS11"/>
      <c r="HDT11"/>
      <c r="HDU11"/>
      <c r="HDV11"/>
      <c r="HDW11"/>
      <c r="HDX11"/>
      <c r="HDY11"/>
      <c r="HDZ11"/>
      <c r="HEA11"/>
      <c r="HEB11"/>
      <c r="HEC11"/>
      <c r="HED11"/>
      <c r="HEE11"/>
      <c r="HEF11"/>
      <c r="HEG11"/>
      <c r="HEH11"/>
      <c r="HEI11"/>
      <c r="HEJ11"/>
      <c r="HEK11"/>
      <c r="HEL11"/>
      <c r="HEM11"/>
      <c r="HEN11"/>
      <c r="HEO11"/>
      <c r="HEP11"/>
      <c r="HEQ11"/>
      <c r="HER11"/>
      <c r="HES11"/>
      <c r="HET11"/>
      <c r="HEU11"/>
      <c r="HEV11"/>
      <c r="HEW11"/>
      <c r="HEX11"/>
      <c r="HEY11"/>
      <c r="HEZ11"/>
      <c r="HFA11"/>
      <c r="HFB11"/>
      <c r="HFC11"/>
      <c r="HFD11"/>
      <c r="HFE11"/>
      <c r="HFF11"/>
      <c r="HFG11"/>
      <c r="HFH11"/>
      <c r="HFI11"/>
      <c r="HFJ11"/>
      <c r="HFK11"/>
      <c r="HFL11"/>
      <c r="HFM11"/>
      <c r="HFN11"/>
      <c r="HFO11"/>
      <c r="HFP11"/>
      <c r="HFQ11"/>
      <c r="HFR11"/>
      <c r="HFS11"/>
      <c r="HFT11"/>
      <c r="HFU11"/>
      <c r="HFV11"/>
      <c r="HFW11"/>
      <c r="HFX11"/>
      <c r="HFY11"/>
      <c r="HFZ11"/>
      <c r="HGA11"/>
      <c r="HGB11"/>
      <c r="HGC11"/>
      <c r="HGD11"/>
      <c r="HGE11"/>
      <c r="HGF11"/>
      <c r="HGG11"/>
      <c r="HGH11"/>
      <c r="HGI11"/>
      <c r="HGJ11"/>
      <c r="HGK11"/>
      <c r="HGL11"/>
      <c r="HGM11"/>
      <c r="HGN11"/>
      <c r="HGO11"/>
      <c r="HGP11"/>
      <c r="HGQ11"/>
      <c r="HGR11"/>
      <c r="HGS1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  <c r="RXA11"/>
      <c r="RXB11"/>
      <c r="RXC11"/>
      <c r="RXD11"/>
      <c r="RXE11"/>
      <c r="RXF11"/>
      <c r="RXG11"/>
      <c r="RXH11"/>
      <c r="RXI11"/>
      <c r="RXJ11"/>
      <c r="RXK11"/>
      <c r="RXL11"/>
      <c r="RXM11"/>
      <c r="RXN11"/>
      <c r="RXO11"/>
      <c r="RXP11"/>
      <c r="RXQ11"/>
      <c r="RXR11"/>
      <c r="RXS11"/>
      <c r="RXT11"/>
      <c r="RXU11"/>
      <c r="RXV11"/>
      <c r="RXW11"/>
      <c r="RXX11"/>
      <c r="RXY11"/>
      <c r="RXZ11"/>
      <c r="RYA11"/>
      <c r="RYB11"/>
      <c r="RYC11"/>
      <c r="RYD11"/>
      <c r="RYE11"/>
      <c r="RYF11"/>
      <c r="RYG11"/>
      <c r="RYH11"/>
      <c r="RYI11"/>
      <c r="RYJ11"/>
      <c r="RYK11"/>
      <c r="RYL11"/>
      <c r="RYM11"/>
      <c r="RYN11"/>
      <c r="RYO11"/>
      <c r="RYP11"/>
      <c r="RYQ11"/>
      <c r="RYR11"/>
      <c r="RYS11"/>
      <c r="RYT11"/>
      <c r="RYU11"/>
      <c r="RYV11"/>
      <c r="RYW11"/>
      <c r="RYX11"/>
      <c r="RYY11"/>
      <c r="RYZ11"/>
      <c r="RZA11"/>
      <c r="RZB11"/>
      <c r="RZC11"/>
      <c r="RZD11"/>
      <c r="RZE11"/>
      <c r="RZF11"/>
      <c r="RZG11"/>
      <c r="RZH11"/>
      <c r="RZI11"/>
      <c r="RZJ11"/>
      <c r="RZK11"/>
      <c r="RZL11"/>
      <c r="RZM11"/>
      <c r="RZN11"/>
      <c r="RZO11"/>
      <c r="RZP11"/>
      <c r="RZQ11"/>
      <c r="RZR11"/>
      <c r="RZS11"/>
      <c r="RZT11"/>
      <c r="RZU11"/>
      <c r="RZV11"/>
      <c r="RZW11"/>
      <c r="RZX11"/>
      <c r="RZY11"/>
      <c r="RZZ11"/>
      <c r="SAA11"/>
      <c r="SAB11"/>
      <c r="SAC11"/>
      <c r="SAD11"/>
      <c r="SAE11"/>
      <c r="SAF11"/>
      <c r="SAG11"/>
      <c r="SAH11"/>
      <c r="SAI11"/>
      <c r="SAJ11"/>
      <c r="SAK11"/>
      <c r="SAL11"/>
      <c r="SAM11"/>
      <c r="SAN11"/>
      <c r="SAO11"/>
      <c r="SAP11"/>
      <c r="SAQ11"/>
      <c r="SAR11"/>
      <c r="SAS11"/>
      <c r="SAT11"/>
      <c r="SAU11"/>
      <c r="SAV11"/>
      <c r="SAW11"/>
      <c r="SAX11"/>
      <c r="SAY11"/>
      <c r="SAZ11"/>
      <c r="SBA11"/>
      <c r="SBB11"/>
      <c r="SBC11"/>
      <c r="SBD11"/>
      <c r="SBE11"/>
      <c r="SBF11"/>
      <c r="SBG11"/>
      <c r="SBH11"/>
      <c r="SBI11"/>
      <c r="SBJ11"/>
      <c r="SBK11"/>
      <c r="SBL11"/>
      <c r="SBM11"/>
      <c r="SBN11"/>
      <c r="SBO11"/>
      <c r="SBP11"/>
      <c r="SBQ11"/>
      <c r="SBR11"/>
      <c r="SBS11"/>
      <c r="SBT11"/>
      <c r="SBU11"/>
      <c r="SBV11"/>
      <c r="SBW11"/>
      <c r="SBX11"/>
      <c r="SBY11"/>
      <c r="SBZ11"/>
      <c r="SCA11"/>
      <c r="SCB11"/>
      <c r="SCC11"/>
      <c r="SCD11"/>
      <c r="SCE11"/>
      <c r="SCF11"/>
      <c r="SCG11"/>
      <c r="SCH11"/>
      <c r="SCI11"/>
      <c r="SCJ11"/>
      <c r="SCK11"/>
      <c r="SCL11"/>
      <c r="SCM11"/>
      <c r="SCN11"/>
      <c r="SCO11"/>
      <c r="SCP11"/>
      <c r="SCQ11"/>
      <c r="SCR11"/>
      <c r="SCS11"/>
      <c r="SCT11"/>
      <c r="SCU11"/>
      <c r="SCV11"/>
      <c r="SCW11"/>
      <c r="SCX11"/>
      <c r="SCY11"/>
      <c r="SCZ11"/>
      <c r="SDA11"/>
      <c r="SDB11"/>
      <c r="SDC11"/>
      <c r="SDD11"/>
      <c r="SDE11"/>
      <c r="SDF11"/>
      <c r="SDG11"/>
      <c r="SDH11"/>
      <c r="SDI11"/>
      <c r="SDJ11"/>
      <c r="SDK11"/>
      <c r="SDL11"/>
      <c r="SDM11"/>
      <c r="SDN11"/>
      <c r="SDO11"/>
      <c r="SDP11"/>
      <c r="SDQ11"/>
      <c r="SDR11"/>
      <c r="SDS11"/>
      <c r="SDT11"/>
      <c r="SDU11"/>
      <c r="SDV11"/>
      <c r="SDW11"/>
      <c r="SDX11"/>
      <c r="SDY11"/>
      <c r="SDZ11"/>
      <c r="SEA11"/>
      <c r="SEB11"/>
      <c r="SEC11"/>
      <c r="SED11"/>
      <c r="SEE11"/>
      <c r="SEF11"/>
      <c r="SEG11"/>
      <c r="SEH11"/>
      <c r="SEI11"/>
      <c r="SEJ11"/>
      <c r="SEK11"/>
      <c r="SEL11"/>
      <c r="SEM11"/>
      <c r="SEN11"/>
      <c r="SEO11"/>
      <c r="SEP11"/>
      <c r="SEQ11"/>
      <c r="SER11"/>
      <c r="SES11"/>
      <c r="SET11"/>
      <c r="SEU11"/>
      <c r="SEV11"/>
      <c r="SEW11"/>
      <c r="SEX11"/>
      <c r="SEY11"/>
      <c r="SEZ11"/>
      <c r="SFA11"/>
      <c r="SFB11"/>
      <c r="SFC11"/>
      <c r="SFD11"/>
      <c r="SFE11"/>
      <c r="SFF11"/>
      <c r="SFG11"/>
      <c r="SFH11"/>
      <c r="SFI11"/>
      <c r="SFJ11"/>
      <c r="SFK11"/>
      <c r="SFL11"/>
      <c r="SFM11"/>
      <c r="SFN11"/>
      <c r="SFO11"/>
      <c r="SFP11"/>
      <c r="SFQ11"/>
      <c r="SFR11"/>
      <c r="SFS11"/>
      <c r="SFT11"/>
      <c r="SFU11"/>
      <c r="SFV11"/>
      <c r="SFW11"/>
      <c r="SFX11"/>
      <c r="SFY11"/>
      <c r="SFZ11"/>
      <c r="SGA11"/>
      <c r="SGB11"/>
      <c r="SGC11"/>
      <c r="SGD11"/>
      <c r="SGE11"/>
      <c r="SGF11"/>
      <c r="SGG11"/>
      <c r="SGH11"/>
      <c r="SGI11"/>
      <c r="SGJ11"/>
      <c r="SGK11"/>
      <c r="SGL11"/>
      <c r="SGM11"/>
      <c r="SGN11"/>
      <c r="SGO11"/>
      <c r="SGP11"/>
      <c r="SGQ11"/>
      <c r="SGR11"/>
      <c r="SGS11"/>
      <c r="SGT11"/>
      <c r="SGU11"/>
      <c r="SGV11"/>
      <c r="SGW11"/>
      <c r="SGX11"/>
      <c r="SGY11"/>
      <c r="SGZ11"/>
      <c r="SHA11"/>
      <c r="SHB11"/>
      <c r="SHC11"/>
      <c r="SHD11"/>
      <c r="SHE11"/>
      <c r="SHF11"/>
      <c r="SHG11"/>
      <c r="SHH11"/>
      <c r="SHI11"/>
      <c r="SHJ11"/>
      <c r="SHK11"/>
      <c r="SHL11"/>
      <c r="SHM11"/>
      <c r="SHN11"/>
      <c r="SHO11"/>
      <c r="SHP11"/>
      <c r="SHQ11"/>
      <c r="SHR11"/>
      <c r="SHS11"/>
      <c r="SHT11"/>
      <c r="SHU11"/>
      <c r="SHV11"/>
      <c r="SHW11"/>
      <c r="SHX11"/>
      <c r="SHY11"/>
      <c r="SHZ11"/>
      <c r="SIA11"/>
      <c r="SIB11"/>
      <c r="SIC11"/>
      <c r="SID11"/>
      <c r="SIE11"/>
      <c r="SIF11"/>
      <c r="SIG11"/>
      <c r="SIH11"/>
      <c r="SII11"/>
      <c r="SIJ11"/>
      <c r="SIK11"/>
      <c r="SIL11"/>
      <c r="SIM11"/>
      <c r="SIN11"/>
      <c r="SIO11"/>
      <c r="SIP11"/>
      <c r="SIQ11"/>
      <c r="SIR11"/>
      <c r="SIS11"/>
      <c r="SIT11"/>
      <c r="SIU11"/>
      <c r="SIV11"/>
      <c r="SIW11"/>
      <c r="SIX11"/>
      <c r="SIY11"/>
      <c r="SIZ11"/>
      <c r="SJA11"/>
      <c r="SJB11"/>
      <c r="SJC11"/>
      <c r="SJD11"/>
      <c r="SJE11"/>
      <c r="SJF11"/>
      <c r="SJG11"/>
      <c r="SJH11"/>
      <c r="SJI11"/>
      <c r="SJJ11"/>
      <c r="SJK11"/>
      <c r="SJL11"/>
      <c r="SJM11"/>
      <c r="SJN11"/>
      <c r="SJO11"/>
      <c r="SJP11"/>
      <c r="SJQ11"/>
      <c r="SJR11"/>
      <c r="SJS11"/>
      <c r="SJT11"/>
      <c r="SJU11"/>
      <c r="SJV11"/>
      <c r="SJW11"/>
      <c r="SJX11"/>
      <c r="SJY11"/>
      <c r="SJZ11"/>
      <c r="SKA11"/>
      <c r="SKB11"/>
      <c r="SKC11"/>
      <c r="SKD11"/>
      <c r="SKE11"/>
      <c r="SKF11"/>
      <c r="SKG11"/>
      <c r="SKH11"/>
      <c r="SKI11"/>
      <c r="SKJ11"/>
      <c r="SKK11"/>
      <c r="SKL11"/>
      <c r="SKM11"/>
      <c r="SKN11"/>
      <c r="SKO11"/>
      <c r="SKP11"/>
      <c r="SKQ11"/>
      <c r="SKR11"/>
      <c r="SKS11"/>
      <c r="SKT11"/>
      <c r="SKU11"/>
      <c r="SKV11"/>
      <c r="SKW11"/>
      <c r="SKX11"/>
      <c r="SKY11"/>
      <c r="SKZ11"/>
      <c r="SLA11"/>
      <c r="SLB11"/>
      <c r="SLC11"/>
      <c r="SLD11"/>
      <c r="SLE11"/>
      <c r="SLF11"/>
      <c r="SLG11"/>
      <c r="SLH11"/>
      <c r="SLI11"/>
      <c r="SLJ11"/>
      <c r="SLK11"/>
      <c r="SLL11"/>
      <c r="SLM11"/>
      <c r="SLN11"/>
      <c r="SLO11"/>
      <c r="SLP11"/>
      <c r="SLQ11"/>
      <c r="SLR11"/>
      <c r="SLS11"/>
      <c r="SLT11"/>
      <c r="SLU11"/>
      <c r="SLV11"/>
      <c r="SLW11"/>
      <c r="SLX11"/>
      <c r="SLY11"/>
      <c r="SLZ11"/>
      <c r="SMA11"/>
      <c r="SMB11"/>
      <c r="SMC11"/>
      <c r="SMD11"/>
      <c r="SME11"/>
      <c r="SMF11"/>
      <c r="SMG11"/>
      <c r="SMH11"/>
      <c r="SMI11"/>
      <c r="SMJ11"/>
      <c r="SMK11"/>
      <c r="SML11"/>
      <c r="SMM11"/>
      <c r="SMN11"/>
      <c r="SMO11"/>
      <c r="SMP11"/>
      <c r="SMQ11"/>
      <c r="SMR11"/>
      <c r="SMS11"/>
      <c r="SMT11"/>
      <c r="SMU11"/>
      <c r="SMV11"/>
      <c r="SMW11"/>
      <c r="SMX11"/>
      <c r="SMY11"/>
      <c r="SMZ11"/>
      <c r="SNA11"/>
      <c r="SNB11"/>
      <c r="SNC11"/>
      <c r="SND11"/>
      <c r="SNE11"/>
      <c r="SNF11"/>
      <c r="SNG11"/>
      <c r="SNH11"/>
      <c r="SNI11"/>
      <c r="SNJ11"/>
      <c r="SNK11"/>
      <c r="SNL11"/>
      <c r="SNM11"/>
      <c r="SNN11"/>
      <c r="SNO11"/>
      <c r="SNP11"/>
      <c r="SNQ11"/>
      <c r="SNR11"/>
      <c r="SNS11"/>
      <c r="SNT11"/>
      <c r="SNU11"/>
      <c r="SNV11"/>
      <c r="SNW11"/>
      <c r="SNX11"/>
      <c r="SNY11"/>
      <c r="SNZ11"/>
      <c r="SOA11"/>
      <c r="SOB11"/>
      <c r="SOC11"/>
      <c r="SOD11"/>
      <c r="SOE11"/>
      <c r="SOF11"/>
      <c r="SOG11"/>
      <c r="SOH11"/>
      <c r="SOI11"/>
      <c r="SOJ11"/>
      <c r="SOK11"/>
      <c r="SOL11"/>
      <c r="SOM11"/>
      <c r="SON11"/>
      <c r="SOO11"/>
      <c r="SOP11"/>
      <c r="SOQ11"/>
      <c r="SOR11"/>
      <c r="SOS11"/>
      <c r="SOT11"/>
      <c r="SOU11"/>
      <c r="SOV11"/>
      <c r="SOW11"/>
      <c r="SOX11"/>
      <c r="SOY11"/>
      <c r="SOZ11"/>
      <c r="SPA11"/>
      <c r="SPB11"/>
      <c r="SPC11"/>
      <c r="SPD11"/>
      <c r="SPE11"/>
      <c r="SPF11"/>
      <c r="SPG11"/>
      <c r="SPH11"/>
      <c r="SPI11"/>
      <c r="SPJ11"/>
      <c r="SPK11"/>
      <c r="SPL11"/>
      <c r="SPM11"/>
      <c r="SPN11"/>
      <c r="SPO11"/>
      <c r="SPP11"/>
      <c r="SPQ11"/>
      <c r="SPR11"/>
      <c r="SPS11"/>
      <c r="SPT11"/>
      <c r="SPU11"/>
      <c r="SPV11"/>
      <c r="SPW11"/>
      <c r="SPX11"/>
      <c r="SPY11"/>
      <c r="SPZ11"/>
      <c r="SQA11"/>
      <c r="SQB11"/>
      <c r="SQC11"/>
      <c r="SQD11"/>
      <c r="SQE11"/>
      <c r="SQF11"/>
      <c r="SQG11"/>
      <c r="SQH11"/>
      <c r="SQI11"/>
      <c r="SQJ11"/>
      <c r="SQK11"/>
      <c r="SQL11"/>
      <c r="SQM11"/>
      <c r="SQN11"/>
      <c r="SQO11"/>
      <c r="SQP11"/>
      <c r="SQQ11"/>
      <c r="SQR11"/>
      <c r="SQS11"/>
      <c r="SQT11"/>
      <c r="SQU11"/>
      <c r="SQV11"/>
      <c r="SQW11"/>
      <c r="SQX11"/>
      <c r="SQY11"/>
      <c r="SQZ11"/>
      <c r="SRA11"/>
      <c r="SRB11"/>
      <c r="SRC11"/>
      <c r="SRD11"/>
      <c r="SRE11"/>
      <c r="SRF11"/>
      <c r="SRG11"/>
      <c r="SRH11"/>
      <c r="SRI11"/>
      <c r="SRJ11"/>
      <c r="SRK11"/>
      <c r="SRL11"/>
      <c r="SRM11"/>
      <c r="SRN11"/>
      <c r="SRO11"/>
      <c r="SRP11"/>
      <c r="SRQ11"/>
      <c r="SRR11"/>
      <c r="SRS11"/>
      <c r="SRT11"/>
      <c r="SRU11"/>
      <c r="SRV11"/>
      <c r="SRW11"/>
      <c r="SRX11"/>
      <c r="SRY11"/>
      <c r="SRZ11"/>
      <c r="SSA11"/>
      <c r="SSB11"/>
      <c r="SSC11"/>
      <c r="SSD11"/>
      <c r="SSE11"/>
      <c r="SSF11"/>
      <c r="SSG11"/>
      <c r="SSH11"/>
      <c r="SSI11"/>
      <c r="SSJ11"/>
      <c r="SSK11"/>
      <c r="SSL11"/>
      <c r="SSM11"/>
      <c r="SSN11"/>
      <c r="SSO11"/>
      <c r="SSP11"/>
      <c r="SSQ11"/>
      <c r="SSR11"/>
      <c r="SSS11"/>
      <c r="SST11"/>
      <c r="SSU11"/>
      <c r="SSV11"/>
      <c r="SSW11"/>
      <c r="SSX11"/>
      <c r="SSY11"/>
      <c r="SSZ11"/>
      <c r="STA11"/>
      <c r="STB11"/>
      <c r="STC11"/>
      <c r="STD11"/>
      <c r="STE11"/>
      <c r="STF11"/>
      <c r="STG11"/>
      <c r="STH11"/>
      <c r="STI11"/>
      <c r="STJ11"/>
      <c r="STK11"/>
      <c r="STL11"/>
      <c r="STM11"/>
      <c r="STN11"/>
      <c r="STO11"/>
      <c r="STP11"/>
      <c r="STQ11"/>
      <c r="STR11"/>
      <c r="STS11"/>
      <c r="STT11"/>
      <c r="STU11"/>
      <c r="STV11"/>
      <c r="STW11"/>
      <c r="STX11"/>
      <c r="STY11"/>
      <c r="STZ11"/>
      <c r="SUA11"/>
      <c r="SUB11"/>
      <c r="SUC11"/>
      <c r="SUD11"/>
      <c r="SUE11"/>
      <c r="SUF11"/>
      <c r="SUG11"/>
      <c r="SUH11"/>
      <c r="SUI11"/>
      <c r="SUJ11"/>
      <c r="SUK11"/>
      <c r="SUL11"/>
      <c r="SUM11"/>
      <c r="SUN11"/>
      <c r="SUO11"/>
      <c r="SUP11"/>
      <c r="SUQ11"/>
      <c r="SUR11"/>
      <c r="SUS11"/>
      <c r="SUT11"/>
      <c r="SUU11"/>
      <c r="SUV11"/>
      <c r="SUW11"/>
      <c r="SUX11"/>
      <c r="SUY11"/>
      <c r="SUZ11"/>
      <c r="SVA11"/>
      <c r="SVB11"/>
      <c r="SVC11"/>
      <c r="SVD11"/>
      <c r="SVE11"/>
      <c r="SVF11"/>
      <c r="SVG11"/>
      <c r="SVH11"/>
      <c r="SVI11"/>
      <c r="SVJ11"/>
      <c r="SVK11"/>
      <c r="SVL11"/>
      <c r="SVM11"/>
      <c r="SVN11"/>
      <c r="SVO11"/>
      <c r="SVP11"/>
      <c r="SVQ11"/>
      <c r="SVR11"/>
      <c r="SVS11"/>
      <c r="SVT11"/>
      <c r="SVU11"/>
      <c r="SVV11"/>
      <c r="SVW11"/>
      <c r="SVX11"/>
      <c r="SVY11"/>
      <c r="SVZ11"/>
      <c r="SWA11"/>
      <c r="SWB11"/>
      <c r="SWC11"/>
      <c r="SWD11"/>
      <c r="SWE11"/>
      <c r="SWF11"/>
      <c r="SWG11"/>
      <c r="SWH11"/>
      <c r="SWI11"/>
      <c r="SWJ11"/>
      <c r="SWK11"/>
      <c r="SWL11"/>
      <c r="SWM11"/>
      <c r="SWN11"/>
      <c r="SWO11"/>
      <c r="SWP11"/>
      <c r="SWQ11"/>
      <c r="SWR11"/>
      <c r="SWS11"/>
      <c r="SWT11"/>
      <c r="SWU11"/>
      <c r="SWV11"/>
      <c r="SWW11"/>
      <c r="SWX11"/>
      <c r="SWY11"/>
      <c r="SWZ11"/>
      <c r="SXA11"/>
      <c r="SXB11"/>
      <c r="SXC11"/>
      <c r="SXD11"/>
      <c r="SXE11"/>
      <c r="SXF11"/>
      <c r="SXG11"/>
      <c r="SXH11"/>
      <c r="SXI11"/>
      <c r="SXJ11"/>
      <c r="SXK11"/>
      <c r="SXL11"/>
      <c r="SXM11"/>
      <c r="SXN11"/>
      <c r="SXO11"/>
      <c r="SXP11"/>
      <c r="SXQ11"/>
      <c r="SXR11"/>
      <c r="SXS11"/>
      <c r="SXT11"/>
      <c r="SXU11"/>
      <c r="SXV11"/>
      <c r="SXW11"/>
      <c r="SXX11"/>
      <c r="SXY11"/>
      <c r="SXZ11"/>
      <c r="SYA11"/>
      <c r="SYB11"/>
      <c r="SYC11"/>
      <c r="SYD11"/>
      <c r="SYE11"/>
      <c r="SYF11"/>
      <c r="SYG11"/>
      <c r="SYH11"/>
      <c r="SYI11"/>
      <c r="SYJ11"/>
      <c r="SYK11"/>
      <c r="SYL11"/>
      <c r="SYM11"/>
      <c r="SYN11"/>
      <c r="SYO11"/>
      <c r="SYP11"/>
      <c r="SYQ11"/>
      <c r="SYR11"/>
      <c r="SYS11"/>
      <c r="SYT11"/>
      <c r="SYU11"/>
      <c r="SYV11"/>
      <c r="SYW11"/>
      <c r="SYX11"/>
      <c r="SYY11"/>
      <c r="SYZ11"/>
      <c r="SZA11"/>
      <c r="SZB11"/>
      <c r="SZC11"/>
      <c r="SZD11"/>
      <c r="SZE11"/>
      <c r="SZF11"/>
      <c r="SZG11"/>
      <c r="SZH11"/>
      <c r="SZI11"/>
      <c r="SZJ11"/>
      <c r="SZK11"/>
      <c r="SZL11"/>
      <c r="SZM11"/>
      <c r="SZN11"/>
      <c r="SZO11"/>
      <c r="SZP11"/>
      <c r="SZQ11"/>
      <c r="SZR11"/>
      <c r="SZS11"/>
      <c r="SZT11"/>
      <c r="SZU11"/>
      <c r="SZV11"/>
      <c r="SZW11"/>
      <c r="SZX11"/>
      <c r="SZY11"/>
      <c r="SZZ11"/>
      <c r="TAA11"/>
      <c r="TAB11"/>
      <c r="TAC11"/>
      <c r="TAD11"/>
      <c r="TAE11"/>
      <c r="TAF11"/>
      <c r="TAG11"/>
      <c r="TAH11"/>
      <c r="TAI11"/>
      <c r="TAJ11"/>
      <c r="TAK11"/>
      <c r="TAL11"/>
      <c r="TAM11"/>
      <c r="TAN11"/>
      <c r="TAO11"/>
      <c r="TAP11"/>
      <c r="TAQ11"/>
      <c r="TAR11"/>
      <c r="TAS11"/>
      <c r="TAT11"/>
      <c r="TAU11"/>
      <c r="TAV11"/>
      <c r="TAW11"/>
      <c r="TAX11"/>
      <c r="TAY11"/>
      <c r="TAZ11"/>
      <c r="TBA11"/>
      <c r="TBB11"/>
      <c r="TBC11"/>
      <c r="TBD11"/>
      <c r="TBE11"/>
      <c r="TBF11"/>
      <c r="TBG11"/>
      <c r="TBH11"/>
      <c r="TBI11"/>
      <c r="TBJ11"/>
      <c r="TBK11"/>
      <c r="TBL11"/>
      <c r="TBM11"/>
      <c r="TBN11"/>
      <c r="TBO11"/>
      <c r="TBP11"/>
      <c r="TBQ11"/>
      <c r="TBR11"/>
      <c r="TBS11"/>
      <c r="TBT11"/>
      <c r="TBU11"/>
      <c r="TBV11"/>
      <c r="TBW11"/>
      <c r="TBX11"/>
      <c r="TBY11"/>
      <c r="TBZ11"/>
      <c r="TCA11"/>
      <c r="TCB11"/>
      <c r="TCC11"/>
      <c r="TCD11"/>
      <c r="TCE11"/>
      <c r="TCF11"/>
      <c r="TCG11"/>
      <c r="TCH11"/>
      <c r="TCI11"/>
      <c r="TCJ11"/>
      <c r="TCK11"/>
      <c r="TCL11"/>
      <c r="TCM11"/>
      <c r="TCN11"/>
      <c r="TCO11"/>
      <c r="TCP11"/>
      <c r="TCQ11"/>
      <c r="TCR11"/>
      <c r="TCS11"/>
      <c r="TCT11"/>
      <c r="TCU11"/>
      <c r="TCV11"/>
      <c r="TCW11"/>
      <c r="TCX11"/>
      <c r="TCY11"/>
      <c r="TCZ11"/>
      <c r="TDA11"/>
      <c r="TDB11"/>
      <c r="TDC11"/>
      <c r="TDD11"/>
      <c r="TDE11"/>
      <c r="TDF11"/>
      <c r="TDG11"/>
      <c r="TDH11"/>
      <c r="TDI11"/>
      <c r="TDJ11"/>
      <c r="TDK11"/>
      <c r="TDL11"/>
      <c r="TDM11"/>
      <c r="TDN11"/>
      <c r="TDO11"/>
      <c r="TDP11"/>
      <c r="TDQ11"/>
      <c r="TDR11"/>
      <c r="TDS11"/>
      <c r="TDT11"/>
      <c r="TDU11"/>
      <c r="TDV11"/>
      <c r="TDW11"/>
      <c r="TDX11"/>
      <c r="TDY11"/>
      <c r="TDZ11"/>
      <c r="TEA11"/>
      <c r="TEB11"/>
      <c r="TEC11"/>
      <c r="TED11"/>
      <c r="TEE11"/>
      <c r="TEF11"/>
      <c r="TEG11"/>
      <c r="TEH11"/>
      <c r="TEI11"/>
      <c r="TEJ11"/>
      <c r="TEK11"/>
      <c r="TEL11"/>
      <c r="TEM11"/>
      <c r="TEN11"/>
      <c r="TEO11"/>
      <c r="TEP11"/>
      <c r="TEQ11"/>
      <c r="TER11"/>
      <c r="TES11"/>
      <c r="TET11"/>
      <c r="TEU11"/>
      <c r="TEV11"/>
      <c r="TEW11"/>
      <c r="TEX11"/>
      <c r="TEY11"/>
      <c r="TEZ11"/>
      <c r="TFA11"/>
      <c r="TFB11"/>
      <c r="TFC11"/>
      <c r="TFD11"/>
      <c r="TFE11"/>
      <c r="TFF11"/>
      <c r="TFG11"/>
      <c r="TFH11"/>
      <c r="TFI11"/>
      <c r="TFJ11"/>
      <c r="TFK11"/>
      <c r="TFL11"/>
      <c r="TFM11"/>
      <c r="TFN11"/>
      <c r="TFO11"/>
      <c r="TFP11"/>
      <c r="TFQ11"/>
      <c r="TFR11"/>
      <c r="TFS11"/>
      <c r="TFT11"/>
      <c r="TFU11"/>
      <c r="TFV11"/>
      <c r="TFW11"/>
      <c r="TFX11"/>
      <c r="TFY11"/>
      <c r="TFZ11"/>
      <c r="TGA11"/>
      <c r="TGB11"/>
      <c r="TGC11"/>
      <c r="TGD11"/>
      <c r="TGE11"/>
      <c r="TGF11"/>
      <c r="TGG11"/>
      <c r="TGH11"/>
      <c r="TGI11"/>
      <c r="TGJ11"/>
      <c r="TGK11"/>
      <c r="TGL11"/>
      <c r="TGM11"/>
      <c r="TGN11"/>
      <c r="TGO11"/>
      <c r="TGP11"/>
      <c r="TGQ11"/>
      <c r="TGR11"/>
      <c r="TGS11"/>
      <c r="TGT11"/>
      <c r="TGU11"/>
      <c r="TGV11"/>
      <c r="TGW11"/>
      <c r="TGX11"/>
      <c r="TGY11"/>
      <c r="TGZ11"/>
      <c r="THA11"/>
      <c r="THB11"/>
      <c r="THC11"/>
      <c r="THD11"/>
      <c r="THE11"/>
      <c r="THF11"/>
      <c r="THG11"/>
      <c r="THH11"/>
      <c r="THI11"/>
      <c r="THJ11"/>
      <c r="THK11"/>
      <c r="THL11"/>
      <c r="THM11"/>
      <c r="THN11"/>
      <c r="THO11"/>
      <c r="THP11"/>
      <c r="THQ11"/>
      <c r="THR11"/>
      <c r="THS11"/>
      <c r="THT11"/>
      <c r="THU11"/>
      <c r="THV11"/>
      <c r="THW11"/>
      <c r="THX11"/>
      <c r="THY11"/>
      <c r="THZ11"/>
      <c r="TIA11"/>
      <c r="TIB11"/>
      <c r="TIC11"/>
      <c r="TID11"/>
      <c r="TIE11"/>
      <c r="TIF11"/>
      <c r="TIG11"/>
      <c r="TIH11"/>
      <c r="TII11"/>
      <c r="TIJ11"/>
      <c r="TIK11"/>
      <c r="TIL11"/>
      <c r="TIM11"/>
      <c r="TIN11"/>
      <c r="TIO11"/>
      <c r="TIP11"/>
      <c r="TIQ11"/>
      <c r="TIR11"/>
      <c r="TIS11"/>
      <c r="TIT11"/>
      <c r="TIU11"/>
      <c r="TIV11"/>
      <c r="TIW11"/>
      <c r="TIX11"/>
      <c r="TIY11"/>
      <c r="TIZ11"/>
      <c r="TJA11"/>
      <c r="TJB11"/>
      <c r="TJC11"/>
      <c r="TJD11"/>
      <c r="TJE11"/>
      <c r="TJF11"/>
      <c r="TJG11"/>
      <c r="TJH11"/>
      <c r="TJI11"/>
      <c r="TJJ11"/>
      <c r="TJK11"/>
      <c r="TJL11"/>
      <c r="TJM11"/>
      <c r="TJN11"/>
      <c r="TJO11"/>
      <c r="TJP11"/>
      <c r="TJQ11"/>
      <c r="TJR11"/>
      <c r="TJS11"/>
      <c r="TJT11"/>
      <c r="TJU11"/>
      <c r="TJV11"/>
      <c r="TJW11"/>
      <c r="TJX11"/>
      <c r="TJY11"/>
      <c r="TJZ11"/>
      <c r="TKA11"/>
      <c r="TKB11"/>
      <c r="TKC11"/>
      <c r="TKD11"/>
      <c r="TKE11"/>
      <c r="TKF11"/>
      <c r="TKG11"/>
      <c r="TKH11"/>
      <c r="TKI11"/>
      <c r="TKJ11"/>
      <c r="TKK11"/>
      <c r="TKL11"/>
      <c r="TKM11"/>
      <c r="TKN11"/>
      <c r="TKO11"/>
      <c r="TKP11"/>
      <c r="TKQ11"/>
      <c r="TKR11"/>
      <c r="TKS11"/>
      <c r="TKT11"/>
      <c r="TKU11"/>
      <c r="TKV11"/>
      <c r="TKW11"/>
      <c r="TKX11"/>
      <c r="TKY11"/>
      <c r="TKZ11"/>
      <c r="TLA11"/>
      <c r="TLB11"/>
      <c r="TLC11"/>
      <c r="TLD11"/>
      <c r="TLE11"/>
      <c r="TLF11"/>
      <c r="TLG11"/>
      <c r="TLH11"/>
      <c r="TLI11"/>
      <c r="TLJ11"/>
      <c r="TLK11"/>
      <c r="TLL11"/>
      <c r="TLM11"/>
      <c r="TLN11"/>
      <c r="TLO11"/>
      <c r="TLP11"/>
      <c r="TLQ11"/>
      <c r="TLR11"/>
      <c r="TLS11"/>
      <c r="TLT11"/>
      <c r="TLU11"/>
      <c r="TLV11"/>
      <c r="TLW11"/>
      <c r="TLX11"/>
      <c r="TLY11"/>
      <c r="TLZ11"/>
      <c r="TMA11"/>
      <c r="TMB11"/>
      <c r="TMC11"/>
      <c r="TMD11"/>
      <c r="TME11"/>
      <c r="TMF11"/>
      <c r="TMG11"/>
      <c r="TMH11"/>
      <c r="TMI11"/>
      <c r="TMJ11"/>
      <c r="TMK11"/>
      <c r="TML11"/>
      <c r="TMM11"/>
      <c r="TMN11"/>
      <c r="TMO11"/>
      <c r="TMP11"/>
      <c r="TMQ11"/>
      <c r="TMR11"/>
      <c r="TMS11"/>
      <c r="TMT11"/>
      <c r="TMU11"/>
      <c r="TMV11"/>
      <c r="TMW11"/>
      <c r="TMX11"/>
      <c r="TMY11"/>
      <c r="TMZ11"/>
      <c r="TNA11"/>
      <c r="TNB11"/>
      <c r="TNC11"/>
      <c r="TND11"/>
      <c r="TNE11"/>
      <c r="TNF11"/>
      <c r="TNG11"/>
      <c r="TNH11"/>
      <c r="TNI11"/>
      <c r="TNJ11"/>
      <c r="TNK11"/>
      <c r="TNL11"/>
      <c r="TNM11"/>
      <c r="TNN11"/>
      <c r="TNO11"/>
      <c r="TNP11"/>
      <c r="TNQ11"/>
      <c r="TNR11"/>
      <c r="TNS11"/>
      <c r="TNT11"/>
      <c r="TNU11"/>
      <c r="TNV11"/>
      <c r="TNW11"/>
      <c r="TNX11"/>
      <c r="TNY11"/>
      <c r="TNZ11"/>
      <c r="TOA11"/>
      <c r="TOB11"/>
      <c r="TOC11"/>
      <c r="TOD11"/>
      <c r="TOE11"/>
      <c r="TOF11"/>
      <c r="TOG11"/>
      <c r="TOH11"/>
      <c r="TOI11"/>
      <c r="TOJ11"/>
      <c r="TOK11"/>
      <c r="TOL11"/>
      <c r="TOM11"/>
      <c r="TON11"/>
      <c r="TOO11"/>
      <c r="TOP11"/>
      <c r="TOQ11"/>
      <c r="TOR11"/>
      <c r="TOS11"/>
      <c r="TOT11"/>
      <c r="TOU11"/>
      <c r="TOV11"/>
      <c r="TOW11"/>
      <c r="TOX11"/>
      <c r="TOY11"/>
      <c r="TOZ11"/>
      <c r="TPA11"/>
      <c r="TPB11"/>
      <c r="TPC11"/>
      <c r="TPD11"/>
      <c r="TPE11"/>
      <c r="TPF11"/>
      <c r="TPG11"/>
      <c r="TPH11"/>
      <c r="TPI11"/>
      <c r="TPJ11"/>
      <c r="TPK11"/>
      <c r="TPL11"/>
      <c r="TPM11"/>
      <c r="TPN11"/>
      <c r="TPO11"/>
      <c r="TPP11"/>
      <c r="TPQ11"/>
      <c r="TPR11"/>
      <c r="TPS11"/>
      <c r="TPT11"/>
      <c r="TPU11"/>
      <c r="TPV11"/>
      <c r="TPW11"/>
      <c r="TPX11"/>
      <c r="TPY11"/>
      <c r="TPZ11"/>
      <c r="TQA11"/>
      <c r="TQB11"/>
      <c r="TQC11"/>
      <c r="TQD11"/>
      <c r="TQE11"/>
      <c r="TQF11"/>
      <c r="TQG11"/>
      <c r="TQH11"/>
      <c r="TQI11"/>
      <c r="TQJ11"/>
      <c r="TQK11"/>
      <c r="TQL11"/>
      <c r="TQM11"/>
      <c r="TQN11"/>
      <c r="TQO11"/>
      <c r="TQP11"/>
      <c r="TQQ11"/>
      <c r="TQR11"/>
      <c r="TQS11"/>
      <c r="TQT11"/>
      <c r="TQU11"/>
      <c r="TQV11"/>
      <c r="TQW11"/>
      <c r="TQX11"/>
      <c r="TQY11"/>
      <c r="TQZ11"/>
      <c r="TRA11"/>
      <c r="TRB11"/>
      <c r="TRC11"/>
      <c r="TRD11"/>
      <c r="TRE11"/>
      <c r="TRF11"/>
      <c r="TRG11"/>
      <c r="TRH11"/>
      <c r="TRI11"/>
      <c r="TRJ11"/>
      <c r="TRK11"/>
      <c r="TRL11"/>
      <c r="TRM11"/>
      <c r="TRN11"/>
      <c r="TRO11"/>
      <c r="TRP11"/>
      <c r="TRQ11"/>
      <c r="TRR11"/>
      <c r="TRS11"/>
      <c r="TRT11"/>
      <c r="TRU11"/>
      <c r="TRV11"/>
      <c r="TRW11"/>
      <c r="TRX11"/>
      <c r="TRY11"/>
      <c r="TRZ11"/>
      <c r="TSA11"/>
      <c r="TSB11"/>
      <c r="TSC11"/>
      <c r="TSD11"/>
      <c r="TSE11"/>
      <c r="TSF11"/>
      <c r="TSG11"/>
      <c r="TSH11"/>
      <c r="TSI11"/>
      <c r="TSJ11"/>
      <c r="TSK11"/>
      <c r="TSL11"/>
      <c r="TSM11"/>
      <c r="TSN11"/>
      <c r="TSO11"/>
      <c r="TSP11"/>
      <c r="TSQ11"/>
      <c r="TSR11"/>
      <c r="TSS11"/>
      <c r="TST11"/>
      <c r="TSU11"/>
      <c r="TSV11"/>
      <c r="TSW11"/>
      <c r="TSX11"/>
      <c r="TSY11"/>
      <c r="TSZ11"/>
      <c r="TTA11"/>
      <c r="TTB11"/>
      <c r="TTC11"/>
      <c r="TTD11"/>
      <c r="TTE11"/>
      <c r="TTF11"/>
      <c r="TTG11"/>
      <c r="TTH11"/>
      <c r="TTI11"/>
      <c r="TTJ11"/>
      <c r="TTK11"/>
      <c r="TTL11"/>
      <c r="TTM11"/>
      <c r="TTN11"/>
      <c r="TTO11"/>
      <c r="TTP11"/>
      <c r="TTQ11"/>
      <c r="TTR11"/>
      <c r="TTS11"/>
      <c r="TTT11"/>
      <c r="TTU11"/>
      <c r="TTV11"/>
      <c r="TTW11"/>
      <c r="TTX11"/>
      <c r="TTY11"/>
      <c r="TTZ11"/>
      <c r="TUA11"/>
      <c r="TUB11"/>
      <c r="TUC11"/>
      <c r="TUD11"/>
      <c r="TUE11"/>
      <c r="TUF11"/>
      <c r="TUG11"/>
      <c r="TUH11"/>
      <c r="TUI11"/>
      <c r="TUJ11"/>
      <c r="TUK11"/>
      <c r="TUL11"/>
      <c r="TUM11"/>
      <c r="TUN11"/>
      <c r="TUO11"/>
      <c r="TUP11"/>
      <c r="TUQ11"/>
      <c r="TUR11"/>
      <c r="TUS11"/>
      <c r="TUT11"/>
      <c r="TUU11"/>
      <c r="TUV11"/>
      <c r="TUW11"/>
      <c r="TUX11"/>
      <c r="TUY11"/>
      <c r="TUZ11"/>
      <c r="TVA11"/>
      <c r="TVB11"/>
      <c r="TVC11"/>
      <c r="TVD11"/>
      <c r="TVE11"/>
      <c r="TVF11"/>
      <c r="TVG11"/>
      <c r="TVH11"/>
      <c r="TVI11"/>
      <c r="TVJ11"/>
      <c r="TVK11"/>
      <c r="TVL11"/>
      <c r="TVM11"/>
      <c r="TVN11"/>
      <c r="TVO11"/>
      <c r="TVP11"/>
      <c r="TVQ11"/>
      <c r="TVR11"/>
      <c r="TVS11"/>
      <c r="TVT11"/>
      <c r="TVU11"/>
      <c r="TVV11"/>
      <c r="TVW11"/>
      <c r="TVX11"/>
      <c r="TVY11"/>
      <c r="TVZ11"/>
      <c r="TWA11"/>
      <c r="TWB11"/>
      <c r="TWC11"/>
      <c r="TWD11"/>
      <c r="TWE11"/>
      <c r="TWF11"/>
      <c r="TWG11"/>
      <c r="TWH11"/>
      <c r="TWI11"/>
      <c r="TWJ11"/>
      <c r="TWK11"/>
      <c r="TWL11"/>
      <c r="TWM11"/>
      <c r="TWN11"/>
      <c r="TWO11"/>
      <c r="TWP11"/>
      <c r="TWQ11"/>
      <c r="TWR11"/>
      <c r="TWS11"/>
      <c r="TWT11"/>
      <c r="TWU11"/>
      <c r="TWV11"/>
      <c r="TWW11"/>
      <c r="TWX11"/>
      <c r="TWY11"/>
      <c r="TWZ11"/>
      <c r="TXA11"/>
      <c r="TXB11"/>
      <c r="TXC11"/>
      <c r="TXD11"/>
      <c r="TXE11"/>
      <c r="TXF11"/>
      <c r="TXG11"/>
      <c r="TXH11"/>
      <c r="TXI11"/>
      <c r="TXJ11"/>
      <c r="TXK11"/>
      <c r="TXL11"/>
      <c r="TXM11"/>
      <c r="TXN11"/>
      <c r="TXO11"/>
      <c r="TXP11"/>
      <c r="TXQ11"/>
      <c r="TXR11"/>
      <c r="TXS11"/>
      <c r="TXT11"/>
      <c r="TXU11"/>
      <c r="TXV11"/>
      <c r="TXW11"/>
      <c r="TXX11"/>
      <c r="TXY11"/>
      <c r="TXZ11"/>
      <c r="TYA11"/>
      <c r="TYB11"/>
      <c r="TYC11"/>
      <c r="TYD11"/>
      <c r="TYE11"/>
      <c r="TYF11"/>
      <c r="TYG11"/>
      <c r="TYH11"/>
      <c r="TYI11"/>
      <c r="TYJ11"/>
      <c r="TYK11"/>
      <c r="TYL11"/>
      <c r="TYM11"/>
      <c r="TYN11"/>
      <c r="TYO11"/>
      <c r="TYP11"/>
      <c r="TYQ11"/>
      <c r="TYR11"/>
      <c r="TYS11"/>
      <c r="TYT11"/>
      <c r="TYU11"/>
      <c r="TYV11"/>
      <c r="TYW11"/>
      <c r="TYX11"/>
      <c r="TYY11"/>
      <c r="TYZ11"/>
      <c r="TZA11"/>
      <c r="TZB11"/>
      <c r="TZC11"/>
      <c r="TZD11"/>
      <c r="TZE11"/>
      <c r="TZF11"/>
      <c r="TZG11"/>
      <c r="TZH11"/>
      <c r="TZI11"/>
      <c r="TZJ11"/>
      <c r="TZK11"/>
      <c r="TZL11"/>
      <c r="TZM11"/>
      <c r="TZN11"/>
      <c r="TZO11"/>
      <c r="TZP11"/>
      <c r="TZQ11"/>
      <c r="TZR11"/>
      <c r="TZS11"/>
      <c r="TZT11"/>
      <c r="TZU11"/>
      <c r="TZV11"/>
      <c r="TZW11"/>
      <c r="TZX11"/>
      <c r="TZY11"/>
      <c r="TZZ11"/>
      <c r="UAA11"/>
      <c r="UAB11"/>
      <c r="UAC11"/>
      <c r="UAD11"/>
      <c r="UAE11"/>
      <c r="UAF11"/>
      <c r="UAG11"/>
      <c r="UAH11"/>
      <c r="UAI11"/>
      <c r="UAJ11"/>
      <c r="UAK11"/>
      <c r="UAL11"/>
      <c r="UAM11"/>
      <c r="UAN11"/>
      <c r="UAO11"/>
      <c r="UAP11"/>
      <c r="UAQ11"/>
      <c r="UAR11"/>
      <c r="UAS11"/>
      <c r="UAT11"/>
      <c r="UAU11"/>
      <c r="UAV11"/>
      <c r="UAW11"/>
      <c r="UAX11"/>
      <c r="UAY11"/>
      <c r="UAZ11"/>
      <c r="UBA11"/>
      <c r="UBB11"/>
      <c r="UBC11"/>
      <c r="UBD11"/>
      <c r="UBE11"/>
      <c r="UBF11"/>
      <c r="UBG11"/>
      <c r="UBH11"/>
      <c r="UBI11"/>
      <c r="UBJ11"/>
      <c r="UBK11"/>
      <c r="UBL11"/>
      <c r="UBM11"/>
      <c r="UBN11"/>
      <c r="UBO11"/>
      <c r="UBP11"/>
      <c r="UBQ11"/>
      <c r="UBR11"/>
      <c r="UBS11"/>
      <c r="UBT11"/>
      <c r="UBU11"/>
      <c r="UBV11"/>
      <c r="UBW11"/>
      <c r="UBX11"/>
      <c r="UBY11"/>
      <c r="UBZ11"/>
      <c r="UCA11"/>
      <c r="UCB11"/>
      <c r="UCC11"/>
      <c r="UCD11"/>
      <c r="UCE11"/>
      <c r="UCF11"/>
      <c r="UCG11"/>
      <c r="UCH11"/>
      <c r="UCI11"/>
      <c r="UCJ11"/>
      <c r="UCK11"/>
      <c r="UCL11"/>
      <c r="UCM11"/>
      <c r="UCN11"/>
      <c r="UCO11"/>
      <c r="UCP11"/>
      <c r="UCQ11"/>
      <c r="UCR11"/>
      <c r="UCS11"/>
      <c r="UCT11"/>
      <c r="UCU11"/>
      <c r="UCV11"/>
      <c r="UCW11"/>
      <c r="UCX11"/>
      <c r="UCY11"/>
      <c r="UCZ11"/>
      <c r="UDA11"/>
      <c r="UDB11"/>
      <c r="UDC11"/>
      <c r="UDD11"/>
      <c r="UDE11"/>
      <c r="UDF11"/>
      <c r="UDG11"/>
      <c r="UDH11"/>
      <c r="UDI11"/>
      <c r="UDJ11"/>
      <c r="UDK11"/>
      <c r="UDL11"/>
      <c r="UDM11"/>
      <c r="UDN11"/>
      <c r="UDO11"/>
      <c r="UDP11"/>
      <c r="UDQ11"/>
      <c r="UDR11"/>
      <c r="UDS11"/>
      <c r="UDT11"/>
      <c r="UDU11"/>
      <c r="UDV11"/>
      <c r="UDW11"/>
      <c r="UDX11"/>
      <c r="UDY11"/>
      <c r="UDZ11"/>
      <c r="UEA11"/>
      <c r="UEB11"/>
      <c r="UEC11"/>
      <c r="UED11"/>
      <c r="UEE11"/>
      <c r="UEF11"/>
      <c r="UEG11"/>
      <c r="UEH11"/>
      <c r="UEI11"/>
      <c r="UEJ11"/>
      <c r="UEK11"/>
      <c r="UEL11"/>
      <c r="UEM11"/>
      <c r="UEN11"/>
      <c r="UEO11"/>
      <c r="UEP11"/>
      <c r="UEQ11"/>
      <c r="UER11"/>
      <c r="UES11"/>
      <c r="UET11"/>
      <c r="UEU11"/>
      <c r="UEV11"/>
      <c r="UEW11"/>
      <c r="UEX11"/>
      <c r="UEY11"/>
      <c r="UEZ11"/>
      <c r="UFA11"/>
      <c r="UFB11"/>
      <c r="UFC11"/>
      <c r="UFD11"/>
      <c r="UFE11"/>
      <c r="UFF11"/>
      <c r="UFG11"/>
      <c r="UFH11"/>
      <c r="UFI11"/>
      <c r="UFJ11"/>
      <c r="UFK11"/>
      <c r="UFL11"/>
      <c r="UFM11"/>
      <c r="UFN11"/>
      <c r="UFO11"/>
      <c r="UFP11"/>
      <c r="UFQ11"/>
      <c r="UFR11"/>
      <c r="UFS11"/>
      <c r="UFT11"/>
      <c r="UFU11"/>
      <c r="UFV11"/>
      <c r="UFW11"/>
      <c r="UFX11"/>
      <c r="UFY11"/>
      <c r="UFZ11"/>
      <c r="UGA11"/>
      <c r="UGB11"/>
      <c r="UGC11"/>
      <c r="UGD11"/>
      <c r="UGE11"/>
      <c r="UGF11"/>
      <c r="UGG11"/>
      <c r="UGH11"/>
      <c r="UGI11"/>
      <c r="UGJ11"/>
      <c r="UGK11"/>
      <c r="UGL11"/>
      <c r="UGM11"/>
      <c r="UGN11"/>
      <c r="UGO11"/>
      <c r="UGP11"/>
      <c r="UGQ11"/>
      <c r="UGR11"/>
      <c r="UGS11"/>
      <c r="UGT11"/>
      <c r="UGU11"/>
      <c r="UGV11"/>
      <c r="UGW11"/>
      <c r="UGX11"/>
      <c r="UGY11"/>
      <c r="UGZ11"/>
      <c r="UHA11"/>
      <c r="UHB11"/>
      <c r="UHC11"/>
      <c r="UHD11"/>
      <c r="UHE11"/>
      <c r="UHF11"/>
      <c r="UHG11"/>
      <c r="UHH11"/>
      <c r="UHI11"/>
      <c r="UHJ11"/>
      <c r="UHK11"/>
      <c r="UHL11"/>
      <c r="UHM11"/>
      <c r="UHN11"/>
      <c r="UHO11"/>
      <c r="UHP11"/>
      <c r="UHQ11"/>
      <c r="UHR11"/>
      <c r="UHS11"/>
      <c r="UHT11"/>
      <c r="UHU11"/>
      <c r="UHV11"/>
      <c r="UHW11"/>
      <c r="UHX11"/>
      <c r="UHY11"/>
      <c r="UHZ11"/>
      <c r="UIA11"/>
      <c r="UIB11"/>
      <c r="UIC11"/>
      <c r="UID11"/>
      <c r="UIE11"/>
      <c r="UIF11"/>
      <c r="UIG11"/>
      <c r="UIH11"/>
      <c r="UII11"/>
      <c r="UIJ11"/>
      <c r="UIK11"/>
      <c r="UIL11"/>
      <c r="UIM11"/>
      <c r="UIN11"/>
      <c r="UIO11"/>
      <c r="UIP11"/>
      <c r="UIQ11"/>
      <c r="UIR11"/>
      <c r="UIS11"/>
      <c r="UIT11"/>
      <c r="UIU11"/>
      <c r="UIV11"/>
      <c r="UIW11"/>
      <c r="UIX11"/>
      <c r="UIY11"/>
      <c r="UIZ11"/>
      <c r="UJA11"/>
      <c r="UJB11"/>
      <c r="UJC11"/>
      <c r="UJD11"/>
      <c r="UJE11"/>
      <c r="UJF11"/>
      <c r="UJG11"/>
      <c r="UJH11"/>
      <c r="UJI11"/>
      <c r="UJJ11"/>
      <c r="UJK11"/>
      <c r="UJL11"/>
      <c r="UJM11"/>
      <c r="UJN11"/>
      <c r="UJO11"/>
      <c r="UJP11"/>
      <c r="UJQ11"/>
      <c r="UJR11"/>
      <c r="UJS11"/>
      <c r="UJT11"/>
      <c r="UJU11"/>
      <c r="UJV11"/>
      <c r="UJW11"/>
      <c r="UJX11"/>
      <c r="UJY11"/>
      <c r="UJZ11"/>
      <c r="UKA11"/>
      <c r="UKB11"/>
      <c r="UKC11"/>
      <c r="UKD11"/>
      <c r="UKE11"/>
      <c r="UKF11"/>
      <c r="UKG11"/>
      <c r="UKH11"/>
      <c r="UKI11"/>
      <c r="UKJ11"/>
      <c r="UKK11"/>
      <c r="UKL11"/>
      <c r="UKM11"/>
      <c r="UKN11"/>
      <c r="UKO11"/>
      <c r="UKP11"/>
      <c r="UKQ11"/>
      <c r="UKR11"/>
      <c r="UKS11"/>
      <c r="UKT11"/>
      <c r="UKU11"/>
      <c r="UKV11"/>
      <c r="UKW11"/>
      <c r="UKX11"/>
      <c r="UKY11"/>
      <c r="UKZ11"/>
      <c r="ULA11"/>
      <c r="ULB11"/>
      <c r="ULC11"/>
      <c r="ULD11"/>
      <c r="ULE11"/>
      <c r="ULF11"/>
      <c r="ULG11"/>
      <c r="ULH11"/>
      <c r="ULI11"/>
      <c r="ULJ11"/>
      <c r="ULK11"/>
      <c r="ULL11"/>
      <c r="ULM11"/>
      <c r="ULN11"/>
      <c r="ULO11"/>
      <c r="ULP11"/>
      <c r="ULQ11"/>
      <c r="ULR11"/>
      <c r="ULS11"/>
      <c r="ULT11"/>
      <c r="ULU11"/>
      <c r="ULV11"/>
      <c r="ULW11"/>
      <c r="ULX11"/>
      <c r="ULY11"/>
      <c r="ULZ11"/>
      <c r="UMA11"/>
      <c r="UMB11"/>
      <c r="UMC11"/>
      <c r="UMD11"/>
      <c r="UME11"/>
      <c r="UMF11"/>
      <c r="UMG11"/>
      <c r="UMH11"/>
      <c r="UMI11"/>
      <c r="UMJ11"/>
      <c r="UMK11"/>
      <c r="UML11"/>
      <c r="UMM11"/>
      <c r="UMN11"/>
      <c r="UMO11"/>
      <c r="UMP11"/>
      <c r="UMQ11"/>
      <c r="UMR11"/>
      <c r="UMS11"/>
      <c r="UMT11"/>
      <c r="UMU11"/>
      <c r="UMV11"/>
      <c r="UMW11"/>
      <c r="UMX11"/>
      <c r="UMY11"/>
      <c r="UMZ11"/>
      <c r="UNA11"/>
      <c r="UNB11"/>
      <c r="UNC11"/>
      <c r="UND11"/>
      <c r="UNE11"/>
      <c r="UNF11"/>
      <c r="UNG11"/>
      <c r="UNH11"/>
      <c r="UNI11"/>
      <c r="UNJ11"/>
      <c r="UNK11"/>
      <c r="UNL11"/>
      <c r="UNM11"/>
      <c r="UNN11"/>
      <c r="UNO11"/>
      <c r="UNP11"/>
      <c r="UNQ11"/>
      <c r="UNR11"/>
      <c r="UNS11"/>
      <c r="UNT11"/>
      <c r="UNU11"/>
      <c r="UNV11"/>
      <c r="UNW11"/>
      <c r="UNX11"/>
      <c r="UNY11"/>
      <c r="UNZ11"/>
      <c r="UOA11"/>
      <c r="UOB11"/>
      <c r="UOC11"/>
      <c r="UOD11"/>
      <c r="UOE11"/>
      <c r="UOF11"/>
      <c r="UOG11"/>
      <c r="UOH11"/>
      <c r="UOI11"/>
      <c r="UOJ11"/>
      <c r="UOK11"/>
      <c r="UOL11"/>
      <c r="UOM11"/>
      <c r="UON11"/>
      <c r="UOO11"/>
      <c r="UOP11"/>
      <c r="UOQ11"/>
      <c r="UOR11"/>
      <c r="UOS11"/>
      <c r="UOT11"/>
      <c r="UOU11"/>
      <c r="UOV11"/>
      <c r="UOW11"/>
      <c r="UOX11"/>
      <c r="UOY11"/>
      <c r="UOZ11"/>
      <c r="UPA11"/>
      <c r="UPB11"/>
      <c r="UPC11"/>
      <c r="UPD11"/>
      <c r="UPE11"/>
      <c r="UPF11"/>
      <c r="UPG11"/>
      <c r="UPH11"/>
      <c r="UPI11"/>
      <c r="UPJ11"/>
      <c r="UPK11"/>
      <c r="UPL11"/>
      <c r="UPM11"/>
      <c r="UPN11"/>
      <c r="UPO11"/>
      <c r="UPP11"/>
      <c r="UPQ11"/>
      <c r="UPR11"/>
      <c r="UPS11"/>
      <c r="UPT11"/>
      <c r="UPU11"/>
      <c r="UPV11"/>
      <c r="UPW11"/>
      <c r="UPX11"/>
      <c r="UPY11"/>
      <c r="UPZ11"/>
      <c r="UQA11"/>
      <c r="UQB11"/>
      <c r="UQC11"/>
      <c r="UQD11"/>
      <c r="UQE11"/>
      <c r="UQF11"/>
      <c r="UQG11"/>
      <c r="UQH11"/>
      <c r="UQI11"/>
      <c r="UQJ11"/>
      <c r="UQK11"/>
      <c r="UQL11"/>
      <c r="UQM11"/>
      <c r="UQN11"/>
      <c r="UQO11"/>
      <c r="UQP11"/>
      <c r="UQQ11"/>
      <c r="UQR11"/>
      <c r="UQS11"/>
      <c r="UQT11"/>
      <c r="UQU11"/>
      <c r="UQV11"/>
      <c r="UQW11"/>
      <c r="UQX11"/>
      <c r="UQY11"/>
      <c r="UQZ11"/>
      <c r="URA11"/>
      <c r="URB11"/>
      <c r="URC11"/>
      <c r="URD11"/>
      <c r="URE11"/>
      <c r="URF11"/>
      <c r="URG11"/>
      <c r="URH11"/>
      <c r="URI11"/>
      <c r="URJ11"/>
      <c r="URK11"/>
      <c r="URL11"/>
      <c r="URM11"/>
      <c r="URN11"/>
      <c r="URO11"/>
      <c r="URP11"/>
      <c r="URQ11"/>
      <c r="URR11"/>
      <c r="URS11"/>
      <c r="URT11"/>
      <c r="URU11"/>
      <c r="URV11"/>
      <c r="URW11"/>
      <c r="URX11"/>
      <c r="URY11"/>
      <c r="URZ11"/>
      <c r="USA11"/>
      <c r="USB11"/>
      <c r="USC11"/>
      <c r="USD11"/>
      <c r="USE11"/>
      <c r="USF11"/>
      <c r="USG11"/>
      <c r="USH11"/>
      <c r="USI11"/>
      <c r="USJ11"/>
      <c r="USK11"/>
      <c r="USL11"/>
      <c r="USM11"/>
      <c r="USN11"/>
      <c r="USO11"/>
      <c r="USP11"/>
      <c r="USQ11"/>
      <c r="USR11"/>
      <c r="USS11"/>
      <c r="UST11"/>
      <c r="USU11"/>
      <c r="USV11"/>
      <c r="USW11"/>
      <c r="USX11"/>
      <c r="USY11"/>
      <c r="USZ11"/>
      <c r="UTA11"/>
      <c r="UTB11"/>
      <c r="UTC11"/>
      <c r="UTD11"/>
      <c r="UTE11"/>
      <c r="UTF11"/>
      <c r="UTG11"/>
      <c r="UTH11"/>
      <c r="UTI11"/>
      <c r="UTJ11"/>
      <c r="UTK11"/>
      <c r="UTL11"/>
      <c r="UTM11"/>
      <c r="UTN11"/>
      <c r="UTO11"/>
      <c r="UTP11"/>
      <c r="UTQ11"/>
      <c r="UTR11"/>
      <c r="UTS11"/>
      <c r="UTT11"/>
      <c r="UTU11"/>
      <c r="UTV11"/>
      <c r="UTW11"/>
      <c r="UTX11"/>
      <c r="UTY11"/>
      <c r="UTZ11"/>
      <c r="UUA11"/>
      <c r="UUB11"/>
      <c r="UUC11"/>
      <c r="UUD11"/>
      <c r="UUE11"/>
      <c r="UUF11"/>
      <c r="UUG11"/>
      <c r="UUH11"/>
      <c r="UUI11"/>
      <c r="UUJ11"/>
      <c r="UUK11"/>
      <c r="UUL11"/>
      <c r="UUM11"/>
      <c r="UUN11"/>
      <c r="UUO11"/>
      <c r="UUP11"/>
      <c r="UUQ11"/>
      <c r="UUR11"/>
      <c r="UUS11"/>
      <c r="UUT11"/>
      <c r="UUU11"/>
      <c r="UUV11"/>
      <c r="UUW11"/>
      <c r="UUX11"/>
      <c r="UUY11"/>
      <c r="UUZ11"/>
      <c r="UVA11"/>
      <c r="UVB11"/>
      <c r="UVC11"/>
      <c r="UVD11"/>
      <c r="UVE11"/>
      <c r="UVF11"/>
      <c r="UVG11"/>
      <c r="UVH11"/>
      <c r="UVI11"/>
      <c r="UVJ11"/>
      <c r="UVK11"/>
      <c r="UVL11"/>
      <c r="UVM11"/>
      <c r="UVN11"/>
      <c r="UVO11"/>
      <c r="UVP11"/>
      <c r="UVQ11"/>
      <c r="UVR11"/>
      <c r="UVS11"/>
      <c r="UVT11"/>
      <c r="UVU11"/>
      <c r="UVV11"/>
      <c r="UVW11"/>
      <c r="UVX11"/>
      <c r="UVY11"/>
      <c r="UVZ11"/>
      <c r="UWA11"/>
      <c r="UWB11"/>
      <c r="UWC11"/>
      <c r="UWD11"/>
      <c r="UWE11"/>
      <c r="UWF11"/>
      <c r="UWG11"/>
      <c r="UWH11"/>
      <c r="UWI11"/>
      <c r="UWJ11"/>
      <c r="UWK11"/>
      <c r="UWL11"/>
      <c r="UWM11"/>
      <c r="UWN11"/>
      <c r="UWO11"/>
      <c r="UWP11"/>
      <c r="UWQ11"/>
      <c r="UWR11"/>
      <c r="UWS11"/>
      <c r="UWT11"/>
      <c r="UWU11"/>
      <c r="UWV11"/>
      <c r="UWW11"/>
      <c r="UWX11"/>
      <c r="UWY11"/>
      <c r="UWZ11"/>
      <c r="UXA11"/>
      <c r="UXB11"/>
      <c r="UXC11"/>
      <c r="UXD11"/>
      <c r="UXE11"/>
      <c r="UXF11"/>
      <c r="UXG11"/>
      <c r="UXH11"/>
      <c r="UXI11"/>
      <c r="UXJ11"/>
      <c r="UXK11"/>
      <c r="UXL11"/>
      <c r="UXM11"/>
      <c r="UXN11"/>
      <c r="UXO11"/>
      <c r="UXP11"/>
      <c r="UXQ11"/>
      <c r="UXR11"/>
      <c r="UXS11"/>
      <c r="UXT11"/>
      <c r="UXU11"/>
      <c r="UXV11"/>
      <c r="UXW11"/>
      <c r="UXX11"/>
      <c r="UXY11"/>
      <c r="UXZ11"/>
      <c r="UYA11"/>
      <c r="UYB11"/>
      <c r="UYC11"/>
      <c r="UYD11"/>
      <c r="UYE11"/>
      <c r="UYF11"/>
      <c r="UYG11"/>
      <c r="UYH11"/>
      <c r="UYI11"/>
      <c r="UYJ11"/>
      <c r="UYK11"/>
      <c r="UYL11"/>
      <c r="UYM11"/>
      <c r="UYN11"/>
      <c r="UYO11"/>
      <c r="UYP11"/>
      <c r="UYQ11"/>
      <c r="UYR11"/>
      <c r="UYS11"/>
      <c r="UYT11"/>
      <c r="UYU11"/>
      <c r="UYV11"/>
      <c r="UYW11"/>
      <c r="UYX11"/>
      <c r="UYY11"/>
      <c r="UYZ11"/>
      <c r="UZA11"/>
      <c r="UZB11"/>
      <c r="UZC11"/>
      <c r="UZD11"/>
      <c r="UZE11"/>
      <c r="UZF11"/>
      <c r="UZG11"/>
      <c r="UZH11"/>
      <c r="UZI11"/>
      <c r="UZJ11"/>
      <c r="UZK11"/>
      <c r="UZL11"/>
      <c r="UZM11"/>
      <c r="UZN11"/>
      <c r="UZO11"/>
      <c r="UZP11"/>
      <c r="UZQ11"/>
      <c r="UZR11"/>
      <c r="UZS11"/>
      <c r="UZT11"/>
      <c r="UZU11"/>
      <c r="UZV11"/>
      <c r="UZW11"/>
      <c r="UZX11"/>
      <c r="UZY11"/>
      <c r="UZZ11"/>
      <c r="VAA11"/>
      <c r="VAB11"/>
      <c r="VAC11"/>
      <c r="VAD11"/>
      <c r="VAE11"/>
      <c r="VAF11"/>
      <c r="VAG11"/>
      <c r="VAH11"/>
      <c r="VAI11"/>
      <c r="VAJ11"/>
      <c r="VAK11"/>
      <c r="VAL11"/>
      <c r="VAM11"/>
      <c r="VAN11"/>
      <c r="VAO11"/>
      <c r="VAP11"/>
      <c r="VAQ11"/>
      <c r="VAR11"/>
      <c r="VAS11"/>
      <c r="VAT11"/>
      <c r="VAU11"/>
      <c r="VAV11"/>
      <c r="VAW11"/>
      <c r="VAX11"/>
      <c r="VAY11"/>
      <c r="VAZ11"/>
      <c r="VBA11"/>
      <c r="VBB11"/>
      <c r="VBC11"/>
      <c r="VBD11"/>
      <c r="VBE11"/>
      <c r="VBF11"/>
      <c r="VBG11"/>
      <c r="VBH11"/>
      <c r="VBI11"/>
      <c r="VBJ11"/>
      <c r="VBK11"/>
      <c r="VBL11"/>
      <c r="VBM11"/>
      <c r="VBN11"/>
      <c r="VBO11"/>
      <c r="VBP11"/>
      <c r="VBQ11"/>
      <c r="VBR11"/>
      <c r="VBS11"/>
      <c r="VBT11"/>
      <c r="VBU11"/>
      <c r="VBV11"/>
      <c r="VBW11"/>
      <c r="VBX11"/>
      <c r="VBY11"/>
      <c r="VBZ11"/>
      <c r="VCA11"/>
      <c r="VCB11"/>
      <c r="VCC11"/>
      <c r="VCD11"/>
      <c r="VCE11"/>
      <c r="VCF11"/>
      <c r="VCG11"/>
      <c r="VCH11"/>
      <c r="VCI11"/>
      <c r="VCJ11"/>
      <c r="VCK11"/>
      <c r="VCL11"/>
      <c r="VCM11"/>
      <c r="VCN11"/>
      <c r="VCO11"/>
      <c r="VCP11"/>
      <c r="VCQ11"/>
      <c r="VCR11"/>
      <c r="VCS11"/>
      <c r="VCT11"/>
      <c r="VCU11"/>
      <c r="VCV11"/>
      <c r="VCW11"/>
      <c r="VCX11"/>
      <c r="VCY11"/>
      <c r="VCZ11"/>
      <c r="VDA11"/>
      <c r="VDB11"/>
      <c r="VDC11"/>
      <c r="VDD11"/>
      <c r="VDE11"/>
      <c r="VDF11"/>
      <c r="VDG11"/>
      <c r="VDH11"/>
      <c r="VDI11"/>
      <c r="VDJ11"/>
      <c r="VDK11"/>
      <c r="VDL11"/>
      <c r="VDM11"/>
      <c r="VDN11"/>
      <c r="VDO11"/>
      <c r="VDP11"/>
      <c r="VDQ11"/>
      <c r="VDR11"/>
      <c r="VDS11"/>
      <c r="VDT11"/>
      <c r="VDU11"/>
      <c r="VDV11"/>
      <c r="VDW11"/>
      <c r="VDX11"/>
      <c r="VDY11"/>
      <c r="VDZ11"/>
      <c r="VEA11"/>
      <c r="VEB11"/>
      <c r="VEC11"/>
      <c r="VED11"/>
      <c r="VEE11"/>
      <c r="VEF11"/>
      <c r="VEG11"/>
      <c r="VEH11"/>
      <c r="VEI11"/>
      <c r="VEJ11"/>
      <c r="VEK11"/>
      <c r="VEL11"/>
      <c r="VEM11"/>
      <c r="VEN11"/>
      <c r="VEO11"/>
      <c r="VEP11"/>
      <c r="VEQ11"/>
      <c r="VER11"/>
      <c r="VES11"/>
      <c r="VET11"/>
      <c r="VEU11"/>
      <c r="VEV11"/>
      <c r="VEW11"/>
      <c r="VEX11"/>
      <c r="VEY11"/>
      <c r="VEZ11"/>
      <c r="VFA11"/>
      <c r="VFB11"/>
      <c r="VFC11"/>
      <c r="VFD11"/>
      <c r="VFE11"/>
      <c r="VFF11"/>
      <c r="VFG11"/>
      <c r="VFH11"/>
      <c r="VFI11"/>
      <c r="VFJ11"/>
      <c r="VFK11"/>
      <c r="VFL11"/>
      <c r="VFM11"/>
      <c r="VFN11"/>
      <c r="VFO11"/>
      <c r="VFP11"/>
      <c r="VFQ11"/>
      <c r="VFR11"/>
      <c r="VFS11"/>
      <c r="VFT11"/>
      <c r="VFU11"/>
      <c r="VFV11"/>
      <c r="VFW11"/>
      <c r="VFX11"/>
      <c r="VFY11"/>
      <c r="VFZ11"/>
      <c r="VGA11"/>
      <c r="VGB11"/>
      <c r="VGC11"/>
      <c r="VGD11"/>
      <c r="VGE11"/>
      <c r="VGF11"/>
      <c r="VGG11"/>
      <c r="VGH11"/>
      <c r="VGI11"/>
      <c r="VGJ11"/>
      <c r="VGK11"/>
      <c r="VGL11"/>
      <c r="VGM11"/>
      <c r="VGN11"/>
      <c r="VGO11"/>
      <c r="VGP11"/>
      <c r="VGQ11"/>
      <c r="VGR11"/>
      <c r="VGS11"/>
      <c r="VGT11"/>
      <c r="VGU11"/>
      <c r="VGV11"/>
      <c r="VGW11"/>
      <c r="VGX11"/>
      <c r="VGY11"/>
      <c r="VGZ11"/>
      <c r="VHA11"/>
      <c r="VHB11"/>
      <c r="VHC11"/>
      <c r="VHD11"/>
      <c r="VHE11"/>
      <c r="VHF11"/>
      <c r="VHG11"/>
      <c r="VHH11"/>
      <c r="VHI11"/>
      <c r="VHJ11"/>
      <c r="VHK11"/>
      <c r="VHL11"/>
      <c r="VHM11"/>
      <c r="VHN11"/>
      <c r="VHO11"/>
      <c r="VHP11"/>
      <c r="VHQ11"/>
      <c r="VHR11"/>
      <c r="VHS11"/>
      <c r="VHT11"/>
      <c r="VHU11"/>
      <c r="VHV11"/>
      <c r="VHW11"/>
      <c r="VHX11"/>
      <c r="VHY11"/>
      <c r="VHZ11"/>
      <c r="VIA11"/>
      <c r="VIB11"/>
      <c r="VIC11"/>
      <c r="VID11"/>
      <c r="VIE11"/>
      <c r="VIF11"/>
      <c r="VIG11"/>
      <c r="VIH11"/>
      <c r="VII11"/>
      <c r="VIJ11"/>
      <c r="VIK11"/>
      <c r="VIL11"/>
      <c r="VIM11"/>
      <c r="VIN11"/>
      <c r="VIO11"/>
      <c r="VIP11"/>
      <c r="VIQ11"/>
      <c r="VIR11"/>
      <c r="VIS11"/>
      <c r="VIT11"/>
      <c r="VIU11"/>
      <c r="VIV11"/>
      <c r="VIW11"/>
      <c r="VIX11"/>
      <c r="VIY11"/>
      <c r="VIZ11"/>
      <c r="VJA11"/>
      <c r="VJB11"/>
      <c r="VJC11"/>
      <c r="VJD11"/>
      <c r="VJE11"/>
      <c r="VJF11"/>
      <c r="VJG11"/>
      <c r="VJH11"/>
      <c r="VJI11"/>
      <c r="VJJ11"/>
      <c r="VJK11"/>
      <c r="VJL11"/>
      <c r="VJM11"/>
      <c r="VJN11"/>
      <c r="VJO11"/>
      <c r="VJP11"/>
      <c r="VJQ11"/>
      <c r="VJR11"/>
      <c r="VJS11"/>
      <c r="VJT11"/>
      <c r="VJU11"/>
      <c r="VJV11"/>
      <c r="VJW11"/>
      <c r="VJX11"/>
      <c r="VJY11"/>
      <c r="VJZ11"/>
      <c r="VKA11"/>
      <c r="VKB11"/>
      <c r="VKC11"/>
      <c r="VKD11"/>
      <c r="VKE11"/>
      <c r="VKF11"/>
      <c r="VKG11"/>
      <c r="VKH11"/>
      <c r="VKI11"/>
      <c r="VKJ11"/>
      <c r="VKK11"/>
      <c r="VKL11"/>
      <c r="VKM11"/>
      <c r="VKN11"/>
      <c r="VKO11"/>
      <c r="VKP11"/>
      <c r="VKQ11"/>
      <c r="VKR11"/>
      <c r="VKS11"/>
      <c r="VKT11"/>
      <c r="VKU11"/>
      <c r="VKV11"/>
      <c r="VKW11"/>
      <c r="VKX11"/>
      <c r="VKY11"/>
      <c r="VKZ11"/>
      <c r="VLA11"/>
      <c r="VLB11"/>
      <c r="VLC11"/>
      <c r="VLD11"/>
      <c r="VLE11"/>
      <c r="VLF11"/>
      <c r="VLG11"/>
      <c r="VLH11"/>
      <c r="VLI11"/>
      <c r="VLJ11"/>
      <c r="VLK11"/>
      <c r="VLL11"/>
      <c r="VLM11"/>
      <c r="VLN11"/>
      <c r="VLO11"/>
      <c r="VLP11"/>
      <c r="VLQ11"/>
      <c r="VLR11"/>
      <c r="VLS11"/>
      <c r="VLT11"/>
      <c r="VLU11"/>
      <c r="VLV11"/>
      <c r="VLW11"/>
      <c r="VLX11"/>
      <c r="VLY11"/>
      <c r="VLZ11"/>
      <c r="VMA11"/>
      <c r="VMB11"/>
      <c r="VMC11"/>
      <c r="VMD11"/>
      <c r="VME11"/>
      <c r="VMF11"/>
      <c r="VMG11"/>
      <c r="VMH11"/>
      <c r="VMI11"/>
      <c r="VMJ11"/>
      <c r="VMK11"/>
      <c r="VML11"/>
      <c r="VMM11"/>
      <c r="VMN11"/>
      <c r="VMO11"/>
      <c r="VMP11"/>
      <c r="VMQ11"/>
      <c r="VMR11"/>
      <c r="VMS11"/>
      <c r="VMT11"/>
      <c r="VMU11"/>
      <c r="VMV11"/>
      <c r="VMW11"/>
      <c r="VMX11"/>
      <c r="VMY11"/>
      <c r="VMZ11"/>
      <c r="VNA11"/>
      <c r="VNB11"/>
      <c r="VNC11"/>
      <c r="VND11"/>
      <c r="VNE11"/>
      <c r="VNF11"/>
      <c r="VNG11"/>
      <c r="VNH11"/>
      <c r="VNI11"/>
      <c r="VNJ11"/>
      <c r="VNK11"/>
      <c r="VNL11"/>
      <c r="VNM11"/>
      <c r="VNN11"/>
      <c r="VNO11"/>
      <c r="VNP11"/>
      <c r="VNQ11"/>
      <c r="VNR11"/>
      <c r="VNS11"/>
      <c r="VNT11"/>
      <c r="VNU11"/>
      <c r="VNV11"/>
      <c r="VNW11"/>
      <c r="VNX11"/>
      <c r="VNY11"/>
      <c r="VNZ11"/>
      <c r="VOA11"/>
      <c r="VOB11"/>
      <c r="VOC11"/>
      <c r="VOD11"/>
      <c r="VOE11"/>
      <c r="VOF11"/>
      <c r="VOG11"/>
      <c r="VOH11"/>
      <c r="VOI11"/>
      <c r="VOJ11"/>
      <c r="VOK11"/>
      <c r="VOL11"/>
      <c r="VOM11"/>
      <c r="VON11"/>
      <c r="VOO11"/>
      <c r="VOP11"/>
      <c r="VOQ11"/>
      <c r="VOR11"/>
      <c r="VOS11"/>
      <c r="VOT11"/>
      <c r="VOU11"/>
      <c r="VOV11"/>
      <c r="VOW11"/>
      <c r="VOX11"/>
      <c r="VOY11"/>
      <c r="VOZ11"/>
      <c r="VPA11"/>
      <c r="VPB11"/>
      <c r="VPC11"/>
      <c r="VPD11"/>
      <c r="VPE11"/>
      <c r="VPF11"/>
      <c r="VPG11"/>
      <c r="VPH11"/>
      <c r="VPI11"/>
      <c r="VPJ11"/>
      <c r="VPK11"/>
      <c r="VPL11"/>
      <c r="VPM11"/>
      <c r="VPN11"/>
      <c r="VPO11"/>
      <c r="VPP11"/>
      <c r="VPQ11"/>
      <c r="VPR11"/>
      <c r="VPS11"/>
      <c r="VPT11"/>
      <c r="VPU11"/>
      <c r="VPV11"/>
      <c r="VPW11"/>
      <c r="VPX11"/>
      <c r="VPY11"/>
      <c r="VPZ11"/>
      <c r="VQA11"/>
      <c r="VQB11"/>
      <c r="VQC11"/>
      <c r="VQD11"/>
      <c r="VQE11"/>
      <c r="VQF11"/>
      <c r="VQG11"/>
      <c r="VQH11"/>
      <c r="VQI11"/>
      <c r="VQJ11"/>
      <c r="VQK11"/>
      <c r="VQL11"/>
      <c r="VQM11"/>
      <c r="VQN11"/>
      <c r="VQO11"/>
      <c r="VQP11"/>
      <c r="VQQ11"/>
      <c r="VQR11"/>
      <c r="VQS11"/>
      <c r="VQT11"/>
      <c r="VQU11"/>
      <c r="VQV11"/>
      <c r="VQW11"/>
      <c r="VQX11"/>
      <c r="VQY11"/>
      <c r="VQZ11"/>
      <c r="VRA11"/>
      <c r="VRB11"/>
      <c r="VRC11"/>
      <c r="VRD11"/>
      <c r="VRE11"/>
      <c r="VRF11"/>
      <c r="VRG11"/>
      <c r="VRH11"/>
      <c r="VRI11"/>
      <c r="VRJ11"/>
      <c r="VRK11"/>
      <c r="VRL11"/>
      <c r="VRM11"/>
      <c r="VRN11"/>
      <c r="VRO11"/>
      <c r="VRP11"/>
      <c r="VRQ11"/>
      <c r="VRR11"/>
      <c r="VRS11"/>
      <c r="VRT11"/>
      <c r="VRU11"/>
      <c r="VRV11"/>
      <c r="VRW11"/>
      <c r="VRX11"/>
      <c r="VRY11"/>
      <c r="VRZ11"/>
      <c r="VSA11"/>
      <c r="VSB11"/>
      <c r="VSC11"/>
      <c r="VSD11"/>
      <c r="VSE11"/>
      <c r="VSF11"/>
      <c r="VSG11"/>
      <c r="VSH11"/>
      <c r="VSI11"/>
      <c r="VSJ11"/>
      <c r="VSK11"/>
      <c r="VSL11"/>
      <c r="VSM11"/>
      <c r="VSN11"/>
      <c r="VSO11"/>
      <c r="VSP11"/>
      <c r="VSQ11"/>
      <c r="VSR11"/>
      <c r="VSS11"/>
      <c r="VST11"/>
      <c r="VSU11"/>
      <c r="VSV11"/>
      <c r="VSW11"/>
      <c r="VSX11"/>
      <c r="VSY11"/>
      <c r="VSZ11"/>
      <c r="VTA11"/>
      <c r="VTB11"/>
      <c r="VTC11"/>
      <c r="VTD11"/>
      <c r="VTE11"/>
      <c r="VTF11"/>
      <c r="VTG11"/>
      <c r="VTH11"/>
      <c r="VTI11"/>
      <c r="VTJ11"/>
      <c r="VTK11"/>
      <c r="VTL11"/>
      <c r="VTM11"/>
      <c r="VTN11"/>
      <c r="VTO11"/>
      <c r="VTP11"/>
      <c r="VTQ11"/>
      <c r="VTR11"/>
      <c r="VTS11"/>
      <c r="VTT11"/>
      <c r="VTU11"/>
      <c r="VTV11"/>
      <c r="VTW11"/>
      <c r="VTX11"/>
      <c r="VTY11"/>
      <c r="VTZ11"/>
      <c r="VUA11"/>
      <c r="VUB11"/>
      <c r="VUC11"/>
      <c r="VUD11"/>
      <c r="VUE11"/>
      <c r="VUF11"/>
      <c r="VUG11"/>
      <c r="VUH11"/>
      <c r="VUI11"/>
      <c r="VUJ11"/>
      <c r="VUK11"/>
      <c r="VUL11"/>
      <c r="VUM11"/>
      <c r="VUN11"/>
      <c r="VUO11"/>
      <c r="VUP11"/>
      <c r="VUQ11"/>
      <c r="VUR11"/>
      <c r="VUS11"/>
      <c r="VUT11"/>
      <c r="VUU11"/>
      <c r="VUV11"/>
      <c r="VUW11"/>
      <c r="VUX11"/>
      <c r="VUY11"/>
      <c r="VUZ11"/>
      <c r="VVA11"/>
      <c r="VVB11"/>
      <c r="VVC11"/>
      <c r="VVD11"/>
      <c r="VVE11"/>
      <c r="VVF11"/>
      <c r="VVG11"/>
      <c r="VVH11"/>
      <c r="VVI11"/>
      <c r="VVJ11"/>
      <c r="VVK11"/>
      <c r="VVL11"/>
      <c r="VVM11"/>
      <c r="VVN11"/>
      <c r="VVO11"/>
      <c r="VVP11"/>
      <c r="VVQ11"/>
      <c r="VVR11"/>
      <c r="VVS11"/>
      <c r="VVT11"/>
      <c r="VVU11"/>
      <c r="VVV11"/>
      <c r="VVW11"/>
      <c r="VVX11"/>
      <c r="VVY11"/>
      <c r="VVZ11"/>
      <c r="VWA11"/>
      <c r="VWB11"/>
      <c r="VWC11"/>
      <c r="VWD11"/>
      <c r="VWE11"/>
      <c r="VWF11"/>
      <c r="VWG11"/>
      <c r="VWH11"/>
      <c r="VWI11"/>
      <c r="VWJ11"/>
      <c r="VWK11"/>
      <c r="VWL11"/>
      <c r="VWM11"/>
      <c r="VWN11"/>
      <c r="VWO11"/>
      <c r="VWP11"/>
      <c r="VWQ11"/>
      <c r="VWR11"/>
      <c r="VWS11"/>
      <c r="VWT11"/>
      <c r="VWU11"/>
      <c r="VWV11"/>
      <c r="VWW11"/>
      <c r="VWX11"/>
      <c r="VWY11"/>
      <c r="VWZ11"/>
      <c r="VXA11"/>
      <c r="VXB11"/>
      <c r="VXC11"/>
      <c r="VXD11"/>
      <c r="VXE11"/>
      <c r="VXF11"/>
      <c r="VXG11"/>
      <c r="VXH11"/>
      <c r="VXI11"/>
      <c r="VXJ11"/>
      <c r="VXK11"/>
      <c r="VXL11"/>
      <c r="VXM11"/>
      <c r="VXN11"/>
      <c r="VXO11"/>
      <c r="VXP11"/>
      <c r="VXQ11"/>
      <c r="VXR11"/>
      <c r="VXS11"/>
      <c r="VXT11"/>
      <c r="VXU11"/>
      <c r="VXV11"/>
      <c r="VXW11"/>
      <c r="VXX11"/>
      <c r="VXY11"/>
      <c r="VXZ11"/>
      <c r="VYA11"/>
      <c r="VYB11"/>
      <c r="VYC11"/>
      <c r="VYD11"/>
      <c r="VYE11"/>
      <c r="VYF11"/>
      <c r="VYG11"/>
      <c r="VYH11"/>
      <c r="VYI11"/>
      <c r="VYJ11"/>
      <c r="VYK11"/>
      <c r="VYL11"/>
      <c r="VYM11"/>
      <c r="VYN11"/>
      <c r="VYO11"/>
      <c r="VYP11"/>
      <c r="VYQ11"/>
      <c r="VYR11"/>
      <c r="VYS11"/>
      <c r="VYT11"/>
      <c r="VYU11"/>
      <c r="VYV11"/>
      <c r="VYW11"/>
      <c r="VYX11"/>
      <c r="VYY11"/>
      <c r="VYZ11"/>
      <c r="VZA11"/>
      <c r="VZB11"/>
      <c r="VZC11"/>
      <c r="VZD11"/>
      <c r="VZE11"/>
      <c r="VZF11"/>
      <c r="VZG11"/>
      <c r="VZH11"/>
      <c r="VZI11"/>
      <c r="VZJ11"/>
      <c r="VZK11"/>
      <c r="VZL11"/>
      <c r="VZM11"/>
      <c r="VZN11"/>
      <c r="VZO11"/>
      <c r="VZP11"/>
      <c r="VZQ11"/>
      <c r="VZR11"/>
      <c r="VZS11"/>
      <c r="VZT11"/>
      <c r="VZU11"/>
      <c r="VZV11"/>
      <c r="VZW11"/>
      <c r="VZX11"/>
      <c r="VZY11"/>
      <c r="VZZ11"/>
      <c r="WAA11"/>
      <c r="WAB11"/>
      <c r="WAC11"/>
      <c r="WAD11"/>
      <c r="WAE11"/>
      <c r="WAF11"/>
      <c r="WAG11"/>
      <c r="WAH11"/>
      <c r="WAI11"/>
      <c r="WAJ11"/>
      <c r="WAK11"/>
      <c r="WAL11"/>
      <c r="WAM11"/>
      <c r="WAN11"/>
      <c r="WAO11"/>
      <c r="WAP11"/>
      <c r="WAQ11"/>
      <c r="WAR11"/>
      <c r="WAS11"/>
      <c r="WAT11"/>
      <c r="WAU11"/>
      <c r="WAV11"/>
      <c r="WAW11"/>
      <c r="WAX11"/>
      <c r="WAY11"/>
      <c r="WAZ11"/>
      <c r="WBA11"/>
      <c r="WBB11"/>
      <c r="WBC11"/>
      <c r="WBD11"/>
      <c r="WBE11"/>
      <c r="WBF11"/>
      <c r="WBG11"/>
      <c r="WBH11"/>
      <c r="WBI11"/>
      <c r="WBJ11"/>
      <c r="WBK11"/>
      <c r="WBL11"/>
      <c r="WBM11"/>
      <c r="WBN11"/>
      <c r="WBO11"/>
      <c r="WBP11"/>
      <c r="WBQ11"/>
      <c r="WBR11"/>
      <c r="WBS11"/>
      <c r="WBT11"/>
      <c r="WBU11"/>
      <c r="WBV11"/>
      <c r="WBW11"/>
      <c r="WBX11"/>
      <c r="WBY11"/>
      <c r="WBZ11"/>
      <c r="WCA11"/>
      <c r="WCB11"/>
      <c r="WCC11"/>
      <c r="WCD11"/>
      <c r="WCE11"/>
      <c r="WCF11"/>
      <c r="WCG11"/>
      <c r="WCH11"/>
      <c r="WCI11"/>
      <c r="WCJ11"/>
      <c r="WCK11"/>
      <c r="WCL11"/>
      <c r="WCM11"/>
      <c r="WCN11"/>
      <c r="WCO11"/>
      <c r="WCP11"/>
      <c r="WCQ11"/>
      <c r="WCR11"/>
      <c r="WCS11"/>
      <c r="WCT11"/>
      <c r="WCU11"/>
      <c r="WCV11"/>
      <c r="WCW11"/>
      <c r="WCX11"/>
      <c r="WCY11"/>
      <c r="WCZ11"/>
      <c r="WDA11"/>
      <c r="WDB11"/>
      <c r="WDC11"/>
      <c r="WDD11"/>
      <c r="WDE11"/>
      <c r="WDF11"/>
      <c r="WDG11"/>
      <c r="WDH11"/>
      <c r="WDI11"/>
      <c r="WDJ11"/>
      <c r="WDK11"/>
      <c r="WDL11"/>
      <c r="WDM11"/>
      <c r="WDN11"/>
      <c r="WDO11"/>
      <c r="WDP11"/>
      <c r="WDQ11"/>
      <c r="WDR11"/>
      <c r="WDS11"/>
      <c r="WDT11"/>
      <c r="WDU11"/>
      <c r="WDV11"/>
      <c r="WDW11"/>
      <c r="WDX11"/>
      <c r="WDY11"/>
      <c r="WDZ11"/>
      <c r="WEA11"/>
      <c r="WEB11"/>
      <c r="WEC11"/>
      <c r="WED11"/>
      <c r="WEE11"/>
      <c r="WEF11"/>
      <c r="WEG11"/>
      <c r="WEH11"/>
      <c r="WEI11"/>
      <c r="WEJ11"/>
      <c r="WEK11"/>
      <c r="WEL11"/>
      <c r="WEM11"/>
      <c r="WEN11"/>
      <c r="WEO11"/>
      <c r="WEP11"/>
      <c r="WEQ11"/>
      <c r="WER11"/>
      <c r="WES11"/>
      <c r="WET11"/>
      <c r="WEU11"/>
      <c r="WEV11"/>
      <c r="WEW11"/>
      <c r="WEX11"/>
      <c r="WEY11"/>
      <c r="WEZ11"/>
      <c r="WFA11"/>
      <c r="WFB11"/>
      <c r="WFC11"/>
      <c r="WFD11"/>
      <c r="WFE11"/>
      <c r="WFF11"/>
      <c r="WFG11"/>
      <c r="WFH11"/>
      <c r="WFI11"/>
      <c r="WFJ11"/>
      <c r="WFK11"/>
      <c r="WFL11"/>
      <c r="WFM11"/>
      <c r="WFN11"/>
      <c r="WFO11"/>
      <c r="WFP11"/>
      <c r="WFQ11"/>
      <c r="WFR11"/>
      <c r="WFS11"/>
      <c r="WFT11"/>
      <c r="WFU11"/>
      <c r="WFV11"/>
      <c r="WFW11"/>
      <c r="WFX11"/>
      <c r="WFY11"/>
      <c r="WFZ11"/>
      <c r="WGA11"/>
      <c r="WGB11"/>
      <c r="WGC11"/>
      <c r="WGD11"/>
      <c r="WGE11"/>
      <c r="WGF11"/>
      <c r="WGG11"/>
      <c r="WGH11"/>
      <c r="WGI11"/>
      <c r="WGJ11"/>
      <c r="WGK11"/>
      <c r="WGL11"/>
      <c r="WGM11"/>
      <c r="WGN11"/>
      <c r="WGO11"/>
      <c r="WGP11"/>
      <c r="WGQ11"/>
      <c r="WGR11"/>
      <c r="WGS11"/>
      <c r="WGT11"/>
      <c r="WGU11"/>
      <c r="WGV11"/>
      <c r="WGW11"/>
      <c r="WGX11"/>
      <c r="WGY11"/>
      <c r="WGZ11"/>
      <c r="WHA11"/>
      <c r="WHB11"/>
      <c r="WHC11"/>
      <c r="WHD11"/>
      <c r="WHE11"/>
      <c r="WHF11"/>
      <c r="WHG11"/>
      <c r="WHH11"/>
      <c r="WHI11"/>
      <c r="WHJ11"/>
      <c r="WHK11"/>
      <c r="WHL11"/>
      <c r="WHM11"/>
      <c r="WHN11"/>
      <c r="WHO11"/>
      <c r="WHP11"/>
      <c r="WHQ11"/>
      <c r="WHR11"/>
      <c r="WHS11"/>
      <c r="WHT11"/>
      <c r="WHU11"/>
      <c r="WHV11"/>
      <c r="WHW11"/>
      <c r="WHX11"/>
      <c r="WHY11"/>
      <c r="WHZ11"/>
      <c r="WIA11"/>
      <c r="WIB11"/>
      <c r="WIC11"/>
      <c r="WID11"/>
      <c r="WIE11"/>
      <c r="WIF11"/>
      <c r="WIG11"/>
      <c r="WIH11"/>
      <c r="WII11"/>
      <c r="WIJ11"/>
      <c r="WIK11"/>
      <c r="WIL11"/>
      <c r="WIM11"/>
      <c r="WIN11"/>
      <c r="WIO11"/>
      <c r="WIP11"/>
      <c r="WIQ11"/>
      <c r="WIR11"/>
      <c r="WIS11"/>
      <c r="WIT11"/>
      <c r="WIU11"/>
      <c r="WIV11"/>
      <c r="WIW11"/>
      <c r="WIX11"/>
      <c r="WIY11"/>
      <c r="WIZ11"/>
      <c r="WJA11"/>
      <c r="WJB11"/>
      <c r="WJC11"/>
      <c r="WJD11"/>
      <c r="WJE11"/>
      <c r="WJF11"/>
      <c r="WJG11"/>
      <c r="WJH11"/>
      <c r="WJI11"/>
      <c r="WJJ11"/>
      <c r="WJK11"/>
      <c r="WJL11"/>
      <c r="WJM11"/>
      <c r="WJN11"/>
      <c r="WJO11"/>
      <c r="WJP11"/>
      <c r="WJQ11"/>
      <c r="WJR11"/>
      <c r="WJS11"/>
      <c r="WJT11"/>
      <c r="WJU11"/>
      <c r="WJV11"/>
      <c r="WJW11"/>
      <c r="WJX11"/>
      <c r="WJY11"/>
      <c r="WJZ11"/>
      <c r="WKA11"/>
      <c r="WKB11"/>
      <c r="WKC11"/>
      <c r="WKD11"/>
      <c r="WKE11"/>
      <c r="WKF11"/>
      <c r="WKG11"/>
      <c r="WKH11"/>
      <c r="WKI11"/>
      <c r="WKJ11"/>
      <c r="WKK11"/>
      <c r="WKL11"/>
      <c r="WKM11"/>
      <c r="WKN11"/>
      <c r="WKO11"/>
      <c r="WKP11"/>
      <c r="WKQ11"/>
      <c r="WKR11"/>
      <c r="WKS11"/>
      <c r="WKT11"/>
      <c r="WKU11"/>
      <c r="WKV11"/>
      <c r="WKW11"/>
      <c r="WKX11"/>
      <c r="WKY11"/>
      <c r="WKZ11"/>
      <c r="WLA11"/>
      <c r="WLB11"/>
      <c r="WLC11"/>
      <c r="WLD11"/>
      <c r="WLE11"/>
      <c r="WLF11"/>
      <c r="WLG11"/>
      <c r="WLH11"/>
      <c r="WLI11"/>
      <c r="WLJ11"/>
      <c r="WLK11"/>
      <c r="WLL11"/>
      <c r="WLM11"/>
      <c r="WLN11"/>
      <c r="WLO11"/>
      <c r="WLP11"/>
      <c r="WLQ11"/>
      <c r="WLR11"/>
      <c r="WLS11"/>
      <c r="WLT11"/>
      <c r="WLU11"/>
      <c r="WLV11"/>
      <c r="WLW11"/>
      <c r="WLX11"/>
      <c r="WLY11"/>
      <c r="WLZ11"/>
      <c r="WMA11"/>
      <c r="WMB11"/>
      <c r="WMC11"/>
      <c r="WMD11"/>
      <c r="WME11"/>
      <c r="WMF11"/>
      <c r="WMG11"/>
      <c r="WMH11"/>
      <c r="WMI11"/>
      <c r="WMJ11"/>
      <c r="WMK11"/>
      <c r="WML11"/>
      <c r="WMM11"/>
      <c r="WMN11"/>
      <c r="WMO11"/>
      <c r="WMP11"/>
      <c r="WMQ11"/>
      <c r="WMR11"/>
      <c r="WMS11"/>
      <c r="WMT11"/>
      <c r="WMU11"/>
      <c r="WMV11"/>
      <c r="WMW11"/>
      <c r="WMX11"/>
      <c r="WMY11"/>
      <c r="WMZ11"/>
      <c r="WNA11"/>
      <c r="WNB11"/>
      <c r="WNC11"/>
      <c r="WND11"/>
      <c r="WNE11"/>
      <c r="WNF11"/>
      <c r="WNG11"/>
      <c r="WNH11"/>
      <c r="WNI11"/>
      <c r="WNJ11"/>
      <c r="WNK11"/>
      <c r="WNL11"/>
      <c r="WNM11"/>
      <c r="WNN11"/>
      <c r="WNO11"/>
      <c r="WNP11"/>
      <c r="WNQ11"/>
      <c r="WNR11"/>
      <c r="WNS11"/>
      <c r="WNT11"/>
      <c r="WNU11"/>
      <c r="WNV11"/>
      <c r="WNW11"/>
      <c r="WNX11"/>
      <c r="WNY11"/>
      <c r="WNZ11"/>
      <c r="WOA11"/>
      <c r="WOB11"/>
      <c r="WOC11"/>
      <c r="WOD11"/>
      <c r="WOE11"/>
      <c r="WOF11"/>
      <c r="WOG11"/>
      <c r="WOH11"/>
      <c r="WOI11"/>
      <c r="WOJ11"/>
      <c r="WOK11"/>
      <c r="WOL11"/>
      <c r="WOM11"/>
      <c r="WON11"/>
      <c r="WOO11"/>
      <c r="WOP11"/>
      <c r="WOQ11"/>
      <c r="WOR11"/>
      <c r="WOS11"/>
      <c r="WOT11"/>
      <c r="WOU11"/>
      <c r="WOV11"/>
      <c r="WOW11"/>
      <c r="WOX11"/>
      <c r="WOY11"/>
      <c r="WOZ11"/>
      <c r="WPA11"/>
      <c r="WPB11"/>
      <c r="WPC11"/>
      <c r="WPD11"/>
      <c r="WPE11"/>
      <c r="WPF11"/>
      <c r="WPG11"/>
      <c r="WPH11"/>
      <c r="WPI11"/>
      <c r="WPJ11"/>
      <c r="WPK11"/>
      <c r="WPL11"/>
      <c r="WPM11"/>
      <c r="WPN11"/>
      <c r="WPO11"/>
      <c r="WPP11"/>
      <c r="WPQ11"/>
      <c r="WPR11"/>
      <c r="WPS11"/>
      <c r="WPT11"/>
      <c r="WPU11"/>
      <c r="WPV11"/>
      <c r="WPW11"/>
      <c r="WPX11"/>
      <c r="WPY11"/>
      <c r="WPZ11"/>
      <c r="WQA11"/>
      <c r="WQB11"/>
      <c r="WQC11"/>
      <c r="WQD11"/>
      <c r="WQE11"/>
      <c r="WQF11"/>
      <c r="WQG11"/>
      <c r="WQH11"/>
      <c r="WQI11"/>
      <c r="WQJ11"/>
      <c r="WQK11"/>
      <c r="WQL11"/>
      <c r="WQM11"/>
      <c r="WQN11"/>
      <c r="WQO11"/>
      <c r="WQP11"/>
      <c r="WQQ11"/>
      <c r="WQR11"/>
      <c r="WQS11"/>
      <c r="WQT11"/>
      <c r="WQU11"/>
      <c r="WQV11"/>
      <c r="WQW11"/>
      <c r="WQX11"/>
      <c r="WQY11"/>
      <c r="WQZ11"/>
      <c r="WRA11"/>
      <c r="WRB11"/>
      <c r="WRC11"/>
      <c r="WRD11"/>
      <c r="WRE11"/>
      <c r="WRF11"/>
      <c r="WRG11"/>
      <c r="WRH11"/>
      <c r="WRI11"/>
      <c r="WRJ11"/>
      <c r="WRK11"/>
      <c r="WRL11"/>
      <c r="WRM11"/>
      <c r="WRN11"/>
      <c r="WRO11"/>
      <c r="WRP11"/>
      <c r="WRQ11"/>
      <c r="WRR11"/>
      <c r="WRS11"/>
      <c r="WRT11"/>
      <c r="WRU11"/>
      <c r="WRV11"/>
      <c r="WRW11"/>
      <c r="WRX11"/>
      <c r="WRY11"/>
      <c r="WRZ11"/>
      <c r="WSA11"/>
      <c r="WSB11"/>
      <c r="WSC11"/>
      <c r="WSD11"/>
      <c r="WSE11"/>
      <c r="WSF11"/>
      <c r="WSG11"/>
      <c r="WSH11"/>
      <c r="WSI11"/>
      <c r="WSJ11"/>
      <c r="WSK11"/>
      <c r="WSL11"/>
      <c r="WSM11"/>
      <c r="WSN11"/>
      <c r="WSO11"/>
      <c r="WSP11"/>
      <c r="WSQ11"/>
      <c r="WSR11"/>
      <c r="WSS11"/>
      <c r="WST11"/>
      <c r="WSU11"/>
      <c r="WSV11"/>
      <c r="WSW11"/>
      <c r="WSX11"/>
      <c r="WSY11"/>
      <c r="WSZ11"/>
      <c r="WTA11"/>
      <c r="WTB11"/>
      <c r="WTC11"/>
      <c r="WTD11"/>
      <c r="WTE11"/>
      <c r="WTF11"/>
      <c r="WTG11"/>
      <c r="WTH11"/>
      <c r="WTI11"/>
      <c r="WTJ11"/>
      <c r="WTK11"/>
      <c r="WTL11"/>
      <c r="WTM11"/>
      <c r="WTN11"/>
      <c r="WTO11"/>
      <c r="WTP11"/>
      <c r="WTQ11"/>
      <c r="WTR11"/>
      <c r="WTS11"/>
      <c r="WTT11"/>
      <c r="WTU11"/>
      <c r="WTV11"/>
      <c r="WTW11"/>
      <c r="WTX11"/>
      <c r="WTY11"/>
      <c r="WTZ11"/>
      <c r="WUA11"/>
      <c r="WUB11"/>
      <c r="WUC11"/>
      <c r="WUD11"/>
      <c r="WUE11"/>
      <c r="WUF11"/>
      <c r="WUG11"/>
      <c r="WUH11"/>
      <c r="WUI11"/>
      <c r="WUJ11"/>
      <c r="WUK11"/>
      <c r="WUL11"/>
      <c r="WUM11"/>
      <c r="WUN11"/>
      <c r="WUO11"/>
      <c r="WUP11"/>
      <c r="WUQ11"/>
      <c r="WUR11"/>
      <c r="WUS11"/>
      <c r="WUT11"/>
      <c r="WUU11"/>
      <c r="WUV11"/>
      <c r="WUW11"/>
      <c r="WUX11"/>
      <c r="WUY11"/>
      <c r="WUZ11"/>
      <c r="WVA11"/>
      <c r="WVB11"/>
      <c r="WVC11"/>
      <c r="WVD11"/>
      <c r="WVE11"/>
      <c r="WVF11"/>
      <c r="WVG11"/>
      <c r="WVH11"/>
      <c r="WVI11"/>
      <c r="WVJ11"/>
      <c r="WVK11"/>
      <c r="WVL11"/>
      <c r="WVM11"/>
      <c r="WVN11"/>
      <c r="WVO11"/>
      <c r="WVP11"/>
      <c r="WVQ11"/>
      <c r="WVR11"/>
      <c r="WVS11"/>
      <c r="WVT11"/>
      <c r="WVU11"/>
      <c r="WVV11"/>
      <c r="WVW11"/>
      <c r="WVX11"/>
      <c r="WVY11"/>
      <c r="WVZ11"/>
      <c r="WWA11"/>
      <c r="WWB11"/>
      <c r="WWC11"/>
      <c r="WWD11"/>
      <c r="WWE11"/>
      <c r="WWF11"/>
      <c r="WWG11"/>
      <c r="WWH11"/>
      <c r="WWI11"/>
      <c r="WWJ11"/>
      <c r="WWK11"/>
      <c r="WWL11"/>
      <c r="WWM11"/>
      <c r="WWN11"/>
      <c r="WWO11"/>
      <c r="WWP11"/>
      <c r="WWQ11"/>
      <c r="WWR11"/>
      <c r="WWS11"/>
      <c r="WWT11"/>
      <c r="WWU11"/>
      <c r="WWV11"/>
      <c r="WWW11"/>
      <c r="WWX11"/>
      <c r="WWY11"/>
      <c r="WWZ11"/>
      <c r="WXA11"/>
      <c r="WXB11"/>
      <c r="WXC11"/>
      <c r="WXD11"/>
      <c r="WXE11"/>
      <c r="WXF11"/>
      <c r="WXG11"/>
      <c r="WXH11"/>
      <c r="WXI11"/>
      <c r="WXJ11"/>
      <c r="WXK11"/>
      <c r="WXL11"/>
      <c r="WXM11"/>
      <c r="WXN11"/>
      <c r="WXO11"/>
      <c r="WXP11"/>
      <c r="WXQ11"/>
      <c r="WXR11"/>
      <c r="WXS11"/>
      <c r="WXT11"/>
      <c r="WXU11"/>
      <c r="WXV11"/>
      <c r="WXW11"/>
      <c r="WXX11"/>
      <c r="WXY11"/>
      <c r="WXZ11"/>
      <c r="WYA11"/>
      <c r="WYB11"/>
      <c r="WYC11"/>
      <c r="WYD11"/>
      <c r="WYE11"/>
      <c r="WYF11"/>
      <c r="WYG11"/>
      <c r="WYH11"/>
      <c r="WYI11"/>
      <c r="WYJ11"/>
      <c r="WYK11"/>
      <c r="WYL11"/>
      <c r="WYM11"/>
      <c r="WYN11"/>
      <c r="WYO11"/>
      <c r="WYP11"/>
      <c r="WYQ11"/>
      <c r="WYR11"/>
      <c r="WYS11"/>
      <c r="WYT11"/>
      <c r="WYU11"/>
      <c r="WYV11"/>
      <c r="WYW11"/>
      <c r="WYX11"/>
      <c r="WYY11"/>
      <c r="WYZ11"/>
      <c r="WZA11"/>
      <c r="WZB11"/>
      <c r="WZC11"/>
      <c r="WZD11"/>
      <c r="WZE11"/>
      <c r="WZF11"/>
      <c r="WZG11"/>
      <c r="WZH11"/>
      <c r="WZI11"/>
      <c r="WZJ11"/>
      <c r="WZK11"/>
      <c r="WZL11"/>
      <c r="WZM11"/>
      <c r="WZN11"/>
      <c r="WZO11"/>
      <c r="WZP11"/>
      <c r="WZQ11"/>
      <c r="WZR11"/>
      <c r="WZS11"/>
      <c r="WZT11"/>
      <c r="WZU11"/>
      <c r="WZV11"/>
      <c r="WZW11"/>
      <c r="WZX11"/>
      <c r="WZY11"/>
      <c r="WZZ11"/>
      <c r="XAA11"/>
      <c r="XAB11"/>
      <c r="XAC11"/>
      <c r="XAD11"/>
      <c r="XAE11"/>
      <c r="XAF11"/>
      <c r="XAG11"/>
      <c r="XAH11"/>
      <c r="XAI11"/>
      <c r="XAJ11"/>
      <c r="XAK11"/>
      <c r="XAL11"/>
      <c r="XAM11"/>
      <c r="XAN11"/>
      <c r="XAO11"/>
      <c r="XAP11"/>
      <c r="XAQ11"/>
      <c r="XAR11"/>
      <c r="XAS11"/>
      <c r="XAT11"/>
      <c r="XAU11"/>
      <c r="XAV11"/>
      <c r="XAW11"/>
      <c r="XAX11"/>
      <c r="XAY11"/>
      <c r="XAZ11"/>
      <c r="XBA11"/>
      <c r="XBB11"/>
      <c r="XBC11"/>
      <c r="XBD11"/>
      <c r="XBE11"/>
      <c r="XBF11"/>
      <c r="XBG11"/>
      <c r="XBH11"/>
      <c r="XBI11"/>
      <c r="XBJ11"/>
      <c r="XBK11"/>
      <c r="XBL11"/>
      <c r="XBM11"/>
      <c r="XBN11"/>
      <c r="XBO11"/>
      <c r="XBP11"/>
      <c r="XBQ11"/>
      <c r="XBR11"/>
      <c r="XBS11"/>
      <c r="XBT11"/>
      <c r="XBU11"/>
      <c r="XBV11"/>
      <c r="XBW11"/>
      <c r="XBX11"/>
      <c r="XBY11"/>
      <c r="XBZ11"/>
      <c r="XCA11"/>
      <c r="XCB11"/>
      <c r="XCC11"/>
      <c r="XCD11"/>
      <c r="XCE11"/>
      <c r="XCF11"/>
      <c r="XCG11"/>
      <c r="XCH11"/>
      <c r="XCI11"/>
      <c r="XCJ11"/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</row>
    <row r="12" spans="1:16345" ht="29.15" customHeight="1">
      <c r="A12" s="146" t="s">
        <v>74</v>
      </c>
      <c r="B12" s="146" t="s">
        <v>259</v>
      </c>
      <c r="C12" s="147" t="s">
        <v>270</v>
      </c>
      <c r="D12" s="148" t="str">
        <f t="shared" ca="1" si="1"/>
        <v>À venir</v>
      </c>
      <c r="E12" s="265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333">
        <f t="shared" si="2"/>
        <v>47241</v>
      </c>
      <c r="AP12" s="52"/>
      <c r="AQ12"/>
      <c r="AR12"/>
      <c r="AS12"/>
      <c r="AT12"/>
      <c r="AU12"/>
      <c r="AV12"/>
      <c r="AW12"/>
      <c r="BB12" s="50" t="s">
        <v>271</v>
      </c>
      <c r="BC12" s="9" t="s">
        <v>66</v>
      </c>
      <c r="BD12" s="60" t="s">
        <v>262</v>
      </c>
      <c r="BE12" s="27"/>
      <c r="BF12" s="14" t="s">
        <v>179</v>
      </c>
      <c r="BG12" s="11">
        <v>45781</v>
      </c>
      <c r="BH12" s="43">
        <v>47241</v>
      </c>
      <c r="BI12" s="38">
        <f t="shared" si="3"/>
        <v>45778</v>
      </c>
      <c r="BJ12" s="38">
        <f t="shared" si="4"/>
        <v>47239</v>
      </c>
      <c r="BK12" s="14" t="s">
        <v>0</v>
      </c>
      <c r="BL12" s="90" t="s">
        <v>272</v>
      </c>
      <c r="BM12" s="49" t="s">
        <v>9</v>
      </c>
      <c r="BN12" s="49" t="s">
        <v>10</v>
      </c>
      <c r="BO12" s="49" t="s">
        <v>11</v>
      </c>
      <c r="BP12" s="56"/>
      <c r="BQ12" s="83">
        <f>BS12-120</f>
        <v>45451</v>
      </c>
      <c r="BR12" s="83">
        <f t="shared" si="5"/>
        <v>45444</v>
      </c>
      <c r="BS12" s="83">
        <f t="shared" si="6"/>
        <v>45571</v>
      </c>
      <c r="BT12" s="83">
        <f t="shared" si="7"/>
        <v>45566</v>
      </c>
      <c r="BU12" s="83">
        <f>BW12-210</f>
        <v>45571</v>
      </c>
      <c r="BV12" s="83">
        <f t="shared" si="8"/>
        <v>45566</v>
      </c>
      <c r="BW12" s="83">
        <f t="shared" si="9"/>
        <v>45781</v>
      </c>
      <c r="BX12" s="83">
        <f t="shared" si="10"/>
        <v>45778</v>
      </c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  <c r="WVZ12"/>
      <c r="WWA12"/>
      <c r="WWB12"/>
      <c r="WWC12"/>
      <c r="WWD12"/>
      <c r="WWE12"/>
      <c r="WWF12"/>
      <c r="WWG12"/>
      <c r="WWH12"/>
      <c r="WWI12"/>
      <c r="WWJ12"/>
      <c r="WWK12"/>
      <c r="WWL12"/>
      <c r="WWM12"/>
      <c r="WWN12"/>
      <c r="WWO12"/>
      <c r="WWP12"/>
      <c r="WWQ12"/>
      <c r="WWR12"/>
      <c r="WWS12"/>
      <c r="WWT12"/>
      <c r="WWU12"/>
      <c r="WWV12"/>
      <c r="WWW12"/>
      <c r="WWX12"/>
      <c r="WWY12"/>
      <c r="WWZ12"/>
      <c r="WXA12"/>
      <c r="WXB12"/>
      <c r="WXC12"/>
      <c r="WXD12"/>
      <c r="WXE12"/>
      <c r="WXF12"/>
      <c r="WXG12"/>
      <c r="WXH12"/>
      <c r="WXI12"/>
      <c r="WXJ12"/>
      <c r="WXK12"/>
      <c r="WXL12"/>
      <c r="WXM12"/>
      <c r="WXN12"/>
      <c r="WXO12"/>
      <c r="WXP12"/>
      <c r="WXQ12"/>
      <c r="WXR12"/>
      <c r="WXS12"/>
      <c r="WXT12"/>
      <c r="WXU12"/>
      <c r="WXV12"/>
      <c r="WXW12"/>
      <c r="WXX12"/>
      <c r="WXY12"/>
      <c r="WXZ12"/>
      <c r="WYA12"/>
      <c r="WYB12"/>
      <c r="WYC12"/>
      <c r="WYD12"/>
      <c r="WYE12"/>
      <c r="WYF12"/>
      <c r="WYG12"/>
      <c r="WYH12"/>
      <c r="WYI12"/>
      <c r="WYJ12"/>
      <c r="WYK12"/>
      <c r="WYL12"/>
      <c r="WYM12"/>
      <c r="WYN12"/>
      <c r="WYO12"/>
      <c r="WYP12"/>
      <c r="WYQ12"/>
      <c r="WYR12"/>
      <c r="WYS12"/>
      <c r="WYT12"/>
      <c r="WYU12"/>
      <c r="WYV12"/>
      <c r="WYW12"/>
      <c r="WYX12"/>
      <c r="WYY12"/>
      <c r="WYZ12"/>
      <c r="WZA12"/>
      <c r="WZB12"/>
      <c r="WZC12"/>
      <c r="WZD12"/>
      <c r="WZE12"/>
      <c r="WZF12"/>
      <c r="WZG12"/>
      <c r="WZH12"/>
      <c r="WZI12"/>
      <c r="WZJ12"/>
      <c r="WZK12"/>
      <c r="WZL12"/>
      <c r="WZM12"/>
      <c r="WZN12"/>
      <c r="WZO12"/>
      <c r="WZP12"/>
      <c r="WZQ12"/>
      <c r="WZR12"/>
      <c r="WZS12"/>
      <c r="WZT12"/>
      <c r="WZU12"/>
      <c r="WZV12"/>
      <c r="WZW12"/>
      <c r="WZX12"/>
      <c r="WZY12"/>
      <c r="WZZ12"/>
      <c r="XAA12"/>
      <c r="XAB12"/>
      <c r="XAC12"/>
      <c r="XAD12"/>
      <c r="XAE12"/>
      <c r="XAF12"/>
      <c r="XAG12"/>
      <c r="XAH12"/>
      <c r="XAI12"/>
      <c r="XAJ12"/>
      <c r="XAK12"/>
      <c r="XAL12"/>
      <c r="XAM12"/>
      <c r="XAN12"/>
      <c r="XAO12"/>
      <c r="XAP12"/>
      <c r="XAQ12"/>
      <c r="XAR12"/>
      <c r="XAS12"/>
      <c r="XAT12"/>
      <c r="XAU12"/>
      <c r="XAV12"/>
      <c r="XAW12"/>
      <c r="XAX12"/>
      <c r="XAY12"/>
      <c r="XAZ12"/>
      <c r="XBA12"/>
      <c r="XBB12"/>
      <c r="XBC12"/>
      <c r="XBD12"/>
      <c r="XBE12"/>
      <c r="XBF12"/>
      <c r="XBG12"/>
      <c r="XBH12"/>
      <c r="XBI12"/>
      <c r="XBJ12"/>
      <c r="XBK12"/>
      <c r="XBL12"/>
      <c r="XBM12"/>
      <c r="XBN12"/>
      <c r="XBO12"/>
      <c r="XBP12"/>
      <c r="XBQ12"/>
      <c r="XBR12"/>
      <c r="XBS12"/>
      <c r="XBT12"/>
      <c r="XBU12"/>
      <c r="XBV12"/>
      <c r="XBW12"/>
      <c r="XBX12"/>
      <c r="XBY12"/>
      <c r="XBZ12"/>
      <c r="XCA12"/>
      <c r="XCB12"/>
      <c r="XCC12"/>
      <c r="XCD12"/>
      <c r="XCE12"/>
      <c r="XCF12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</row>
    <row r="13" spans="1:16345" ht="29.15" customHeight="1">
      <c r="A13" s="146" t="s">
        <v>273</v>
      </c>
      <c r="B13" s="146" t="s">
        <v>259</v>
      </c>
      <c r="C13" s="147" t="s">
        <v>274</v>
      </c>
      <c r="D13" s="148" t="str">
        <f t="shared" ca="1" si="1"/>
        <v>En cours</v>
      </c>
      <c r="E13" s="265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333">
        <f t="shared" si="2"/>
        <v>46132</v>
      </c>
      <c r="AQ13"/>
      <c r="AR13"/>
      <c r="AS13"/>
      <c r="AT13"/>
      <c r="AU13"/>
      <c r="AV13"/>
      <c r="AW13"/>
      <c r="BB13" s="50" t="s">
        <v>275</v>
      </c>
      <c r="BC13" s="78" t="s">
        <v>273</v>
      </c>
      <c r="BD13" s="27" t="s">
        <v>262</v>
      </c>
      <c r="BE13" s="27" t="s">
        <v>262</v>
      </c>
      <c r="BF13" s="14" t="s">
        <v>53</v>
      </c>
      <c r="BG13" s="11">
        <v>44804</v>
      </c>
      <c r="BH13" s="43">
        <v>46132</v>
      </c>
      <c r="BI13" s="38">
        <f t="shared" si="3"/>
        <v>44804</v>
      </c>
      <c r="BJ13" s="38">
        <f t="shared" si="4"/>
        <v>46142</v>
      </c>
      <c r="BK13" s="14" t="s">
        <v>0</v>
      </c>
      <c r="BL13" s="72" t="s">
        <v>276</v>
      </c>
      <c r="BM13" s="49" t="s">
        <v>9</v>
      </c>
      <c r="BN13" s="49" t="s">
        <v>10</v>
      </c>
      <c r="BO13" s="49"/>
      <c r="BP13" s="56"/>
      <c r="BQ13" s="3">
        <f>BS13-120</f>
        <v>44504</v>
      </c>
      <c r="BR13" s="3">
        <f t="shared" si="5"/>
        <v>44501</v>
      </c>
      <c r="BS13" s="3">
        <f t="shared" si="6"/>
        <v>44624</v>
      </c>
      <c r="BT13" s="3">
        <f t="shared" si="7"/>
        <v>44621</v>
      </c>
      <c r="BU13" s="3">
        <f t="shared" ref="BU13:BU20" si="11">BW13-180</f>
        <v>44624</v>
      </c>
      <c r="BV13" s="3">
        <f t="shared" si="8"/>
        <v>44621</v>
      </c>
      <c r="BW13" s="3">
        <f t="shared" si="9"/>
        <v>44804</v>
      </c>
      <c r="BX13" s="3">
        <f t="shared" si="10"/>
        <v>44804</v>
      </c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  <c r="XAW13"/>
      <c r="XAX13"/>
      <c r="XAY13"/>
      <c r="XAZ13"/>
      <c r="XBA13"/>
      <c r="XBB13"/>
      <c r="XBC13"/>
      <c r="XBD13"/>
      <c r="XBE13"/>
      <c r="XBF13"/>
      <c r="XBG13"/>
      <c r="XBH13"/>
      <c r="XBI13"/>
      <c r="XBJ13"/>
      <c r="XBK13"/>
      <c r="XBL13"/>
      <c r="XBM13"/>
      <c r="XBN13"/>
      <c r="XBO13"/>
      <c r="XBP13"/>
      <c r="XBQ13"/>
      <c r="XBR13"/>
      <c r="XBS13"/>
      <c r="XBT13"/>
      <c r="XBU13"/>
      <c r="XBV13"/>
      <c r="XBW13"/>
      <c r="XBX13"/>
      <c r="XBY13"/>
      <c r="XBZ13"/>
      <c r="XCA13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</row>
    <row r="14" spans="1:16345" ht="29.15" customHeight="1">
      <c r="A14" s="146" t="s">
        <v>74</v>
      </c>
      <c r="B14" s="146" t="s">
        <v>259</v>
      </c>
      <c r="C14" s="147" t="s">
        <v>274</v>
      </c>
      <c r="D14" s="148" t="str">
        <f t="shared" ca="1" si="1"/>
        <v>À venir</v>
      </c>
      <c r="E14" s="265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333">
        <f t="shared" si="2"/>
        <v>47593</v>
      </c>
      <c r="AQ14"/>
      <c r="AR14"/>
      <c r="AS14"/>
      <c r="AT14"/>
      <c r="AU14"/>
      <c r="AV14"/>
      <c r="AW14"/>
      <c r="BB14" s="50" t="s">
        <v>275</v>
      </c>
      <c r="BC14" s="78" t="s">
        <v>66</v>
      </c>
      <c r="BD14" s="27" t="s">
        <v>262</v>
      </c>
      <c r="BE14" s="27"/>
      <c r="BF14" s="14" t="s">
        <v>53</v>
      </c>
      <c r="BG14" s="11">
        <v>46133</v>
      </c>
      <c r="BH14" s="43">
        <v>47593</v>
      </c>
      <c r="BI14" s="38">
        <f t="shared" si="3"/>
        <v>46142</v>
      </c>
      <c r="BJ14" s="38">
        <f t="shared" si="4"/>
        <v>47603</v>
      </c>
      <c r="BK14" s="14" t="s">
        <v>0</v>
      </c>
      <c r="BL14" s="72" t="s">
        <v>276</v>
      </c>
      <c r="BM14" s="49" t="s">
        <v>9</v>
      </c>
      <c r="BN14" s="49" t="s">
        <v>10</v>
      </c>
      <c r="BO14" s="49" t="s">
        <v>11</v>
      </c>
      <c r="BP14" s="56"/>
      <c r="BQ14" s="3">
        <f>BS14-120</f>
        <v>45833</v>
      </c>
      <c r="BR14" s="3">
        <f t="shared" si="5"/>
        <v>45838</v>
      </c>
      <c r="BS14" s="3">
        <f t="shared" si="6"/>
        <v>45953</v>
      </c>
      <c r="BT14" s="3">
        <f t="shared" si="7"/>
        <v>45961</v>
      </c>
      <c r="BU14" s="3">
        <f t="shared" si="11"/>
        <v>45953</v>
      </c>
      <c r="BV14" s="3">
        <f t="shared" si="8"/>
        <v>45961</v>
      </c>
      <c r="BW14" s="3">
        <f t="shared" si="9"/>
        <v>46133</v>
      </c>
      <c r="BX14" s="3">
        <f t="shared" si="10"/>
        <v>46142</v>
      </c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  <c r="FUL14"/>
      <c r="FUM14"/>
      <c r="FUN14"/>
      <c r="FUO14"/>
      <c r="FUP14"/>
      <c r="FUQ14"/>
      <c r="FUR14"/>
      <c r="FUS14"/>
      <c r="FUT14"/>
      <c r="FUU14"/>
      <c r="FUV14"/>
      <c r="FUW14"/>
      <c r="FUX14"/>
      <c r="FUY14"/>
      <c r="FUZ14"/>
      <c r="FVA14"/>
      <c r="FVB14"/>
      <c r="FVC14"/>
      <c r="FVD14"/>
      <c r="FVE14"/>
      <c r="FVF14"/>
      <c r="FVG14"/>
      <c r="FVH14"/>
      <c r="FVI14"/>
      <c r="FVJ14"/>
      <c r="FVK14"/>
      <c r="FVL14"/>
      <c r="FVM14"/>
      <c r="FVN14"/>
      <c r="FVO14"/>
      <c r="FVP14"/>
      <c r="FVQ14"/>
      <c r="FVR14"/>
      <c r="FVS14"/>
      <c r="FVT14"/>
      <c r="FVU14"/>
      <c r="FVV14"/>
      <c r="FVW14"/>
      <c r="FVX14"/>
      <c r="FVY14"/>
      <c r="FVZ14"/>
      <c r="FWA14"/>
      <c r="FWB14"/>
      <c r="FWC14"/>
      <c r="FWD14"/>
      <c r="FWE14"/>
      <c r="FWF14"/>
      <c r="FWG14"/>
      <c r="FWH14"/>
      <c r="FWI14"/>
      <c r="FWJ14"/>
      <c r="FWK14"/>
      <c r="FWL14"/>
      <c r="FWM14"/>
      <c r="FWN14"/>
      <c r="FWO14"/>
      <c r="FWP14"/>
      <c r="FWQ14"/>
      <c r="FWR14"/>
      <c r="FWS14"/>
      <c r="FWT14"/>
      <c r="FWU14"/>
      <c r="FWV14"/>
      <c r="FWW14"/>
      <c r="FWX14"/>
      <c r="FWY14"/>
      <c r="FWZ14"/>
      <c r="FXA14"/>
      <c r="FXB14"/>
      <c r="FXC14"/>
      <c r="FXD14"/>
      <c r="FXE14"/>
      <c r="FXF14"/>
      <c r="FXG14"/>
      <c r="FXH14"/>
      <c r="FXI14"/>
      <c r="FXJ14"/>
      <c r="FXK14"/>
      <c r="FXL14"/>
      <c r="FXM14"/>
      <c r="FXN14"/>
      <c r="FXO14"/>
      <c r="FXP14"/>
      <c r="FXQ14"/>
      <c r="FXR14"/>
      <c r="FXS14"/>
      <c r="FXT14"/>
      <c r="FXU14"/>
      <c r="FXV14"/>
      <c r="FXW14"/>
      <c r="FXX14"/>
      <c r="FXY14"/>
      <c r="FXZ14"/>
      <c r="FYA14"/>
      <c r="FYB14"/>
      <c r="FYC14"/>
      <c r="FYD14"/>
      <c r="FYE14"/>
      <c r="FYF14"/>
      <c r="FYG14"/>
      <c r="FYH14"/>
      <c r="FYI14"/>
      <c r="FYJ14"/>
      <c r="FYK14"/>
      <c r="FYL14"/>
      <c r="FYM14"/>
      <c r="FYN14"/>
      <c r="FYO14"/>
      <c r="FYP14"/>
      <c r="FYQ14"/>
      <c r="FYR14"/>
      <c r="FYS14"/>
      <c r="FYT14"/>
      <c r="FYU14"/>
      <c r="FYV14"/>
      <c r="FYW14"/>
      <c r="FYX14"/>
      <c r="FYY14"/>
      <c r="FYZ14"/>
      <c r="FZA14"/>
      <c r="FZB14"/>
      <c r="FZC14"/>
      <c r="FZD14"/>
      <c r="FZE14"/>
      <c r="FZF14"/>
      <c r="FZG14"/>
      <c r="FZH14"/>
      <c r="FZI14"/>
      <c r="FZJ14"/>
      <c r="FZK14"/>
      <c r="FZL14"/>
      <c r="FZM14"/>
      <c r="FZN14"/>
      <c r="FZO14"/>
      <c r="FZP14"/>
      <c r="FZQ14"/>
      <c r="FZR14"/>
      <c r="FZS14"/>
      <c r="FZT14"/>
      <c r="FZU14"/>
      <c r="FZV14"/>
      <c r="FZW14"/>
      <c r="FZX14"/>
      <c r="FZY14"/>
      <c r="FZZ14"/>
      <c r="GAA14"/>
      <c r="GAB14"/>
      <c r="GAC14"/>
      <c r="GAD14"/>
      <c r="GAE14"/>
      <c r="GAF14"/>
      <c r="GAG14"/>
      <c r="GAH14"/>
      <c r="GAI14"/>
      <c r="GAJ14"/>
      <c r="GAK14"/>
      <c r="GAL14"/>
      <c r="GAM14"/>
      <c r="GAN14"/>
      <c r="GAO14"/>
      <c r="GAP14"/>
      <c r="GAQ14"/>
      <c r="GAR14"/>
      <c r="GAS14"/>
      <c r="GAT14"/>
      <c r="GAU14"/>
      <c r="GAV14"/>
      <c r="GAW14"/>
      <c r="GAX14"/>
      <c r="GAY14"/>
      <c r="GAZ14"/>
      <c r="GBA14"/>
      <c r="GBB14"/>
      <c r="GBC14"/>
      <c r="GBD14"/>
      <c r="GBE14"/>
      <c r="GBF14"/>
      <c r="GBG14"/>
      <c r="GBH14"/>
      <c r="GBI14"/>
      <c r="GBJ14"/>
      <c r="GBK14"/>
      <c r="GBL14"/>
      <c r="GBM14"/>
      <c r="GBN14"/>
      <c r="GBO14"/>
      <c r="GBP14"/>
      <c r="GBQ14"/>
      <c r="GBR14"/>
      <c r="GBS14"/>
      <c r="GBT14"/>
      <c r="GBU14"/>
      <c r="GBV14"/>
      <c r="GBW14"/>
      <c r="GBX14"/>
      <c r="GBY14"/>
      <c r="GBZ14"/>
      <c r="GCA14"/>
      <c r="GCB14"/>
      <c r="GCC14"/>
      <c r="GCD14"/>
      <c r="GCE14"/>
      <c r="GCF14"/>
      <c r="GCG14"/>
      <c r="GCH14"/>
      <c r="GCI14"/>
      <c r="GCJ14"/>
      <c r="GCK14"/>
      <c r="GCL14"/>
      <c r="GCM14"/>
      <c r="GCN14"/>
      <c r="GCO14"/>
      <c r="GCP14"/>
      <c r="GCQ14"/>
      <c r="GCR14"/>
      <c r="GCS14"/>
      <c r="GCT14"/>
      <c r="GCU14"/>
      <c r="GCV14"/>
      <c r="GCW14"/>
      <c r="GCX14"/>
      <c r="GCY14"/>
      <c r="GCZ14"/>
      <c r="GDA14"/>
      <c r="GDB14"/>
      <c r="GDC14"/>
      <c r="GDD14"/>
      <c r="GDE14"/>
      <c r="GDF14"/>
      <c r="GDG14"/>
      <c r="GDH14"/>
      <c r="GDI14"/>
      <c r="GDJ14"/>
      <c r="GDK14"/>
      <c r="GDL14"/>
      <c r="GDM14"/>
      <c r="GDN14"/>
      <c r="GDO14"/>
      <c r="GDP14"/>
      <c r="GDQ14"/>
      <c r="GDR14"/>
      <c r="GDS14"/>
      <c r="GDT14"/>
      <c r="GDU14"/>
      <c r="GDV14"/>
      <c r="GDW14"/>
      <c r="GDX14"/>
      <c r="GDY14"/>
      <c r="GDZ14"/>
      <c r="GEA14"/>
      <c r="GEB14"/>
      <c r="GEC14"/>
      <c r="GED14"/>
      <c r="GEE14"/>
      <c r="GEF14"/>
      <c r="GEG14"/>
      <c r="GEH14"/>
      <c r="GEI14"/>
      <c r="GEJ14"/>
      <c r="GEK14"/>
      <c r="GEL14"/>
      <c r="GEM14"/>
      <c r="GEN14"/>
      <c r="GEO14"/>
      <c r="GEP14"/>
      <c r="GEQ14"/>
      <c r="GER14"/>
      <c r="GES14"/>
      <c r="GET14"/>
      <c r="GEU14"/>
      <c r="GEV14"/>
      <c r="GEW14"/>
      <c r="GEX14"/>
      <c r="GEY14"/>
      <c r="GEZ14"/>
      <c r="GFA14"/>
      <c r="GFB14"/>
      <c r="GFC14"/>
      <c r="GFD14"/>
      <c r="GFE14"/>
      <c r="GFF14"/>
      <c r="GFG14"/>
      <c r="GFH14"/>
      <c r="GFI14"/>
      <c r="GFJ14"/>
      <c r="GFK14"/>
      <c r="GFL14"/>
      <c r="GFM14"/>
      <c r="GFN14"/>
      <c r="GFO14"/>
      <c r="GFP14"/>
      <c r="GFQ14"/>
      <c r="GFR14"/>
      <c r="GFS14"/>
      <c r="GFT14"/>
      <c r="GFU14"/>
      <c r="GFV14"/>
      <c r="GFW14"/>
      <c r="GFX14"/>
      <c r="GFY14"/>
      <c r="GFZ14"/>
      <c r="GGA14"/>
      <c r="GGB14"/>
      <c r="GGC14"/>
      <c r="GGD14"/>
      <c r="GGE14"/>
      <c r="GGF14"/>
      <c r="GGG14"/>
      <c r="GGH14"/>
      <c r="GGI14"/>
      <c r="GGJ14"/>
      <c r="GGK14"/>
      <c r="GGL14"/>
      <c r="GGM14"/>
      <c r="GGN14"/>
      <c r="GGO14"/>
      <c r="GGP14"/>
      <c r="GGQ14"/>
      <c r="GGR14"/>
      <c r="GGS14"/>
      <c r="GGT14"/>
      <c r="GGU14"/>
      <c r="GGV14"/>
      <c r="GGW14"/>
      <c r="GGX14"/>
      <c r="GGY14"/>
      <c r="GGZ14"/>
      <c r="GHA14"/>
      <c r="GHB14"/>
      <c r="GHC14"/>
      <c r="GHD14"/>
      <c r="GHE14"/>
      <c r="GHF14"/>
      <c r="GHG14"/>
      <c r="GHH14"/>
      <c r="GHI14"/>
      <c r="GHJ14"/>
      <c r="GHK14"/>
      <c r="GHL14"/>
      <c r="GHM14"/>
      <c r="GHN14"/>
      <c r="GHO14"/>
      <c r="GHP14"/>
      <c r="GHQ14"/>
      <c r="GHR14"/>
      <c r="GHS14"/>
      <c r="GHT14"/>
      <c r="GHU14"/>
      <c r="GHV14"/>
      <c r="GHW14"/>
      <c r="GHX14"/>
      <c r="GHY14"/>
      <c r="GHZ14"/>
      <c r="GIA14"/>
      <c r="GIB14"/>
      <c r="GIC14"/>
      <c r="GID14"/>
      <c r="GIE14"/>
      <c r="GIF14"/>
      <c r="GIG14"/>
      <c r="GIH14"/>
      <c r="GII14"/>
      <c r="GIJ14"/>
      <c r="GIK14"/>
      <c r="GIL14"/>
      <c r="GIM14"/>
      <c r="GIN14"/>
      <c r="GIO14"/>
      <c r="GIP14"/>
      <c r="GIQ14"/>
      <c r="GIR14"/>
      <c r="GIS14"/>
      <c r="GIT14"/>
      <c r="GIU14"/>
      <c r="GIV14"/>
      <c r="GIW14"/>
      <c r="GIX14"/>
      <c r="GIY14"/>
      <c r="GIZ14"/>
      <c r="GJA14"/>
      <c r="GJB14"/>
      <c r="GJC14"/>
      <c r="GJD14"/>
      <c r="GJE14"/>
      <c r="GJF14"/>
      <c r="GJG14"/>
      <c r="GJH14"/>
      <c r="GJI14"/>
      <c r="GJJ14"/>
      <c r="GJK14"/>
      <c r="GJL14"/>
      <c r="GJM14"/>
      <c r="GJN14"/>
      <c r="GJO14"/>
      <c r="GJP14"/>
      <c r="GJQ14"/>
      <c r="GJR14"/>
      <c r="GJS14"/>
      <c r="GJT14"/>
      <c r="GJU14"/>
      <c r="GJV14"/>
      <c r="GJW14"/>
      <c r="GJX14"/>
      <c r="GJY14"/>
      <c r="GJZ14"/>
      <c r="GKA14"/>
      <c r="GKB14"/>
      <c r="GKC14"/>
      <c r="GKD14"/>
      <c r="GKE14"/>
      <c r="GKF14"/>
      <c r="GKG14"/>
      <c r="GKH14"/>
      <c r="GKI14"/>
      <c r="GKJ14"/>
      <c r="GKK14"/>
      <c r="GKL14"/>
      <c r="GKM14"/>
      <c r="GKN14"/>
      <c r="GKO14"/>
      <c r="GKP14"/>
      <c r="GKQ14"/>
      <c r="GKR14"/>
      <c r="GKS14"/>
      <c r="GKT14"/>
      <c r="GKU14"/>
      <c r="GKV14"/>
      <c r="GKW14"/>
      <c r="GKX14"/>
      <c r="GKY14"/>
      <c r="GKZ14"/>
      <c r="GLA14"/>
      <c r="GLB14"/>
      <c r="GLC14"/>
      <c r="GLD14"/>
      <c r="GLE14"/>
      <c r="GLF14"/>
      <c r="GLG14"/>
      <c r="GLH14"/>
      <c r="GLI14"/>
      <c r="GLJ14"/>
      <c r="GLK14"/>
      <c r="GLL14"/>
      <c r="GLM14"/>
      <c r="GLN14"/>
      <c r="GLO14"/>
      <c r="GLP14"/>
      <c r="GLQ14"/>
      <c r="GLR14"/>
      <c r="GLS14"/>
      <c r="GLT14"/>
      <c r="GLU14"/>
      <c r="GLV14"/>
      <c r="GLW14"/>
      <c r="GLX14"/>
      <c r="GLY14"/>
      <c r="GLZ14"/>
      <c r="GMA14"/>
      <c r="GMB14"/>
      <c r="GMC14"/>
      <c r="GMD14"/>
      <c r="GME14"/>
      <c r="GMF14"/>
      <c r="GMG14"/>
      <c r="GMH14"/>
      <c r="GMI14"/>
      <c r="GMJ14"/>
      <c r="GMK14"/>
      <c r="GML14"/>
      <c r="GMM14"/>
      <c r="GMN14"/>
      <c r="GMO14"/>
      <c r="GMP14"/>
      <c r="GMQ14"/>
      <c r="GMR14"/>
      <c r="GMS14"/>
      <c r="GMT14"/>
      <c r="GMU14"/>
      <c r="GMV14"/>
      <c r="GMW14"/>
      <c r="GMX14"/>
      <c r="GMY14"/>
      <c r="GMZ14"/>
      <c r="GNA14"/>
      <c r="GNB14"/>
      <c r="GNC14"/>
      <c r="GND14"/>
      <c r="GNE14"/>
      <c r="GNF14"/>
      <c r="GNG14"/>
      <c r="GNH14"/>
      <c r="GNI14"/>
      <c r="GNJ14"/>
      <c r="GNK14"/>
      <c r="GNL14"/>
      <c r="GNM14"/>
      <c r="GNN14"/>
      <c r="GNO14"/>
      <c r="GNP14"/>
      <c r="GNQ14"/>
      <c r="GNR14"/>
      <c r="GNS14"/>
      <c r="GNT14"/>
      <c r="GNU14"/>
      <c r="GNV14"/>
      <c r="GNW14"/>
      <c r="GNX14"/>
      <c r="GNY14"/>
      <c r="GNZ14"/>
      <c r="GOA14"/>
      <c r="GOB14"/>
      <c r="GOC14"/>
      <c r="GOD14"/>
      <c r="GOE14"/>
      <c r="GOF14"/>
      <c r="GOG14"/>
      <c r="GOH14"/>
      <c r="GOI14"/>
      <c r="GOJ14"/>
      <c r="GOK14"/>
      <c r="GOL14"/>
      <c r="GOM14"/>
      <c r="GON14"/>
      <c r="GOO14"/>
      <c r="GOP14"/>
      <c r="GOQ14"/>
      <c r="GOR14"/>
      <c r="GOS14"/>
      <c r="GOT14"/>
      <c r="GOU14"/>
      <c r="GOV14"/>
      <c r="GOW14"/>
      <c r="GOX14"/>
      <c r="GOY14"/>
      <c r="GOZ14"/>
      <c r="GPA14"/>
      <c r="GPB14"/>
      <c r="GPC14"/>
      <c r="GPD14"/>
      <c r="GPE14"/>
      <c r="GPF14"/>
      <c r="GPG14"/>
      <c r="GPH14"/>
      <c r="GPI14"/>
      <c r="GPJ14"/>
      <c r="GPK14"/>
      <c r="GPL14"/>
      <c r="GPM14"/>
      <c r="GPN14"/>
      <c r="GPO14"/>
      <c r="GPP14"/>
      <c r="GPQ14"/>
      <c r="GPR14"/>
      <c r="GPS14"/>
      <c r="GPT14"/>
      <c r="GPU14"/>
      <c r="GPV14"/>
      <c r="GPW14"/>
      <c r="GPX14"/>
      <c r="GPY14"/>
      <c r="GPZ14"/>
      <c r="GQA14"/>
      <c r="GQB14"/>
      <c r="GQC14"/>
      <c r="GQD14"/>
      <c r="GQE14"/>
      <c r="GQF14"/>
      <c r="GQG14"/>
      <c r="GQH14"/>
      <c r="GQI14"/>
      <c r="GQJ14"/>
      <c r="GQK14"/>
      <c r="GQL14"/>
      <c r="GQM14"/>
      <c r="GQN14"/>
      <c r="GQO14"/>
      <c r="GQP14"/>
      <c r="GQQ14"/>
      <c r="GQR14"/>
      <c r="GQS14"/>
      <c r="GQT14"/>
      <c r="GQU14"/>
      <c r="GQV14"/>
      <c r="GQW14"/>
      <c r="GQX14"/>
      <c r="GQY14"/>
      <c r="GQZ14"/>
      <c r="GRA14"/>
      <c r="GRB14"/>
      <c r="GRC14"/>
      <c r="GRD14"/>
      <c r="GRE14"/>
      <c r="GRF14"/>
      <c r="GRG14"/>
      <c r="GRH14"/>
      <c r="GRI14"/>
      <c r="GRJ14"/>
      <c r="GRK14"/>
      <c r="GRL14"/>
      <c r="GRM14"/>
      <c r="GRN14"/>
      <c r="GRO14"/>
      <c r="GRP14"/>
      <c r="GRQ14"/>
      <c r="GRR14"/>
      <c r="GRS14"/>
      <c r="GRT14"/>
      <c r="GRU14"/>
      <c r="GRV14"/>
      <c r="GRW14"/>
      <c r="GRX14"/>
      <c r="GRY14"/>
      <c r="GRZ14"/>
      <c r="GSA14"/>
      <c r="GSB14"/>
      <c r="GSC14"/>
      <c r="GSD14"/>
      <c r="GSE14"/>
      <c r="GSF14"/>
      <c r="GSG14"/>
      <c r="GSH14"/>
      <c r="GSI14"/>
      <c r="GSJ14"/>
      <c r="GSK14"/>
      <c r="GSL14"/>
      <c r="GSM14"/>
      <c r="GSN14"/>
      <c r="GSO14"/>
      <c r="GSP14"/>
      <c r="GSQ14"/>
      <c r="GSR14"/>
      <c r="GSS14"/>
      <c r="GST14"/>
      <c r="GSU14"/>
      <c r="GSV14"/>
      <c r="GSW14"/>
      <c r="GSX14"/>
      <c r="GSY14"/>
      <c r="GSZ14"/>
      <c r="GTA14"/>
      <c r="GTB14"/>
      <c r="GTC14"/>
      <c r="GTD14"/>
      <c r="GTE14"/>
      <c r="GTF14"/>
      <c r="GTG14"/>
      <c r="GTH14"/>
      <c r="GTI14"/>
      <c r="GTJ14"/>
      <c r="GTK14"/>
      <c r="GTL14"/>
      <c r="GTM14"/>
      <c r="GTN14"/>
      <c r="GTO14"/>
      <c r="GTP14"/>
      <c r="GTQ14"/>
      <c r="GTR14"/>
      <c r="GTS14"/>
      <c r="GTT14"/>
      <c r="GTU14"/>
      <c r="GTV14"/>
      <c r="GTW14"/>
      <c r="GTX14"/>
      <c r="GTY14"/>
      <c r="GTZ14"/>
      <c r="GUA14"/>
      <c r="GUB14"/>
      <c r="GUC14"/>
      <c r="GUD14"/>
      <c r="GUE14"/>
      <c r="GUF14"/>
      <c r="GUG14"/>
      <c r="GUH14"/>
      <c r="GUI14"/>
      <c r="GUJ14"/>
      <c r="GUK14"/>
      <c r="GUL14"/>
      <c r="GUM14"/>
      <c r="GUN14"/>
      <c r="GUO14"/>
      <c r="GUP14"/>
      <c r="GUQ14"/>
      <c r="GUR14"/>
      <c r="GUS14"/>
      <c r="GUT14"/>
      <c r="GUU14"/>
      <c r="GUV14"/>
      <c r="GUW14"/>
      <c r="GUX14"/>
      <c r="GUY14"/>
      <c r="GUZ14"/>
      <c r="GVA14"/>
      <c r="GVB14"/>
      <c r="GVC14"/>
      <c r="GVD14"/>
      <c r="GVE14"/>
      <c r="GVF14"/>
      <c r="GVG14"/>
      <c r="GVH14"/>
      <c r="GVI14"/>
      <c r="GVJ14"/>
      <c r="GVK14"/>
      <c r="GVL14"/>
      <c r="GVM14"/>
      <c r="GVN14"/>
      <c r="GVO14"/>
      <c r="GVP14"/>
      <c r="GVQ14"/>
      <c r="GVR14"/>
      <c r="GVS14"/>
      <c r="GVT14"/>
      <c r="GVU14"/>
      <c r="GVV14"/>
      <c r="GVW14"/>
      <c r="GVX14"/>
      <c r="GVY14"/>
      <c r="GVZ14"/>
      <c r="GWA14"/>
      <c r="GWB14"/>
      <c r="GWC14"/>
      <c r="GWD14"/>
      <c r="GWE14"/>
      <c r="GWF14"/>
      <c r="GWG14"/>
      <c r="GWH14"/>
      <c r="GWI14"/>
      <c r="GWJ14"/>
      <c r="GWK14"/>
      <c r="GWL14"/>
      <c r="GWM14"/>
      <c r="GWN14"/>
      <c r="GWO14"/>
      <c r="GWP14"/>
      <c r="GWQ14"/>
      <c r="GWR14"/>
      <c r="GWS14"/>
      <c r="GWT14"/>
      <c r="GWU14"/>
      <c r="GWV14"/>
      <c r="GWW14"/>
      <c r="GWX14"/>
      <c r="GWY14"/>
      <c r="GWZ14"/>
      <c r="GXA14"/>
      <c r="GXB14"/>
      <c r="GXC14"/>
      <c r="GXD14"/>
      <c r="GXE14"/>
      <c r="GXF14"/>
      <c r="GXG14"/>
      <c r="GXH14"/>
      <c r="GXI14"/>
      <c r="GXJ14"/>
      <c r="GXK14"/>
      <c r="GXL14"/>
      <c r="GXM14"/>
      <c r="GXN14"/>
      <c r="GXO14"/>
      <c r="GXP14"/>
      <c r="GXQ14"/>
      <c r="GXR14"/>
      <c r="GXS14"/>
      <c r="GXT14"/>
      <c r="GXU14"/>
      <c r="GXV14"/>
      <c r="GXW14"/>
      <c r="GXX14"/>
      <c r="GXY14"/>
      <c r="GXZ14"/>
      <c r="GYA14"/>
      <c r="GYB14"/>
      <c r="GYC14"/>
      <c r="GYD14"/>
      <c r="GYE14"/>
      <c r="GYF14"/>
      <c r="GYG14"/>
      <c r="GYH14"/>
      <c r="GYI14"/>
      <c r="GYJ14"/>
      <c r="GYK14"/>
      <c r="GYL14"/>
      <c r="GYM14"/>
      <c r="GYN14"/>
      <c r="GYO14"/>
      <c r="GYP14"/>
      <c r="GYQ14"/>
      <c r="GYR14"/>
      <c r="GYS14"/>
      <c r="GYT14"/>
      <c r="GYU14"/>
      <c r="GYV14"/>
      <c r="GYW14"/>
      <c r="GYX14"/>
      <c r="GYY14"/>
      <c r="GYZ14"/>
      <c r="GZA14"/>
      <c r="GZB14"/>
      <c r="GZC14"/>
      <c r="GZD14"/>
      <c r="GZE14"/>
      <c r="GZF14"/>
      <c r="GZG14"/>
      <c r="GZH14"/>
      <c r="GZI14"/>
      <c r="GZJ14"/>
      <c r="GZK14"/>
      <c r="GZL14"/>
      <c r="GZM14"/>
      <c r="GZN14"/>
      <c r="GZO14"/>
      <c r="GZP14"/>
      <c r="GZQ14"/>
      <c r="GZR14"/>
      <c r="GZS14"/>
      <c r="GZT14"/>
      <c r="GZU14"/>
      <c r="GZV14"/>
      <c r="GZW14"/>
      <c r="GZX14"/>
      <c r="GZY14"/>
      <c r="GZZ14"/>
      <c r="HAA14"/>
      <c r="HAB14"/>
      <c r="HAC14"/>
      <c r="HAD14"/>
      <c r="HAE14"/>
      <c r="HAF14"/>
      <c r="HAG14"/>
      <c r="HAH14"/>
      <c r="HAI14"/>
      <c r="HAJ14"/>
      <c r="HAK14"/>
      <c r="HAL14"/>
      <c r="HAM14"/>
      <c r="HAN14"/>
      <c r="HAO14"/>
      <c r="HAP14"/>
      <c r="HAQ14"/>
      <c r="HAR14"/>
      <c r="HAS14"/>
      <c r="HAT14"/>
      <c r="HAU14"/>
      <c r="HAV14"/>
      <c r="HAW14"/>
      <c r="HAX14"/>
      <c r="HAY14"/>
      <c r="HAZ14"/>
      <c r="HBA14"/>
      <c r="HBB14"/>
      <c r="HBC14"/>
      <c r="HBD14"/>
      <c r="HBE14"/>
      <c r="HBF14"/>
      <c r="HBG14"/>
      <c r="HBH14"/>
      <c r="HBI14"/>
      <c r="HBJ14"/>
      <c r="HBK14"/>
      <c r="HBL14"/>
      <c r="HBM14"/>
      <c r="HBN14"/>
      <c r="HBO14"/>
      <c r="HBP14"/>
      <c r="HBQ14"/>
      <c r="HBR14"/>
      <c r="HBS14"/>
      <c r="HBT14"/>
      <c r="HBU14"/>
      <c r="HBV14"/>
      <c r="HBW14"/>
      <c r="HBX14"/>
      <c r="HBY14"/>
      <c r="HBZ14"/>
      <c r="HCA14"/>
      <c r="HCB14"/>
      <c r="HCC14"/>
      <c r="HCD14"/>
      <c r="HCE14"/>
      <c r="HCF14"/>
      <c r="HCG14"/>
      <c r="HCH14"/>
      <c r="HCI14"/>
      <c r="HCJ14"/>
      <c r="HCK14"/>
      <c r="HCL14"/>
      <c r="HCM14"/>
      <c r="HCN14"/>
      <c r="HCO14"/>
      <c r="HCP14"/>
      <c r="HCQ14"/>
      <c r="HCR14"/>
      <c r="HCS14"/>
      <c r="HCT14"/>
      <c r="HCU14"/>
      <c r="HCV14"/>
      <c r="HCW14"/>
      <c r="HCX14"/>
      <c r="HCY14"/>
      <c r="HCZ14"/>
      <c r="HDA14"/>
      <c r="HDB14"/>
      <c r="HDC14"/>
      <c r="HDD14"/>
      <c r="HDE14"/>
      <c r="HDF14"/>
      <c r="HDG14"/>
      <c r="HDH14"/>
      <c r="HDI14"/>
      <c r="HDJ14"/>
      <c r="HDK14"/>
      <c r="HDL14"/>
      <c r="HDM14"/>
      <c r="HDN14"/>
      <c r="HDO14"/>
      <c r="HDP14"/>
      <c r="HDQ14"/>
      <c r="HDR14"/>
      <c r="HDS14"/>
      <c r="HDT14"/>
      <c r="HDU14"/>
      <c r="HDV14"/>
      <c r="HDW14"/>
      <c r="HDX14"/>
      <c r="HDY14"/>
      <c r="HDZ14"/>
      <c r="HEA14"/>
      <c r="HEB14"/>
      <c r="HEC14"/>
      <c r="HED14"/>
      <c r="HEE14"/>
      <c r="HEF14"/>
      <c r="HEG14"/>
      <c r="HEH14"/>
      <c r="HEI14"/>
      <c r="HEJ14"/>
      <c r="HEK14"/>
      <c r="HEL14"/>
      <c r="HEM14"/>
      <c r="HEN14"/>
      <c r="HEO14"/>
      <c r="HEP14"/>
      <c r="HEQ14"/>
      <c r="HER14"/>
      <c r="HES14"/>
      <c r="HET14"/>
      <c r="HEU14"/>
      <c r="HEV14"/>
      <c r="HEW14"/>
      <c r="HEX14"/>
      <c r="HEY14"/>
      <c r="HEZ14"/>
      <c r="HFA14"/>
      <c r="HFB14"/>
      <c r="HFC14"/>
      <c r="HFD14"/>
      <c r="HFE14"/>
      <c r="HFF14"/>
      <c r="HFG14"/>
      <c r="HFH14"/>
      <c r="HFI14"/>
      <c r="HFJ14"/>
      <c r="HFK14"/>
      <c r="HFL14"/>
      <c r="HFM14"/>
      <c r="HFN14"/>
      <c r="HFO14"/>
      <c r="HFP14"/>
      <c r="HFQ14"/>
      <c r="HFR14"/>
      <c r="HFS14"/>
      <c r="HFT14"/>
      <c r="HFU14"/>
      <c r="HFV14"/>
      <c r="HFW14"/>
      <c r="HFX14"/>
      <c r="HFY14"/>
      <c r="HFZ14"/>
      <c r="HGA14"/>
      <c r="HGB14"/>
      <c r="HGC14"/>
      <c r="HGD14"/>
      <c r="HGE14"/>
      <c r="HGF14"/>
      <c r="HGG14"/>
      <c r="HGH14"/>
      <c r="HGI14"/>
      <c r="HGJ14"/>
      <c r="HGK14"/>
      <c r="HGL14"/>
      <c r="HGM14"/>
      <c r="HGN14"/>
      <c r="HGO14"/>
      <c r="HGP14"/>
      <c r="HGQ14"/>
      <c r="HGR14"/>
      <c r="HGS14"/>
      <c r="HGT14"/>
      <c r="HGU14"/>
      <c r="HGV14"/>
      <c r="HGW14"/>
      <c r="HGX14"/>
      <c r="HGY14"/>
      <c r="HGZ14"/>
      <c r="HHA14"/>
      <c r="HHB14"/>
      <c r="HHC14"/>
      <c r="HHD14"/>
      <c r="HHE14"/>
      <c r="HHF14"/>
      <c r="HHG14"/>
      <c r="HHH14"/>
      <c r="HHI14"/>
      <c r="HHJ14"/>
      <c r="HHK14"/>
      <c r="HHL14"/>
      <c r="HHM14"/>
      <c r="HHN14"/>
      <c r="HHO14"/>
      <c r="HHP14"/>
      <c r="HHQ14"/>
      <c r="HHR14"/>
      <c r="HHS14"/>
      <c r="HHT14"/>
      <c r="HHU14"/>
      <c r="HHV14"/>
      <c r="HHW14"/>
      <c r="HHX14"/>
      <c r="HHY14"/>
      <c r="HHZ14"/>
      <c r="HIA14"/>
      <c r="HIB14"/>
      <c r="HIC14"/>
      <c r="HID14"/>
      <c r="HIE14"/>
      <c r="HIF14"/>
      <c r="HIG14"/>
      <c r="HIH14"/>
      <c r="HII14"/>
      <c r="HIJ14"/>
      <c r="HIK14"/>
      <c r="HIL14"/>
      <c r="HIM14"/>
      <c r="HIN14"/>
      <c r="HIO14"/>
      <c r="HIP14"/>
      <c r="HIQ14"/>
      <c r="HIR14"/>
      <c r="HIS14"/>
      <c r="HIT14"/>
      <c r="HIU14"/>
      <c r="HIV14"/>
      <c r="HIW14"/>
      <c r="HIX14"/>
      <c r="HIY14"/>
      <c r="HIZ14"/>
      <c r="HJA14"/>
      <c r="HJB14"/>
      <c r="HJC14"/>
      <c r="HJD14"/>
      <c r="HJE14"/>
      <c r="HJF14"/>
      <c r="HJG14"/>
      <c r="HJH14"/>
      <c r="HJI14"/>
      <c r="HJJ14"/>
      <c r="HJK14"/>
      <c r="HJL14"/>
      <c r="HJM14"/>
      <c r="HJN14"/>
      <c r="HJO14"/>
      <c r="HJP14"/>
      <c r="HJQ14"/>
      <c r="HJR14"/>
      <c r="HJS14"/>
      <c r="HJT14"/>
      <c r="HJU14"/>
      <c r="HJV14"/>
      <c r="HJW14"/>
      <c r="HJX14"/>
      <c r="HJY14"/>
      <c r="HJZ14"/>
      <c r="HKA14"/>
      <c r="HKB14"/>
      <c r="HKC14"/>
      <c r="HKD14"/>
      <c r="HKE14"/>
      <c r="HKF14"/>
      <c r="HKG14"/>
      <c r="HKH14"/>
      <c r="HKI14"/>
      <c r="HKJ14"/>
      <c r="HKK14"/>
      <c r="HKL14"/>
      <c r="HKM14"/>
      <c r="HKN14"/>
      <c r="HKO14"/>
      <c r="HKP14"/>
      <c r="HKQ14"/>
      <c r="HKR14"/>
      <c r="HKS14"/>
      <c r="HKT14"/>
      <c r="HKU14"/>
      <c r="HKV14"/>
      <c r="HKW14"/>
      <c r="HKX14"/>
      <c r="HKY14"/>
      <c r="HKZ14"/>
      <c r="HLA14"/>
      <c r="HLB14"/>
      <c r="HLC14"/>
      <c r="HLD14"/>
      <c r="HLE14"/>
      <c r="HLF14"/>
      <c r="HLG14"/>
      <c r="HLH14"/>
      <c r="HLI14"/>
      <c r="HLJ14"/>
      <c r="HLK14"/>
      <c r="HLL14"/>
      <c r="HLM14"/>
      <c r="HLN14"/>
      <c r="HLO14"/>
      <c r="HLP14"/>
      <c r="HLQ14"/>
      <c r="HLR14"/>
      <c r="HLS14"/>
      <c r="HLT14"/>
      <c r="HLU14"/>
      <c r="HLV14"/>
      <c r="HLW14"/>
      <c r="HLX14"/>
      <c r="HLY14"/>
      <c r="HLZ14"/>
      <c r="HMA14"/>
      <c r="HMB14"/>
      <c r="HMC14"/>
      <c r="HMD14"/>
      <c r="HME14"/>
      <c r="HMF14"/>
      <c r="HMG14"/>
      <c r="HMH14"/>
      <c r="HMI14"/>
      <c r="HMJ14"/>
      <c r="HMK14"/>
      <c r="HML14"/>
      <c r="HMM14"/>
      <c r="HMN14"/>
      <c r="HMO14"/>
      <c r="HMP14"/>
      <c r="HMQ14"/>
      <c r="HMR14"/>
      <c r="HMS14"/>
      <c r="HMT14"/>
      <c r="HMU14"/>
      <c r="HMV14"/>
      <c r="HMW14"/>
      <c r="HMX14"/>
      <c r="HMY14"/>
      <c r="HMZ14"/>
      <c r="HNA14"/>
      <c r="HNB14"/>
      <c r="HNC14"/>
      <c r="HND14"/>
      <c r="HNE14"/>
      <c r="HNF14"/>
      <c r="HNG14"/>
      <c r="HNH14"/>
      <c r="HNI14"/>
      <c r="HNJ14"/>
      <c r="HNK14"/>
      <c r="HNL14"/>
      <c r="HNM14"/>
      <c r="HNN14"/>
      <c r="HNO14"/>
      <c r="HNP14"/>
      <c r="HNQ14"/>
      <c r="HNR14"/>
      <c r="HNS14"/>
      <c r="HNT14"/>
      <c r="HNU14"/>
      <c r="HNV14"/>
      <c r="HNW14"/>
      <c r="HNX14"/>
      <c r="HNY14"/>
      <c r="HNZ14"/>
      <c r="HOA14"/>
      <c r="HOB14"/>
      <c r="HOC14"/>
      <c r="HOD14"/>
      <c r="HOE14"/>
      <c r="HOF14"/>
      <c r="HOG14"/>
      <c r="HOH14"/>
      <c r="HOI14"/>
      <c r="HOJ14"/>
      <c r="HOK14"/>
      <c r="HOL14"/>
      <c r="HOM14"/>
      <c r="HON14"/>
      <c r="HOO14"/>
      <c r="HOP14"/>
      <c r="HOQ14"/>
      <c r="HOR14"/>
      <c r="HOS14"/>
      <c r="HOT14"/>
      <c r="HOU14"/>
      <c r="HOV14"/>
      <c r="HOW14"/>
      <c r="HOX14"/>
      <c r="HOY14"/>
      <c r="HOZ14"/>
      <c r="HPA14"/>
      <c r="HPB14"/>
      <c r="HPC14"/>
      <c r="HPD14"/>
      <c r="HPE14"/>
      <c r="HPF14"/>
      <c r="HPG14"/>
      <c r="HPH14"/>
      <c r="HPI14"/>
      <c r="HPJ14"/>
      <c r="HPK14"/>
      <c r="HPL14"/>
      <c r="HPM14"/>
      <c r="HPN14"/>
      <c r="HPO14"/>
      <c r="HPP14"/>
      <c r="HPQ14"/>
      <c r="HPR14"/>
      <c r="HPS14"/>
      <c r="HPT14"/>
      <c r="HPU14"/>
      <c r="HPV14"/>
      <c r="HPW14"/>
      <c r="HPX14"/>
      <c r="HPY14"/>
      <c r="HPZ14"/>
      <c r="HQA14"/>
      <c r="HQB14"/>
      <c r="HQC14"/>
      <c r="HQD14"/>
      <c r="HQE14"/>
      <c r="HQF14"/>
      <c r="HQG14"/>
      <c r="HQH14"/>
      <c r="HQI14"/>
      <c r="HQJ14"/>
      <c r="HQK14"/>
      <c r="HQL14"/>
      <c r="HQM14"/>
      <c r="HQN14"/>
      <c r="HQO14"/>
      <c r="HQP14"/>
      <c r="HQQ14"/>
      <c r="HQR14"/>
      <c r="HQS14"/>
      <c r="HQT14"/>
      <c r="HQU14"/>
      <c r="HQV14"/>
      <c r="HQW14"/>
      <c r="HQX14"/>
      <c r="HQY14"/>
      <c r="HQZ14"/>
      <c r="HRA14"/>
      <c r="HRB14"/>
      <c r="HRC14"/>
      <c r="HRD14"/>
      <c r="HRE14"/>
      <c r="HRF14"/>
      <c r="HRG14"/>
      <c r="HRH14"/>
      <c r="HRI14"/>
      <c r="HRJ14"/>
      <c r="HRK14"/>
      <c r="HRL14"/>
      <c r="HRM14"/>
      <c r="HRN14"/>
      <c r="HRO14"/>
      <c r="HRP14"/>
      <c r="HRQ14"/>
      <c r="HRR14"/>
      <c r="HRS14"/>
      <c r="HRT14"/>
      <c r="HRU14"/>
      <c r="HRV14"/>
      <c r="HRW14"/>
      <c r="HRX14"/>
      <c r="HRY14"/>
      <c r="HRZ14"/>
      <c r="HSA14"/>
      <c r="HSB14"/>
      <c r="HSC14"/>
      <c r="HSD14"/>
      <c r="HSE14"/>
      <c r="HSF14"/>
      <c r="HSG14"/>
      <c r="HSH14"/>
      <c r="HSI14"/>
      <c r="HSJ14"/>
      <c r="HSK14"/>
      <c r="HSL14"/>
      <c r="HSM14"/>
      <c r="HSN14"/>
      <c r="HSO14"/>
      <c r="HSP14"/>
      <c r="HSQ14"/>
      <c r="HSR14"/>
      <c r="HSS14"/>
      <c r="HST14"/>
      <c r="HSU14"/>
      <c r="HSV14"/>
      <c r="HSW14"/>
      <c r="HSX14"/>
      <c r="HSY14"/>
      <c r="HSZ14"/>
      <c r="HTA14"/>
      <c r="HTB14"/>
      <c r="HTC14"/>
      <c r="HTD14"/>
      <c r="HTE14"/>
      <c r="HTF14"/>
      <c r="HTG14"/>
      <c r="HTH14"/>
      <c r="HTI14"/>
      <c r="HTJ14"/>
      <c r="HTK14"/>
      <c r="HTL14"/>
      <c r="HTM14"/>
      <c r="HTN14"/>
      <c r="HTO14"/>
      <c r="HTP14"/>
      <c r="HTQ14"/>
      <c r="HTR14"/>
      <c r="HTS14"/>
      <c r="HTT14"/>
      <c r="HTU14"/>
      <c r="HTV14"/>
      <c r="HTW14"/>
      <c r="HTX14"/>
      <c r="HTY14"/>
      <c r="HTZ14"/>
      <c r="HUA14"/>
      <c r="HUB14"/>
      <c r="HUC14"/>
      <c r="HUD14"/>
      <c r="HUE14"/>
      <c r="HUF14"/>
      <c r="HUG14"/>
      <c r="HUH14"/>
      <c r="HUI14"/>
      <c r="HUJ14"/>
      <c r="HUK14"/>
      <c r="HUL14"/>
      <c r="HUM14"/>
      <c r="HUN14"/>
      <c r="HUO14"/>
      <c r="HUP14"/>
      <c r="HUQ14"/>
      <c r="HUR14"/>
      <c r="HUS14"/>
      <c r="HUT14"/>
      <c r="HUU14"/>
      <c r="HUV14"/>
      <c r="HUW14"/>
      <c r="HUX14"/>
      <c r="HUY14"/>
      <c r="HUZ14"/>
      <c r="HVA14"/>
      <c r="HVB14"/>
      <c r="HVC14"/>
      <c r="HVD14"/>
      <c r="HVE14"/>
      <c r="HVF14"/>
      <c r="HVG14"/>
      <c r="HVH14"/>
      <c r="HVI14"/>
      <c r="HVJ14"/>
      <c r="HVK14"/>
      <c r="HVL14"/>
      <c r="HVM14"/>
      <c r="HVN14"/>
      <c r="HVO14"/>
      <c r="HVP14"/>
      <c r="HVQ14"/>
      <c r="HVR14"/>
      <c r="HVS14"/>
      <c r="HVT14"/>
      <c r="HVU14"/>
      <c r="HVV14"/>
      <c r="HVW14"/>
      <c r="HVX14"/>
      <c r="HVY14"/>
      <c r="HVZ14"/>
      <c r="HWA14"/>
      <c r="HWB14"/>
      <c r="HWC14"/>
      <c r="HWD14"/>
      <c r="HWE14"/>
      <c r="HWF14"/>
      <c r="HWG14"/>
      <c r="HWH14"/>
      <c r="HWI14"/>
      <c r="HWJ14"/>
      <c r="HWK14"/>
      <c r="HWL14"/>
      <c r="HWM14"/>
      <c r="HWN14"/>
      <c r="HWO14"/>
      <c r="HWP14"/>
      <c r="HWQ14"/>
      <c r="HWR14"/>
      <c r="HWS14"/>
      <c r="HWT14"/>
      <c r="HWU14"/>
      <c r="HWV14"/>
      <c r="HWW14"/>
      <c r="HWX14"/>
      <c r="HWY14"/>
      <c r="HWZ14"/>
      <c r="HXA14"/>
      <c r="HXB14"/>
      <c r="HXC14"/>
      <c r="HXD14"/>
      <c r="HXE14"/>
      <c r="HXF14"/>
      <c r="HXG14"/>
      <c r="HXH14"/>
      <c r="HXI14"/>
      <c r="HXJ14"/>
      <c r="HXK14"/>
      <c r="HXL14"/>
      <c r="HXM14"/>
      <c r="HXN14"/>
      <c r="HXO14"/>
      <c r="HXP14"/>
      <c r="HXQ14"/>
      <c r="HXR14"/>
      <c r="HXS14"/>
      <c r="HXT14"/>
      <c r="HXU14"/>
      <c r="HXV14"/>
      <c r="HXW14"/>
      <c r="HXX14"/>
      <c r="HXY14"/>
      <c r="HXZ14"/>
      <c r="HYA14"/>
      <c r="HYB14"/>
      <c r="HYC14"/>
      <c r="HYD14"/>
      <c r="HYE14"/>
      <c r="HYF14"/>
      <c r="HYG14"/>
      <c r="HYH14"/>
      <c r="HYI14"/>
      <c r="HYJ14"/>
      <c r="HYK14"/>
      <c r="HYL14"/>
      <c r="HYM14"/>
      <c r="HYN14"/>
      <c r="HYO14"/>
      <c r="HYP14"/>
      <c r="HYQ14"/>
      <c r="HYR14"/>
      <c r="HYS14"/>
      <c r="HYT14"/>
      <c r="HYU14"/>
      <c r="HYV14"/>
      <c r="HYW14"/>
      <c r="HYX14"/>
      <c r="HYY14"/>
      <c r="HYZ14"/>
      <c r="HZA14"/>
      <c r="HZB14"/>
      <c r="HZC14"/>
      <c r="HZD14"/>
      <c r="HZE14"/>
      <c r="HZF14"/>
      <c r="HZG14"/>
      <c r="HZH14"/>
      <c r="HZI14"/>
      <c r="HZJ14"/>
      <c r="HZK14"/>
      <c r="HZL14"/>
      <c r="HZM14"/>
      <c r="HZN14"/>
      <c r="HZO14"/>
      <c r="HZP14"/>
      <c r="HZQ14"/>
      <c r="HZR14"/>
      <c r="HZS14"/>
      <c r="HZT14"/>
      <c r="HZU14"/>
      <c r="HZV14"/>
      <c r="HZW14"/>
      <c r="HZX14"/>
      <c r="HZY14"/>
      <c r="HZZ14"/>
      <c r="IAA14"/>
      <c r="IAB14"/>
      <c r="IAC14"/>
      <c r="IAD14"/>
      <c r="IAE14"/>
      <c r="IAF14"/>
      <c r="IAG14"/>
      <c r="IAH14"/>
      <c r="IAI14"/>
      <c r="IAJ14"/>
      <c r="IAK14"/>
      <c r="IAL14"/>
      <c r="IAM14"/>
      <c r="IAN14"/>
      <c r="IAO14"/>
      <c r="IAP14"/>
      <c r="IAQ14"/>
      <c r="IAR14"/>
      <c r="IAS14"/>
      <c r="IAT14"/>
      <c r="IAU14"/>
      <c r="IAV14"/>
      <c r="IAW14"/>
      <c r="IAX14"/>
      <c r="IAY14"/>
      <c r="IAZ14"/>
      <c r="IBA14"/>
      <c r="IBB14"/>
      <c r="IBC14"/>
      <c r="IBD14"/>
      <c r="IBE14"/>
      <c r="IBF14"/>
      <c r="IBG14"/>
      <c r="IBH14"/>
      <c r="IBI14"/>
      <c r="IBJ14"/>
      <c r="IBK14"/>
      <c r="IBL14"/>
      <c r="IBM14"/>
      <c r="IBN14"/>
      <c r="IBO14"/>
      <c r="IBP14"/>
      <c r="IBQ14"/>
      <c r="IBR14"/>
      <c r="IBS14"/>
      <c r="IBT14"/>
      <c r="IBU14"/>
      <c r="IBV14"/>
      <c r="IBW14"/>
      <c r="IBX14"/>
      <c r="IBY14"/>
      <c r="IBZ14"/>
      <c r="ICA14"/>
      <c r="ICB14"/>
      <c r="ICC14"/>
      <c r="ICD14"/>
      <c r="ICE14"/>
      <c r="ICF14"/>
      <c r="ICG14"/>
      <c r="ICH14"/>
      <c r="ICI14"/>
      <c r="ICJ14"/>
      <c r="ICK14"/>
      <c r="ICL14"/>
      <c r="ICM14"/>
      <c r="ICN14"/>
      <c r="ICO14"/>
      <c r="ICP14"/>
      <c r="ICQ14"/>
      <c r="ICR14"/>
      <c r="ICS14"/>
      <c r="ICT14"/>
      <c r="ICU14"/>
      <c r="ICV14"/>
      <c r="ICW14"/>
      <c r="ICX14"/>
      <c r="ICY14"/>
      <c r="ICZ14"/>
      <c r="IDA14"/>
      <c r="IDB14"/>
      <c r="IDC14"/>
      <c r="IDD14"/>
      <c r="IDE14"/>
      <c r="IDF14"/>
      <c r="IDG14"/>
      <c r="IDH14"/>
      <c r="IDI14"/>
      <c r="IDJ14"/>
      <c r="IDK14"/>
      <c r="IDL14"/>
      <c r="IDM14"/>
      <c r="IDN14"/>
      <c r="IDO14"/>
      <c r="IDP14"/>
      <c r="IDQ14"/>
      <c r="IDR14"/>
      <c r="IDS14"/>
      <c r="IDT14"/>
      <c r="IDU14"/>
      <c r="IDV14"/>
      <c r="IDW14"/>
      <c r="IDX14"/>
      <c r="IDY14"/>
      <c r="IDZ14"/>
      <c r="IEA14"/>
      <c r="IEB14"/>
      <c r="IEC14"/>
      <c r="IED14"/>
      <c r="IEE14"/>
      <c r="IEF14"/>
      <c r="IEG14"/>
      <c r="IEH14"/>
      <c r="IEI14"/>
      <c r="IEJ14"/>
      <c r="IEK14"/>
      <c r="IEL14"/>
      <c r="IEM14"/>
      <c r="IEN14"/>
      <c r="IEO14"/>
      <c r="IEP14"/>
      <c r="IEQ14"/>
      <c r="IER14"/>
      <c r="IES14"/>
      <c r="IET14"/>
      <c r="IEU14"/>
      <c r="IEV14"/>
      <c r="IEW14"/>
      <c r="IEX14"/>
      <c r="IEY14"/>
      <c r="IEZ14"/>
      <c r="IFA14"/>
      <c r="IFB14"/>
      <c r="IFC14"/>
      <c r="IFD14"/>
      <c r="IFE14"/>
      <c r="IFF14"/>
      <c r="IFG14"/>
      <c r="IFH14"/>
      <c r="IFI14"/>
      <c r="IFJ14"/>
      <c r="IFK14"/>
      <c r="IFL14"/>
      <c r="IFM14"/>
      <c r="IFN14"/>
      <c r="IFO14"/>
      <c r="IFP14"/>
      <c r="IFQ14"/>
      <c r="IFR14"/>
      <c r="IFS14"/>
      <c r="IFT14"/>
      <c r="IFU14"/>
      <c r="IFV14"/>
      <c r="IFW14"/>
      <c r="IFX14"/>
      <c r="IFY14"/>
      <c r="IFZ14"/>
      <c r="IGA14"/>
      <c r="IGB14"/>
      <c r="IGC14"/>
      <c r="IGD14"/>
      <c r="IGE14"/>
      <c r="IGF14"/>
      <c r="IGG14"/>
      <c r="IGH14"/>
      <c r="IGI14"/>
      <c r="IGJ14"/>
      <c r="IGK14"/>
      <c r="IGL14"/>
      <c r="IGM14"/>
      <c r="IGN14"/>
      <c r="IGO14"/>
      <c r="IGP14"/>
      <c r="IGQ14"/>
      <c r="IGR14"/>
      <c r="IGS14"/>
      <c r="IGT14"/>
      <c r="IGU14"/>
      <c r="IGV14"/>
      <c r="IGW14"/>
      <c r="IGX14"/>
      <c r="IGY14"/>
      <c r="IGZ14"/>
      <c r="IHA14"/>
      <c r="IHB14"/>
      <c r="IHC14"/>
      <c r="IHD14"/>
      <c r="IHE14"/>
      <c r="IHF14"/>
      <c r="IHG14"/>
      <c r="IHH14"/>
      <c r="IHI14"/>
      <c r="IHJ14"/>
      <c r="IHK14"/>
      <c r="IHL14"/>
      <c r="IHM14"/>
      <c r="IHN14"/>
      <c r="IHO14"/>
      <c r="IHP14"/>
      <c r="IHQ14"/>
      <c r="IHR14"/>
      <c r="IHS14"/>
      <c r="IHT14"/>
      <c r="IHU14"/>
      <c r="IHV14"/>
      <c r="IHW14"/>
      <c r="IHX14"/>
      <c r="IHY14"/>
      <c r="IHZ14"/>
      <c r="IIA14"/>
      <c r="IIB14"/>
      <c r="IIC14"/>
      <c r="IID14"/>
      <c r="IIE14"/>
      <c r="IIF14"/>
      <c r="IIG14"/>
      <c r="IIH14"/>
      <c r="III14"/>
      <c r="IIJ14"/>
      <c r="IIK14"/>
      <c r="IIL14"/>
      <c r="IIM14"/>
      <c r="IIN14"/>
      <c r="IIO14"/>
      <c r="IIP14"/>
      <c r="IIQ14"/>
      <c r="IIR14"/>
      <c r="IIS14"/>
      <c r="IIT14"/>
      <c r="IIU14"/>
      <c r="IIV14"/>
      <c r="IIW14"/>
      <c r="IIX14"/>
      <c r="IIY14"/>
      <c r="IIZ14"/>
      <c r="IJA14"/>
      <c r="IJB14"/>
      <c r="IJC14"/>
      <c r="IJD14"/>
      <c r="IJE14"/>
      <c r="IJF14"/>
      <c r="IJG14"/>
      <c r="IJH14"/>
      <c r="IJI14"/>
      <c r="IJJ14"/>
      <c r="IJK14"/>
      <c r="IJL14"/>
      <c r="IJM14"/>
      <c r="IJN14"/>
      <c r="IJO14"/>
      <c r="IJP14"/>
      <c r="IJQ14"/>
      <c r="IJR14"/>
      <c r="IJS14"/>
      <c r="IJT14"/>
      <c r="IJU14"/>
      <c r="IJV14"/>
      <c r="IJW14"/>
      <c r="IJX14"/>
      <c r="IJY14"/>
      <c r="IJZ14"/>
      <c r="IKA14"/>
      <c r="IKB14"/>
      <c r="IKC14"/>
      <c r="IKD14"/>
      <c r="IKE14"/>
      <c r="IKF14"/>
      <c r="IKG14"/>
      <c r="IKH14"/>
      <c r="IKI14"/>
      <c r="IKJ14"/>
      <c r="IKK14"/>
      <c r="IKL14"/>
      <c r="IKM14"/>
      <c r="IKN14"/>
      <c r="IKO14"/>
      <c r="IKP14"/>
      <c r="IKQ14"/>
      <c r="IKR14"/>
      <c r="IKS14"/>
      <c r="IKT14"/>
      <c r="IKU14"/>
      <c r="IKV14"/>
      <c r="IKW14"/>
      <c r="IKX14"/>
      <c r="IKY14"/>
      <c r="IKZ14"/>
      <c r="ILA14"/>
      <c r="ILB14"/>
      <c r="ILC14"/>
      <c r="ILD14"/>
      <c r="ILE14"/>
      <c r="ILF14"/>
      <c r="ILG14"/>
      <c r="ILH14"/>
      <c r="ILI14"/>
      <c r="ILJ14"/>
      <c r="ILK14"/>
      <c r="ILL14"/>
      <c r="ILM14"/>
      <c r="ILN14"/>
      <c r="ILO14"/>
      <c r="ILP14"/>
      <c r="ILQ14"/>
      <c r="ILR14"/>
      <c r="ILS14"/>
      <c r="ILT14"/>
      <c r="ILU14"/>
      <c r="ILV14"/>
      <c r="ILW14"/>
      <c r="ILX14"/>
      <c r="ILY14"/>
      <c r="ILZ14"/>
      <c r="IMA14"/>
      <c r="IMB14"/>
      <c r="IMC14"/>
      <c r="IMD14"/>
      <c r="IME14"/>
      <c r="IMF14"/>
      <c r="IMG14"/>
      <c r="IMH14"/>
      <c r="IMI14"/>
      <c r="IMJ14"/>
      <c r="IMK14"/>
      <c r="IML14"/>
      <c r="IMM14"/>
      <c r="IMN14"/>
      <c r="IMO14"/>
      <c r="IMP14"/>
      <c r="IMQ14"/>
      <c r="IMR14"/>
      <c r="IMS14"/>
      <c r="IMT14"/>
      <c r="IMU14"/>
      <c r="IMV14"/>
      <c r="IMW14"/>
      <c r="IMX14"/>
      <c r="IMY14"/>
      <c r="IMZ14"/>
      <c r="INA14"/>
      <c r="INB14"/>
      <c r="INC14"/>
      <c r="IND14"/>
      <c r="INE14"/>
      <c r="INF14"/>
      <c r="ING14"/>
      <c r="INH14"/>
      <c r="INI14"/>
      <c r="INJ14"/>
      <c r="INK14"/>
      <c r="INL14"/>
      <c r="INM14"/>
      <c r="INN14"/>
      <c r="INO14"/>
      <c r="INP14"/>
      <c r="INQ14"/>
      <c r="INR14"/>
      <c r="INS14"/>
      <c r="INT14"/>
      <c r="INU14"/>
      <c r="INV14"/>
      <c r="INW14"/>
      <c r="INX14"/>
      <c r="INY14"/>
      <c r="INZ14"/>
      <c r="IOA14"/>
      <c r="IOB14"/>
      <c r="IOC14"/>
      <c r="IOD14"/>
      <c r="IOE14"/>
      <c r="IOF14"/>
      <c r="IOG14"/>
      <c r="IOH14"/>
      <c r="IOI14"/>
      <c r="IOJ14"/>
      <c r="IOK14"/>
      <c r="IOL14"/>
      <c r="IOM14"/>
      <c r="ION14"/>
      <c r="IOO14"/>
      <c r="IOP14"/>
      <c r="IOQ14"/>
      <c r="IOR14"/>
      <c r="IOS14"/>
      <c r="IOT14"/>
      <c r="IOU14"/>
      <c r="IOV14"/>
      <c r="IOW14"/>
      <c r="IOX14"/>
      <c r="IOY14"/>
      <c r="IOZ14"/>
      <c r="IPA14"/>
      <c r="IPB14"/>
      <c r="IPC14"/>
      <c r="IPD14"/>
      <c r="IPE14"/>
      <c r="IPF14"/>
      <c r="IPG14"/>
      <c r="IPH14"/>
      <c r="IPI14"/>
      <c r="IPJ14"/>
      <c r="IPK14"/>
      <c r="IPL14"/>
      <c r="IPM14"/>
      <c r="IPN14"/>
      <c r="IPO14"/>
      <c r="IPP14"/>
      <c r="IPQ14"/>
      <c r="IPR14"/>
      <c r="IPS14"/>
      <c r="IPT14"/>
      <c r="IPU14"/>
      <c r="IPV14"/>
      <c r="IPW14"/>
      <c r="IPX14"/>
      <c r="IPY14"/>
      <c r="IPZ14"/>
      <c r="IQA14"/>
      <c r="IQB14"/>
      <c r="IQC14"/>
      <c r="IQD14"/>
      <c r="IQE14"/>
      <c r="IQF14"/>
      <c r="IQG14"/>
      <c r="IQH14"/>
      <c r="IQI14"/>
      <c r="IQJ14"/>
      <c r="IQK14"/>
      <c r="IQL14"/>
      <c r="IQM14"/>
      <c r="IQN14"/>
      <c r="IQO14"/>
      <c r="IQP14"/>
      <c r="IQQ14"/>
      <c r="IQR14"/>
      <c r="IQS14"/>
      <c r="IQT14"/>
      <c r="IQU14"/>
      <c r="IQV14"/>
      <c r="IQW14"/>
      <c r="IQX14"/>
      <c r="IQY14"/>
      <c r="IQZ14"/>
      <c r="IRA14"/>
      <c r="IRB14"/>
      <c r="IRC14"/>
      <c r="IRD14"/>
      <c r="IRE14"/>
      <c r="IRF14"/>
      <c r="IRG14"/>
      <c r="IRH14"/>
      <c r="IRI14"/>
      <c r="IRJ14"/>
      <c r="IRK14"/>
      <c r="IRL14"/>
      <c r="IRM14"/>
      <c r="IRN14"/>
      <c r="IRO14"/>
      <c r="IRP14"/>
      <c r="IRQ14"/>
      <c r="IRR14"/>
      <c r="IRS14"/>
      <c r="IRT14"/>
      <c r="IRU14"/>
      <c r="IRV14"/>
      <c r="IRW14"/>
      <c r="IRX14"/>
      <c r="IRY14"/>
      <c r="IRZ14"/>
      <c r="ISA14"/>
      <c r="ISB14"/>
      <c r="ISC14"/>
      <c r="ISD14"/>
      <c r="ISE14"/>
      <c r="ISF14"/>
      <c r="ISG14"/>
      <c r="ISH14"/>
      <c r="ISI14"/>
      <c r="ISJ14"/>
      <c r="ISK14"/>
      <c r="ISL14"/>
      <c r="ISM14"/>
      <c r="ISN14"/>
      <c r="ISO14"/>
      <c r="ISP14"/>
      <c r="ISQ14"/>
      <c r="ISR14"/>
      <c r="ISS14"/>
      <c r="IST14"/>
      <c r="ISU14"/>
      <c r="ISV14"/>
      <c r="ISW14"/>
      <c r="ISX14"/>
      <c r="ISY14"/>
      <c r="ISZ14"/>
      <c r="ITA14"/>
      <c r="ITB14"/>
      <c r="ITC14"/>
      <c r="ITD14"/>
      <c r="ITE14"/>
      <c r="ITF14"/>
      <c r="ITG14"/>
      <c r="ITH14"/>
      <c r="ITI14"/>
      <c r="ITJ14"/>
      <c r="ITK14"/>
      <c r="ITL14"/>
      <c r="ITM14"/>
      <c r="ITN14"/>
      <c r="ITO14"/>
      <c r="ITP14"/>
      <c r="ITQ14"/>
      <c r="ITR14"/>
      <c r="ITS14"/>
      <c r="ITT14"/>
      <c r="ITU14"/>
      <c r="ITV14"/>
      <c r="ITW14"/>
      <c r="ITX14"/>
      <c r="ITY14"/>
      <c r="ITZ14"/>
      <c r="IUA14"/>
      <c r="IUB14"/>
      <c r="IUC14"/>
      <c r="IUD14"/>
      <c r="IUE14"/>
      <c r="IUF14"/>
      <c r="IUG14"/>
      <c r="IUH14"/>
      <c r="IUI14"/>
      <c r="IUJ14"/>
      <c r="IUK14"/>
      <c r="IUL14"/>
      <c r="IUM14"/>
      <c r="IUN14"/>
      <c r="IUO14"/>
      <c r="IUP14"/>
      <c r="IUQ14"/>
      <c r="IUR14"/>
      <c r="IUS14"/>
      <c r="IUT14"/>
      <c r="IUU14"/>
      <c r="IUV14"/>
      <c r="IUW14"/>
      <c r="IUX14"/>
      <c r="IUY14"/>
      <c r="IUZ14"/>
      <c r="IVA14"/>
      <c r="IVB14"/>
      <c r="IVC14"/>
      <c r="IVD14"/>
      <c r="IVE14"/>
      <c r="IVF14"/>
      <c r="IVG14"/>
      <c r="IVH14"/>
      <c r="IVI14"/>
      <c r="IVJ14"/>
      <c r="IVK14"/>
      <c r="IVL14"/>
      <c r="IVM14"/>
      <c r="IVN14"/>
      <c r="IVO14"/>
      <c r="IVP14"/>
      <c r="IVQ14"/>
      <c r="IVR14"/>
      <c r="IVS14"/>
      <c r="IVT14"/>
      <c r="IVU14"/>
      <c r="IVV14"/>
      <c r="IVW14"/>
      <c r="IVX14"/>
      <c r="IVY14"/>
      <c r="IVZ14"/>
      <c r="IWA14"/>
      <c r="IWB14"/>
      <c r="IWC14"/>
      <c r="IWD14"/>
      <c r="IWE14"/>
      <c r="IWF14"/>
      <c r="IWG14"/>
      <c r="IWH14"/>
      <c r="IWI14"/>
      <c r="IWJ14"/>
      <c r="IWK14"/>
      <c r="IWL14"/>
      <c r="IWM14"/>
      <c r="IWN14"/>
      <c r="IWO14"/>
      <c r="IWP14"/>
      <c r="IWQ14"/>
      <c r="IWR14"/>
      <c r="IWS14"/>
      <c r="IWT14"/>
      <c r="IWU14"/>
      <c r="IWV14"/>
      <c r="IWW14"/>
      <c r="IWX14"/>
      <c r="IWY14"/>
      <c r="IWZ14"/>
      <c r="IXA14"/>
      <c r="IXB14"/>
      <c r="IXC14"/>
      <c r="IXD14"/>
      <c r="IXE14"/>
      <c r="IXF14"/>
      <c r="IXG14"/>
      <c r="IXH14"/>
      <c r="IXI14"/>
      <c r="IXJ14"/>
      <c r="IXK14"/>
      <c r="IXL14"/>
      <c r="IXM14"/>
      <c r="IXN14"/>
      <c r="IXO14"/>
      <c r="IXP14"/>
      <c r="IXQ14"/>
      <c r="IXR14"/>
      <c r="IXS14"/>
      <c r="IXT14"/>
      <c r="IXU14"/>
      <c r="IXV14"/>
      <c r="IXW14"/>
      <c r="IXX14"/>
      <c r="IXY14"/>
      <c r="IXZ14"/>
      <c r="IYA14"/>
      <c r="IYB14"/>
      <c r="IYC14"/>
      <c r="IYD14"/>
      <c r="IYE14"/>
      <c r="IYF14"/>
      <c r="IYG14"/>
      <c r="IYH14"/>
      <c r="IYI14"/>
      <c r="IYJ14"/>
      <c r="IYK14"/>
      <c r="IYL14"/>
      <c r="IYM14"/>
      <c r="IYN14"/>
      <c r="IYO14"/>
      <c r="IYP14"/>
      <c r="IYQ14"/>
      <c r="IYR14"/>
      <c r="IYS14"/>
      <c r="IYT14"/>
      <c r="IYU14"/>
      <c r="IYV14"/>
      <c r="IYW14"/>
      <c r="IYX14"/>
      <c r="IYY14"/>
      <c r="IYZ14"/>
      <c r="IZA14"/>
      <c r="IZB14"/>
      <c r="IZC14"/>
      <c r="IZD14"/>
      <c r="IZE14"/>
      <c r="IZF14"/>
      <c r="IZG14"/>
      <c r="IZH14"/>
      <c r="IZI14"/>
      <c r="IZJ14"/>
      <c r="IZK14"/>
      <c r="IZL14"/>
      <c r="IZM14"/>
      <c r="IZN14"/>
      <c r="IZO14"/>
      <c r="IZP14"/>
      <c r="IZQ14"/>
      <c r="IZR14"/>
      <c r="IZS14"/>
      <c r="IZT14"/>
      <c r="IZU14"/>
      <c r="IZV14"/>
      <c r="IZW14"/>
      <c r="IZX14"/>
      <c r="IZY14"/>
      <c r="IZZ14"/>
      <c r="JAA14"/>
      <c r="JAB14"/>
      <c r="JAC14"/>
      <c r="JAD14"/>
      <c r="JAE14"/>
      <c r="JAF14"/>
      <c r="JAG14"/>
      <c r="JAH14"/>
      <c r="JAI14"/>
      <c r="JAJ14"/>
      <c r="JAK14"/>
      <c r="JAL14"/>
      <c r="JAM14"/>
      <c r="JAN14"/>
      <c r="JAO14"/>
      <c r="JAP14"/>
      <c r="JAQ14"/>
      <c r="JAR14"/>
      <c r="JAS14"/>
      <c r="JAT14"/>
      <c r="JAU14"/>
      <c r="JAV14"/>
      <c r="JAW14"/>
      <c r="JAX14"/>
      <c r="JAY14"/>
      <c r="JAZ14"/>
      <c r="JBA14"/>
      <c r="JBB14"/>
      <c r="JBC14"/>
      <c r="JBD14"/>
      <c r="JBE14"/>
      <c r="JBF14"/>
      <c r="JBG14"/>
      <c r="JBH14"/>
      <c r="JBI14"/>
      <c r="JBJ14"/>
      <c r="JBK14"/>
      <c r="JBL14"/>
      <c r="JBM14"/>
      <c r="JBN14"/>
      <c r="JBO14"/>
      <c r="JBP14"/>
      <c r="JBQ14"/>
      <c r="JBR14"/>
      <c r="JBS14"/>
      <c r="JBT14"/>
      <c r="JBU14"/>
      <c r="JBV14"/>
      <c r="JBW14"/>
      <c r="JBX14"/>
      <c r="JBY14"/>
      <c r="JBZ14"/>
      <c r="JCA14"/>
      <c r="JCB14"/>
      <c r="JCC14"/>
      <c r="JCD14"/>
      <c r="JCE14"/>
      <c r="JCF14"/>
      <c r="JCG14"/>
      <c r="JCH14"/>
      <c r="JCI14"/>
      <c r="JCJ14"/>
      <c r="JCK14"/>
      <c r="JCL14"/>
      <c r="JCM14"/>
      <c r="JCN14"/>
      <c r="JCO14"/>
      <c r="JCP14"/>
      <c r="JCQ14"/>
      <c r="JCR14"/>
      <c r="JCS14"/>
      <c r="JCT14"/>
      <c r="JCU14"/>
      <c r="JCV14"/>
      <c r="JCW14"/>
      <c r="JCX14"/>
      <c r="JCY14"/>
      <c r="JCZ14"/>
      <c r="JDA14"/>
      <c r="JDB14"/>
      <c r="JDC14"/>
      <c r="JDD14"/>
      <c r="JDE14"/>
      <c r="JDF14"/>
      <c r="JDG14"/>
      <c r="JDH14"/>
      <c r="JDI14"/>
      <c r="JDJ14"/>
      <c r="JDK14"/>
      <c r="JDL14"/>
      <c r="JDM14"/>
      <c r="JDN14"/>
      <c r="JDO14"/>
      <c r="JDP14"/>
      <c r="JDQ14"/>
      <c r="JDR14"/>
      <c r="JDS14"/>
      <c r="JDT14"/>
      <c r="JDU14"/>
      <c r="JDV14"/>
      <c r="JDW14"/>
      <c r="JDX14"/>
      <c r="JDY14"/>
      <c r="JDZ14"/>
      <c r="JEA14"/>
      <c r="JEB14"/>
      <c r="JEC14"/>
      <c r="JED14"/>
      <c r="JEE14"/>
      <c r="JEF14"/>
      <c r="JEG14"/>
      <c r="JEH14"/>
      <c r="JEI14"/>
      <c r="JEJ14"/>
      <c r="JEK14"/>
      <c r="JEL14"/>
      <c r="JEM14"/>
      <c r="JEN14"/>
      <c r="JEO14"/>
      <c r="JEP14"/>
      <c r="JEQ14"/>
      <c r="JER14"/>
      <c r="JES14"/>
      <c r="JET14"/>
      <c r="JEU14"/>
      <c r="JEV14"/>
      <c r="JEW14"/>
      <c r="JEX14"/>
      <c r="JEY14"/>
      <c r="JEZ14"/>
      <c r="JFA14"/>
      <c r="JFB14"/>
      <c r="JFC14"/>
      <c r="JFD14"/>
      <c r="JFE14"/>
      <c r="JFF14"/>
      <c r="JFG14"/>
      <c r="JFH14"/>
      <c r="JFI14"/>
      <c r="JFJ14"/>
      <c r="JFK14"/>
      <c r="JFL14"/>
      <c r="JFM14"/>
      <c r="JFN14"/>
      <c r="JFO14"/>
      <c r="JFP14"/>
      <c r="JFQ14"/>
      <c r="JFR14"/>
      <c r="JFS14"/>
      <c r="JFT14"/>
      <c r="JFU14"/>
      <c r="JFV14"/>
      <c r="JFW14"/>
      <c r="JFX14"/>
      <c r="JFY14"/>
      <c r="JFZ14"/>
      <c r="JGA14"/>
      <c r="JGB14"/>
      <c r="JGC14"/>
      <c r="JGD14"/>
      <c r="JGE14"/>
      <c r="JGF14"/>
      <c r="JGG14"/>
      <c r="JGH14"/>
      <c r="JGI14"/>
      <c r="JGJ14"/>
      <c r="JGK14"/>
      <c r="JGL14"/>
      <c r="JGM14"/>
      <c r="JGN14"/>
      <c r="JGO14"/>
      <c r="JGP14"/>
      <c r="JGQ14"/>
      <c r="JGR14"/>
      <c r="JGS14"/>
      <c r="JGT14"/>
      <c r="JGU14"/>
      <c r="JGV14"/>
      <c r="JGW14"/>
      <c r="JGX14"/>
      <c r="JGY14"/>
      <c r="JGZ14"/>
      <c r="JHA14"/>
      <c r="JHB14"/>
      <c r="JHC14"/>
      <c r="JHD14"/>
      <c r="JHE14"/>
      <c r="JHF14"/>
      <c r="JHG14"/>
      <c r="JHH14"/>
      <c r="JHI14"/>
      <c r="JHJ14"/>
      <c r="JHK14"/>
      <c r="JHL14"/>
      <c r="JHM14"/>
      <c r="JHN14"/>
      <c r="JHO14"/>
      <c r="JHP14"/>
      <c r="JHQ14"/>
      <c r="JHR14"/>
      <c r="JHS14"/>
      <c r="JHT14"/>
      <c r="JHU14"/>
      <c r="JHV14"/>
      <c r="JHW14"/>
      <c r="JHX14"/>
      <c r="JHY14"/>
      <c r="JHZ14"/>
      <c r="JIA14"/>
      <c r="JIB14"/>
      <c r="JIC14"/>
      <c r="JID14"/>
      <c r="JIE14"/>
      <c r="JIF14"/>
      <c r="JIG14"/>
      <c r="JIH14"/>
      <c r="JII14"/>
      <c r="JIJ14"/>
      <c r="JIK14"/>
      <c r="JIL14"/>
      <c r="JIM14"/>
      <c r="JIN14"/>
      <c r="JIO14"/>
      <c r="JIP14"/>
      <c r="JIQ14"/>
      <c r="JIR14"/>
      <c r="JIS14"/>
      <c r="JIT14"/>
      <c r="JIU14"/>
      <c r="JIV14"/>
      <c r="JIW14"/>
      <c r="JIX14"/>
      <c r="JIY14"/>
      <c r="JIZ14"/>
      <c r="JJA14"/>
      <c r="JJB14"/>
      <c r="JJC14"/>
      <c r="JJD14"/>
      <c r="JJE14"/>
      <c r="JJF14"/>
      <c r="JJG14"/>
      <c r="JJH14"/>
      <c r="JJI14"/>
      <c r="JJJ14"/>
      <c r="JJK14"/>
      <c r="JJL14"/>
      <c r="JJM14"/>
      <c r="JJN14"/>
      <c r="JJO14"/>
      <c r="JJP14"/>
      <c r="JJQ14"/>
      <c r="JJR14"/>
      <c r="JJS14"/>
      <c r="JJT14"/>
      <c r="JJU14"/>
      <c r="JJV14"/>
      <c r="JJW14"/>
      <c r="JJX14"/>
      <c r="JJY14"/>
      <c r="JJZ14"/>
      <c r="JKA14"/>
      <c r="JKB14"/>
      <c r="JKC14"/>
      <c r="JKD14"/>
      <c r="JKE14"/>
      <c r="JKF14"/>
      <c r="JKG14"/>
      <c r="JKH14"/>
      <c r="JKI14"/>
      <c r="JKJ14"/>
      <c r="JKK14"/>
      <c r="JKL14"/>
      <c r="JKM14"/>
      <c r="JKN14"/>
      <c r="JKO14"/>
      <c r="JKP14"/>
      <c r="JKQ14"/>
      <c r="JKR14"/>
      <c r="JKS14"/>
      <c r="JKT14"/>
      <c r="JKU14"/>
      <c r="JKV14"/>
      <c r="JKW14"/>
      <c r="JKX14"/>
      <c r="JKY14"/>
      <c r="JKZ14"/>
      <c r="JLA14"/>
      <c r="JLB14"/>
      <c r="JLC14"/>
      <c r="JLD14"/>
      <c r="JLE14"/>
      <c r="JLF14"/>
      <c r="JLG14"/>
      <c r="JLH14"/>
      <c r="JLI14"/>
      <c r="JLJ14"/>
      <c r="JLK14"/>
      <c r="JLL14"/>
      <c r="JLM14"/>
      <c r="JLN14"/>
      <c r="JLO14"/>
      <c r="JLP14"/>
      <c r="JLQ14"/>
      <c r="JLR14"/>
      <c r="JLS14"/>
      <c r="JLT14"/>
      <c r="JLU14"/>
      <c r="JLV14"/>
      <c r="JLW14"/>
      <c r="JLX14"/>
      <c r="JLY14"/>
      <c r="JLZ14"/>
      <c r="JMA14"/>
      <c r="JMB14"/>
      <c r="JMC14"/>
      <c r="JMD14"/>
      <c r="JME14"/>
      <c r="JMF14"/>
      <c r="JMG14"/>
      <c r="JMH14"/>
      <c r="JMI14"/>
      <c r="JMJ14"/>
      <c r="JMK14"/>
      <c r="JML14"/>
      <c r="JMM14"/>
      <c r="JMN14"/>
      <c r="JMO14"/>
      <c r="JMP14"/>
      <c r="JMQ14"/>
      <c r="JMR14"/>
      <c r="JMS14"/>
      <c r="JMT14"/>
      <c r="JMU14"/>
      <c r="JMV14"/>
      <c r="JMW14"/>
      <c r="JMX14"/>
      <c r="JMY14"/>
      <c r="JMZ14"/>
      <c r="JNA14"/>
      <c r="JNB14"/>
      <c r="JNC14"/>
      <c r="JND14"/>
      <c r="JNE14"/>
      <c r="JNF14"/>
      <c r="JNG14"/>
      <c r="JNH14"/>
      <c r="JNI14"/>
      <c r="JNJ14"/>
      <c r="JNK14"/>
      <c r="JNL14"/>
      <c r="JNM14"/>
      <c r="JNN14"/>
      <c r="JNO14"/>
      <c r="JNP14"/>
      <c r="JNQ14"/>
      <c r="JNR14"/>
      <c r="JNS14"/>
      <c r="JNT14"/>
      <c r="JNU14"/>
      <c r="JNV14"/>
      <c r="JNW14"/>
      <c r="JNX14"/>
      <c r="JNY14"/>
      <c r="JNZ14"/>
      <c r="JOA14"/>
      <c r="JOB14"/>
      <c r="JOC14"/>
      <c r="JOD14"/>
      <c r="JOE14"/>
      <c r="JOF14"/>
      <c r="JOG14"/>
      <c r="JOH14"/>
      <c r="JOI14"/>
      <c r="JOJ14"/>
      <c r="JOK14"/>
      <c r="JOL14"/>
      <c r="JOM14"/>
      <c r="JON14"/>
      <c r="JOO14"/>
      <c r="JOP14"/>
      <c r="JOQ14"/>
      <c r="JOR14"/>
      <c r="JOS14"/>
      <c r="JOT14"/>
      <c r="JOU14"/>
      <c r="JOV14"/>
      <c r="JOW14"/>
      <c r="JOX14"/>
      <c r="JOY14"/>
      <c r="JOZ14"/>
      <c r="JPA14"/>
      <c r="JPB14"/>
      <c r="JPC14"/>
      <c r="JPD14"/>
      <c r="JPE14"/>
      <c r="JPF14"/>
      <c r="JPG14"/>
      <c r="JPH14"/>
      <c r="JPI14"/>
      <c r="JPJ14"/>
      <c r="JPK14"/>
      <c r="JPL14"/>
      <c r="JPM14"/>
      <c r="JPN14"/>
      <c r="JPO14"/>
      <c r="JPP14"/>
      <c r="JPQ14"/>
      <c r="JPR14"/>
      <c r="JPS14"/>
      <c r="JPT14"/>
      <c r="JPU14"/>
      <c r="JPV14"/>
      <c r="JPW14"/>
      <c r="JPX14"/>
      <c r="JPY14"/>
      <c r="JPZ14"/>
      <c r="JQA14"/>
      <c r="JQB14"/>
      <c r="JQC14"/>
      <c r="JQD14"/>
      <c r="JQE14"/>
      <c r="JQF14"/>
      <c r="JQG14"/>
      <c r="JQH14"/>
      <c r="JQI14"/>
      <c r="JQJ14"/>
      <c r="JQK14"/>
      <c r="JQL14"/>
      <c r="JQM14"/>
      <c r="JQN14"/>
      <c r="JQO14"/>
      <c r="JQP14"/>
      <c r="JQQ14"/>
      <c r="JQR14"/>
      <c r="JQS14"/>
      <c r="JQT14"/>
      <c r="JQU14"/>
      <c r="JQV14"/>
      <c r="JQW14"/>
      <c r="JQX14"/>
      <c r="JQY14"/>
      <c r="JQZ14"/>
      <c r="JRA14"/>
      <c r="JRB14"/>
      <c r="JRC14"/>
      <c r="JRD14"/>
      <c r="JRE14"/>
      <c r="JRF14"/>
      <c r="JRG14"/>
      <c r="JRH14"/>
      <c r="JRI14"/>
      <c r="JRJ14"/>
      <c r="JRK14"/>
      <c r="JRL14"/>
      <c r="JRM14"/>
      <c r="JRN14"/>
      <c r="JRO14"/>
      <c r="JRP14"/>
      <c r="JRQ14"/>
      <c r="JRR14"/>
      <c r="JRS14"/>
      <c r="JRT14"/>
      <c r="JRU14"/>
      <c r="JRV14"/>
      <c r="JRW14"/>
      <c r="JRX14"/>
      <c r="JRY14"/>
      <c r="JRZ14"/>
      <c r="JSA14"/>
      <c r="JSB14"/>
      <c r="JSC14"/>
      <c r="JSD14"/>
      <c r="JSE14"/>
      <c r="JSF14"/>
      <c r="JSG14"/>
      <c r="JSH14"/>
      <c r="JSI14"/>
      <c r="JSJ14"/>
      <c r="JSK14"/>
      <c r="JSL14"/>
      <c r="JSM14"/>
      <c r="JSN14"/>
      <c r="JSO14"/>
      <c r="JSP14"/>
      <c r="JSQ14"/>
      <c r="JSR14"/>
      <c r="JSS14"/>
      <c r="JST14"/>
      <c r="JSU14"/>
      <c r="JSV14"/>
      <c r="JSW14"/>
      <c r="JSX14"/>
      <c r="JSY14"/>
      <c r="JSZ14"/>
      <c r="JTA14"/>
      <c r="JTB14"/>
      <c r="JTC14"/>
      <c r="JTD14"/>
      <c r="JTE14"/>
      <c r="JTF14"/>
      <c r="JTG14"/>
      <c r="JTH14"/>
      <c r="JTI14"/>
      <c r="JTJ14"/>
      <c r="JTK14"/>
      <c r="JTL14"/>
      <c r="JTM14"/>
      <c r="JTN14"/>
      <c r="JTO14"/>
      <c r="JTP14"/>
      <c r="JTQ14"/>
      <c r="JTR14"/>
      <c r="JTS14"/>
      <c r="JTT14"/>
      <c r="JTU14"/>
      <c r="JTV14"/>
      <c r="JTW14"/>
      <c r="JTX14"/>
      <c r="JTY14"/>
      <c r="JTZ14"/>
      <c r="JUA14"/>
      <c r="JUB14"/>
      <c r="JUC14"/>
      <c r="JUD14"/>
      <c r="JUE14"/>
      <c r="JUF14"/>
      <c r="JUG14"/>
      <c r="JUH14"/>
      <c r="JUI14"/>
      <c r="JUJ14"/>
      <c r="JUK14"/>
      <c r="JUL14"/>
      <c r="JUM14"/>
      <c r="JUN14"/>
      <c r="JUO14"/>
      <c r="JUP14"/>
      <c r="JUQ14"/>
      <c r="JUR14"/>
      <c r="JUS14"/>
      <c r="JUT14"/>
      <c r="JUU14"/>
      <c r="JUV14"/>
      <c r="JUW14"/>
      <c r="JUX14"/>
      <c r="JUY14"/>
      <c r="JUZ14"/>
      <c r="JVA14"/>
      <c r="JVB14"/>
      <c r="JVC14"/>
      <c r="JVD14"/>
      <c r="JVE14"/>
      <c r="JVF14"/>
      <c r="JVG14"/>
      <c r="JVH14"/>
      <c r="JVI14"/>
      <c r="JVJ14"/>
      <c r="JVK14"/>
      <c r="JVL14"/>
      <c r="JVM14"/>
      <c r="JVN14"/>
      <c r="JVO14"/>
      <c r="JVP14"/>
      <c r="JVQ14"/>
      <c r="JVR14"/>
      <c r="JVS14"/>
      <c r="JVT14"/>
      <c r="JVU14"/>
      <c r="JVV14"/>
      <c r="JVW14"/>
      <c r="JVX14"/>
      <c r="JVY14"/>
      <c r="JVZ14"/>
      <c r="JWA14"/>
      <c r="JWB14"/>
      <c r="JWC14"/>
      <c r="JWD14"/>
      <c r="JWE14"/>
      <c r="JWF14"/>
      <c r="JWG14"/>
      <c r="JWH14"/>
      <c r="JWI14"/>
      <c r="JWJ14"/>
      <c r="JWK14"/>
      <c r="JWL14"/>
      <c r="JWM14"/>
      <c r="JWN14"/>
      <c r="JWO14"/>
      <c r="JWP14"/>
      <c r="JWQ14"/>
      <c r="JWR14"/>
      <c r="JWS14"/>
      <c r="JWT14"/>
      <c r="JWU14"/>
      <c r="JWV14"/>
      <c r="JWW14"/>
      <c r="JWX14"/>
      <c r="JWY14"/>
      <c r="JWZ14"/>
      <c r="JXA14"/>
      <c r="JXB14"/>
      <c r="JXC14"/>
      <c r="JXD14"/>
      <c r="JXE14"/>
      <c r="JXF14"/>
      <c r="JXG14"/>
      <c r="JXH14"/>
      <c r="JXI14"/>
      <c r="JXJ14"/>
      <c r="JXK14"/>
      <c r="JXL14"/>
      <c r="JXM14"/>
      <c r="JXN14"/>
      <c r="JXO14"/>
      <c r="JXP14"/>
      <c r="JXQ14"/>
      <c r="JXR14"/>
      <c r="JXS14"/>
      <c r="JXT14"/>
      <c r="JXU14"/>
      <c r="JXV14"/>
      <c r="JXW14"/>
      <c r="JXX14"/>
      <c r="JXY14"/>
      <c r="JXZ14"/>
      <c r="JYA14"/>
      <c r="JYB14"/>
      <c r="JYC14"/>
      <c r="JYD14"/>
      <c r="JYE14"/>
      <c r="JYF14"/>
      <c r="JYG14"/>
      <c r="JYH14"/>
      <c r="JYI14"/>
      <c r="JYJ14"/>
      <c r="JYK14"/>
      <c r="JYL14"/>
      <c r="JYM14"/>
      <c r="JYN14"/>
      <c r="JYO14"/>
      <c r="JYP14"/>
      <c r="JYQ14"/>
      <c r="JYR14"/>
      <c r="JYS14"/>
      <c r="JYT14"/>
      <c r="JYU14"/>
      <c r="JYV14"/>
      <c r="JYW14"/>
      <c r="JYX14"/>
      <c r="JYY14"/>
      <c r="JYZ14"/>
      <c r="JZA14"/>
      <c r="JZB14"/>
      <c r="JZC14"/>
      <c r="JZD14"/>
      <c r="JZE14"/>
      <c r="JZF14"/>
      <c r="JZG14"/>
      <c r="JZH14"/>
      <c r="JZI14"/>
      <c r="JZJ14"/>
      <c r="JZK14"/>
      <c r="JZL14"/>
      <c r="JZM14"/>
      <c r="JZN14"/>
      <c r="JZO14"/>
      <c r="JZP14"/>
      <c r="JZQ14"/>
      <c r="JZR14"/>
      <c r="JZS14"/>
      <c r="JZT14"/>
      <c r="JZU14"/>
      <c r="JZV14"/>
      <c r="JZW14"/>
      <c r="JZX14"/>
      <c r="JZY14"/>
      <c r="JZZ14"/>
      <c r="KAA14"/>
      <c r="KAB14"/>
      <c r="KAC14"/>
      <c r="KAD14"/>
      <c r="KAE14"/>
      <c r="KAF14"/>
      <c r="KAG14"/>
      <c r="KAH14"/>
      <c r="KAI14"/>
      <c r="KAJ14"/>
      <c r="KAK14"/>
      <c r="KAL14"/>
      <c r="KAM14"/>
      <c r="KAN14"/>
      <c r="KAO14"/>
      <c r="KAP14"/>
      <c r="KAQ14"/>
      <c r="KAR14"/>
      <c r="KAS14"/>
      <c r="KAT14"/>
      <c r="KAU14"/>
      <c r="KAV14"/>
      <c r="KAW14"/>
      <c r="KAX14"/>
      <c r="KAY14"/>
      <c r="KAZ14"/>
      <c r="KBA14"/>
      <c r="KBB14"/>
      <c r="KBC14"/>
      <c r="KBD14"/>
      <c r="KBE14"/>
      <c r="KBF14"/>
      <c r="KBG14"/>
      <c r="KBH14"/>
      <c r="KBI14"/>
      <c r="KBJ14"/>
      <c r="KBK14"/>
      <c r="KBL14"/>
      <c r="KBM14"/>
      <c r="KBN14"/>
      <c r="KBO14"/>
      <c r="KBP14"/>
      <c r="KBQ14"/>
      <c r="KBR14"/>
      <c r="KBS14"/>
      <c r="KBT14"/>
      <c r="KBU14"/>
      <c r="KBV14"/>
      <c r="KBW14"/>
      <c r="KBX14"/>
      <c r="KBY14"/>
      <c r="KBZ14"/>
      <c r="KCA14"/>
      <c r="KCB14"/>
      <c r="KCC14"/>
      <c r="KCD14"/>
      <c r="KCE14"/>
      <c r="KCF14"/>
      <c r="KCG14"/>
      <c r="KCH14"/>
      <c r="KCI14"/>
      <c r="KCJ14"/>
      <c r="KCK14"/>
      <c r="KCL14"/>
      <c r="KCM14"/>
      <c r="KCN14"/>
      <c r="KCO14"/>
      <c r="KCP14"/>
      <c r="KCQ14"/>
      <c r="KCR14"/>
      <c r="KCS14"/>
      <c r="KCT14"/>
      <c r="KCU14"/>
      <c r="KCV14"/>
      <c r="KCW14"/>
      <c r="KCX14"/>
      <c r="KCY14"/>
      <c r="KCZ14"/>
      <c r="KDA14"/>
      <c r="KDB14"/>
      <c r="KDC14"/>
      <c r="KDD14"/>
      <c r="KDE14"/>
      <c r="KDF14"/>
      <c r="KDG14"/>
      <c r="KDH14"/>
      <c r="KDI14"/>
      <c r="KDJ14"/>
      <c r="KDK14"/>
      <c r="KDL14"/>
      <c r="KDM14"/>
      <c r="KDN14"/>
      <c r="KDO14"/>
      <c r="KDP14"/>
      <c r="KDQ14"/>
      <c r="KDR14"/>
      <c r="KDS14"/>
      <c r="KDT14"/>
      <c r="KDU14"/>
      <c r="KDV14"/>
      <c r="KDW14"/>
      <c r="KDX14"/>
      <c r="KDY14"/>
      <c r="KDZ14"/>
      <c r="KEA14"/>
      <c r="KEB14"/>
      <c r="KEC14"/>
      <c r="KED14"/>
      <c r="KEE14"/>
      <c r="KEF14"/>
      <c r="KEG14"/>
      <c r="KEH14"/>
      <c r="KEI14"/>
      <c r="KEJ14"/>
      <c r="KEK14"/>
      <c r="KEL14"/>
      <c r="KEM14"/>
      <c r="KEN14"/>
      <c r="KEO14"/>
      <c r="KEP14"/>
      <c r="KEQ14"/>
      <c r="KER14"/>
      <c r="KES14"/>
      <c r="KET14"/>
      <c r="KEU14"/>
      <c r="KEV14"/>
      <c r="KEW14"/>
      <c r="KEX14"/>
      <c r="KEY14"/>
      <c r="KEZ14"/>
      <c r="KFA14"/>
      <c r="KFB14"/>
      <c r="KFC14"/>
      <c r="KFD14"/>
      <c r="KFE14"/>
      <c r="KFF14"/>
      <c r="KFG14"/>
      <c r="KFH14"/>
      <c r="KFI14"/>
      <c r="KFJ14"/>
      <c r="KFK14"/>
      <c r="KFL14"/>
      <c r="KFM14"/>
      <c r="KFN14"/>
      <c r="KFO14"/>
      <c r="KFP14"/>
      <c r="KFQ14"/>
      <c r="KFR14"/>
      <c r="KFS14"/>
      <c r="KFT14"/>
      <c r="KFU14"/>
      <c r="KFV14"/>
      <c r="KFW14"/>
      <c r="KFX14"/>
      <c r="KFY14"/>
      <c r="KFZ14"/>
      <c r="KGA14"/>
      <c r="KGB14"/>
      <c r="KGC14"/>
      <c r="KGD14"/>
      <c r="KGE14"/>
      <c r="KGF14"/>
      <c r="KGG14"/>
      <c r="KGH14"/>
      <c r="KGI14"/>
      <c r="KGJ14"/>
      <c r="KGK14"/>
      <c r="KGL14"/>
      <c r="KGM14"/>
      <c r="KGN14"/>
      <c r="KGO14"/>
      <c r="KGP14"/>
      <c r="KGQ14"/>
      <c r="KGR14"/>
      <c r="KGS14"/>
      <c r="KGT14"/>
      <c r="KGU14"/>
      <c r="KGV14"/>
      <c r="KGW14"/>
      <c r="KGX14"/>
      <c r="KGY14"/>
      <c r="KGZ14"/>
      <c r="KHA14"/>
      <c r="KHB14"/>
      <c r="KHC14"/>
      <c r="KHD14"/>
      <c r="KHE14"/>
      <c r="KHF14"/>
      <c r="KHG14"/>
      <c r="KHH14"/>
      <c r="KHI14"/>
      <c r="KHJ14"/>
      <c r="KHK14"/>
      <c r="KHL14"/>
      <c r="KHM14"/>
      <c r="KHN14"/>
      <c r="KHO14"/>
      <c r="KHP14"/>
      <c r="KHQ14"/>
      <c r="KHR14"/>
      <c r="KHS14"/>
      <c r="KHT14"/>
      <c r="KHU14"/>
      <c r="KHV14"/>
      <c r="KHW14"/>
      <c r="KHX14"/>
      <c r="KHY14"/>
      <c r="KHZ14"/>
      <c r="KIA14"/>
      <c r="KIB14"/>
      <c r="KIC14"/>
      <c r="KID14"/>
      <c r="KIE14"/>
      <c r="KIF14"/>
      <c r="KIG14"/>
      <c r="KIH14"/>
      <c r="KII14"/>
      <c r="KIJ14"/>
      <c r="KIK14"/>
      <c r="KIL14"/>
      <c r="KIM14"/>
      <c r="KIN14"/>
      <c r="KIO14"/>
      <c r="KIP14"/>
      <c r="KIQ14"/>
      <c r="KIR14"/>
      <c r="KIS14"/>
      <c r="KIT14"/>
      <c r="KIU14"/>
      <c r="KIV14"/>
      <c r="KIW14"/>
      <c r="KIX14"/>
      <c r="KIY14"/>
      <c r="KIZ14"/>
      <c r="KJA14"/>
      <c r="KJB14"/>
      <c r="KJC14"/>
      <c r="KJD14"/>
      <c r="KJE14"/>
      <c r="KJF14"/>
      <c r="KJG14"/>
      <c r="KJH14"/>
      <c r="KJI14"/>
      <c r="KJJ14"/>
      <c r="KJK14"/>
      <c r="KJL14"/>
      <c r="KJM14"/>
      <c r="KJN14"/>
      <c r="KJO14"/>
      <c r="KJP14"/>
      <c r="KJQ14"/>
      <c r="KJR14"/>
      <c r="KJS14"/>
      <c r="KJT14"/>
      <c r="KJU14"/>
      <c r="KJV14"/>
      <c r="KJW14"/>
      <c r="KJX14"/>
      <c r="KJY14"/>
      <c r="KJZ14"/>
      <c r="KKA14"/>
      <c r="KKB14"/>
      <c r="KKC14"/>
      <c r="KKD14"/>
      <c r="KKE14"/>
      <c r="KKF14"/>
      <c r="KKG14"/>
      <c r="KKH14"/>
      <c r="KKI14"/>
      <c r="KKJ14"/>
      <c r="KKK14"/>
      <c r="KKL14"/>
      <c r="KKM14"/>
      <c r="KKN14"/>
      <c r="KKO14"/>
      <c r="KKP14"/>
      <c r="KKQ14"/>
      <c r="KKR14"/>
      <c r="KKS14"/>
      <c r="KKT14"/>
      <c r="KKU14"/>
      <c r="KKV14"/>
      <c r="KKW14"/>
      <c r="KKX14"/>
      <c r="KKY14"/>
      <c r="KKZ14"/>
      <c r="KLA14"/>
      <c r="KLB14"/>
      <c r="KLC14"/>
      <c r="KLD14"/>
      <c r="KLE14"/>
      <c r="KLF14"/>
      <c r="KLG14"/>
      <c r="KLH14"/>
      <c r="KLI14"/>
      <c r="KLJ14"/>
      <c r="KLK14"/>
      <c r="KLL14"/>
      <c r="KLM14"/>
      <c r="KLN14"/>
      <c r="KLO14"/>
      <c r="KLP14"/>
      <c r="KLQ14"/>
      <c r="KLR14"/>
      <c r="KLS14"/>
      <c r="KLT14"/>
      <c r="KLU14"/>
      <c r="KLV14"/>
      <c r="KLW14"/>
      <c r="KLX14"/>
      <c r="KLY14"/>
      <c r="KLZ14"/>
      <c r="KMA14"/>
      <c r="KMB14"/>
      <c r="KMC14"/>
      <c r="KMD14"/>
      <c r="KME14"/>
      <c r="KMF14"/>
      <c r="KMG14"/>
      <c r="KMH14"/>
      <c r="KMI14"/>
      <c r="KMJ14"/>
      <c r="KMK14"/>
      <c r="KML14"/>
      <c r="KMM14"/>
      <c r="KMN14"/>
      <c r="KMO14"/>
      <c r="KMP14"/>
      <c r="KMQ14"/>
      <c r="KMR14"/>
      <c r="KMS14"/>
      <c r="KMT14"/>
      <c r="KMU14"/>
      <c r="KMV14"/>
      <c r="KMW14"/>
      <c r="KMX14"/>
      <c r="KMY14"/>
      <c r="KMZ14"/>
      <c r="KNA14"/>
      <c r="KNB14"/>
      <c r="KNC14"/>
      <c r="KND14"/>
      <c r="KNE14"/>
      <c r="KNF14"/>
      <c r="KNG14"/>
      <c r="KNH14"/>
      <c r="KNI14"/>
      <c r="KNJ14"/>
      <c r="KNK14"/>
      <c r="KNL14"/>
      <c r="KNM14"/>
      <c r="KNN14"/>
      <c r="KNO14"/>
      <c r="KNP14"/>
      <c r="KNQ14"/>
      <c r="KNR14"/>
      <c r="KNS14"/>
      <c r="KNT14"/>
      <c r="KNU14"/>
      <c r="KNV14"/>
      <c r="KNW14"/>
      <c r="KNX14"/>
      <c r="KNY14"/>
      <c r="KNZ14"/>
      <c r="KOA14"/>
      <c r="KOB14"/>
      <c r="KOC14"/>
      <c r="KOD14"/>
      <c r="KOE14"/>
      <c r="KOF14"/>
      <c r="KOG14"/>
      <c r="KOH14"/>
      <c r="KOI14"/>
      <c r="KOJ14"/>
      <c r="KOK14"/>
      <c r="KOL14"/>
      <c r="KOM14"/>
      <c r="KON14"/>
      <c r="KOO14"/>
      <c r="KOP14"/>
      <c r="KOQ14"/>
      <c r="KOR14"/>
      <c r="KOS14"/>
      <c r="KOT14"/>
      <c r="KOU14"/>
      <c r="KOV14"/>
      <c r="KOW14"/>
      <c r="KOX14"/>
      <c r="KOY14"/>
      <c r="KOZ14"/>
      <c r="KPA14"/>
      <c r="KPB14"/>
      <c r="KPC14"/>
      <c r="KPD14"/>
      <c r="KPE14"/>
      <c r="KPF14"/>
      <c r="KPG14"/>
      <c r="KPH14"/>
      <c r="KPI14"/>
      <c r="KPJ14"/>
      <c r="KPK14"/>
      <c r="KPL14"/>
      <c r="KPM14"/>
      <c r="KPN14"/>
      <c r="KPO14"/>
      <c r="KPP14"/>
      <c r="KPQ14"/>
      <c r="KPR14"/>
      <c r="KPS14"/>
      <c r="KPT14"/>
      <c r="KPU14"/>
      <c r="KPV14"/>
      <c r="KPW14"/>
      <c r="KPX14"/>
      <c r="KPY14"/>
      <c r="KPZ14"/>
      <c r="KQA14"/>
      <c r="KQB14"/>
      <c r="KQC14"/>
      <c r="KQD14"/>
      <c r="KQE14"/>
      <c r="KQF14"/>
      <c r="KQG14"/>
      <c r="KQH14"/>
      <c r="KQI14"/>
      <c r="KQJ14"/>
      <c r="KQK14"/>
      <c r="KQL14"/>
      <c r="KQM14"/>
      <c r="KQN14"/>
      <c r="KQO14"/>
      <c r="KQP14"/>
      <c r="KQQ14"/>
      <c r="KQR14"/>
      <c r="KQS14"/>
      <c r="KQT14"/>
      <c r="KQU14"/>
      <c r="KQV14"/>
      <c r="KQW14"/>
      <c r="KQX14"/>
      <c r="KQY14"/>
      <c r="KQZ14"/>
      <c r="KRA14"/>
      <c r="KRB14"/>
      <c r="KRC14"/>
      <c r="KRD14"/>
      <c r="KRE14"/>
      <c r="KRF14"/>
      <c r="KRG14"/>
      <c r="KRH14"/>
      <c r="KRI14"/>
      <c r="KRJ14"/>
      <c r="KRK14"/>
      <c r="KRL14"/>
      <c r="KRM14"/>
      <c r="KRN14"/>
      <c r="KRO14"/>
      <c r="KRP14"/>
      <c r="KRQ14"/>
      <c r="KRR14"/>
      <c r="KRS14"/>
      <c r="KRT14"/>
      <c r="KRU14"/>
      <c r="KRV14"/>
      <c r="KRW14"/>
      <c r="KRX14"/>
      <c r="KRY14"/>
      <c r="KRZ14"/>
      <c r="KSA14"/>
      <c r="KSB14"/>
      <c r="KSC14"/>
      <c r="KSD14"/>
      <c r="KSE14"/>
      <c r="KSF14"/>
      <c r="KSG14"/>
      <c r="KSH14"/>
      <c r="KSI14"/>
      <c r="KSJ14"/>
      <c r="KSK14"/>
      <c r="KSL14"/>
      <c r="KSM14"/>
      <c r="KSN14"/>
      <c r="KSO14"/>
      <c r="KSP14"/>
      <c r="KSQ14"/>
      <c r="KSR14"/>
      <c r="KSS14"/>
      <c r="KST14"/>
      <c r="KSU14"/>
      <c r="KSV14"/>
      <c r="KSW14"/>
      <c r="KSX14"/>
      <c r="KSY14"/>
      <c r="KSZ14"/>
      <c r="KTA14"/>
      <c r="KTB14"/>
      <c r="KTC14"/>
      <c r="KTD14"/>
      <c r="KTE14"/>
      <c r="KTF14"/>
      <c r="KTG14"/>
      <c r="KTH14"/>
      <c r="KTI14"/>
      <c r="KTJ14"/>
      <c r="KTK14"/>
      <c r="KTL14"/>
      <c r="KTM14"/>
      <c r="KTN14"/>
      <c r="KTO14"/>
      <c r="KTP14"/>
      <c r="KTQ14"/>
      <c r="KTR14"/>
      <c r="KTS14"/>
      <c r="KTT14"/>
      <c r="KTU14"/>
      <c r="KTV14"/>
      <c r="KTW14"/>
      <c r="KTX14"/>
      <c r="KTY14"/>
      <c r="KTZ14"/>
      <c r="KUA14"/>
      <c r="KUB14"/>
      <c r="KUC14"/>
      <c r="KUD14"/>
      <c r="KUE14"/>
      <c r="KUF14"/>
      <c r="KUG14"/>
      <c r="KUH14"/>
      <c r="KUI14"/>
      <c r="KUJ14"/>
      <c r="KUK14"/>
      <c r="KUL14"/>
      <c r="KUM14"/>
      <c r="KUN14"/>
      <c r="KUO14"/>
      <c r="KUP14"/>
      <c r="KUQ14"/>
      <c r="KUR14"/>
      <c r="KUS14"/>
      <c r="KUT14"/>
      <c r="KUU14"/>
      <c r="KUV14"/>
      <c r="KUW14"/>
      <c r="KUX14"/>
      <c r="KUY14"/>
      <c r="KUZ14"/>
      <c r="KVA14"/>
      <c r="KVB14"/>
      <c r="KVC14"/>
      <c r="KVD14"/>
      <c r="KVE14"/>
      <c r="KVF14"/>
      <c r="KVG14"/>
      <c r="KVH14"/>
      <c r="KVI14"/>
      <c r="KVJ14"/>
      <c r="KVK14"/>
      <c r="KVL14"/>
      <c r="KVM14"/>
      <c r="KVN14"/>
      <c r="KVO14"/>
      <c r="KVP14"/>
      <c r="KVQ14"/>
      <c r="KVR14"/>
      <c r="KVS14"/>
      <c r="KVT14"/>
      <c r="KVU14"/>
      <c r="KVV14"/>
      <c r="KVW14"/>
      <c r="KVX14"/>
      <c r="KVY14"/>
      <c r="KVZ14"/>
      <c r="KWA14"/>
      <c r="KWB14"/>
      <c r="KWC14"/>
      <c r="KWD14"/>
      <c r="KWE14"/>
      <c r="KWF14"/>
      <c r="KWG14"/>
      <c r="KWH14"/>
      <c r="KWI14"/>
      <c r="KWJ14"/>
      <c r="KWK14"/>
      <c r="KWL14"/>
      <c r="KWM14"/>
      <c r="KWN14"/>
      <c r="KWO14"/>
      <c r="KWP14"/>
      <c r="KWQ14"/>
      <c r="KWR14"/>
      <c r="KWS14"/>
      <c r="KWT14"/>
      <c r="KWU14"/>
      <c r="KWV14"/>
      <c r="KWW14"/>
      <c r="KWX14"/>
      <c r="KWY14"/>
      <c r="KWZ14"/>
      <c r="KXA14"/>
      <c r="KXB14"/>
      <c r="KXC14"/>
      <c r="KXD14"/>
      <c r="KXE14"/>
      <c r="KXF14"/>
      <c r="KXG14"/>
      <c r="KXH14"/>
      <c r="KXI14"/>
      <c r="KXJ14"/>
      <c r="KXK14"/>
      <c r="KXL14"/>
      <c r="KXM14"/>
      <c r="KXN14"/>
      <c r="KXO14"/>
      <c r="KXP14"/>
      <c r="KXQ14"/>
      <c r="KXR14"/>
      <c r="KXS14"/>
      <c r="KXT14"/>
      <c r="KXU14"/>
      <c r="KXV14"/>
      <c r="KXW14"/>
      <c r="KXX14"/>
      <c r="KXY14"/>
      <c r="KXZ14"/>
      <c r="KYA14"/>
      <c r="KYB14"/>
      <c r="KYC14"/>
      <c r="KYD14"/>
      <c r="KYE14"/>
      <c r="KYF14"/>
      <c r="KYG14"/>
      <c r="KYH14"/>
      <c r="KYI14"/>
      <c r="KYJ14"/>
      <c r="KYK14"/>
      <c r="KYL14"/>
      <c r="KYM14"/>
      <c r="KYN14"/>
      <c r="KYO14"/>
      <c r="KYP14"/>
      <c r="KYQ14"/>
      <c r="KYR14"/>
      <c r="KYS14"/>
      <c r="KYT14"/>
      <c r="KYU14"/>
      <c r="KYV14"/>
      <c r="KYW14"/>
      <c r="KYX14"/>
      <c r="KYY14"/>
      <c r="KYZ14"/>
      <c r="KZA14"/>
      <c r="KZB14"/>
      <c r="KZC14"/>
      <c r="KZD14"/>
      <c r="KZE14"/>
      <c r="KZF14"/>
      <c r="KZG14"/>
      <c r="KZH14"/>
      <c r="KZI14"/>
      <c r="KZJ14"/>
      <c r="KZK14"/>
      <c r="KZL14"/>
      <c r="KZM14"/>
      <c r="KZN14"/>
      <c r="KZO14"/>
      <c r="KZP14"/>
      <c r="KZQ14"/>
      <c r="KZR14"/>
      <c r="KZS14"/>
      <c r="KZT14"/>
      <c r="KZU14"/>
      <c r="KZV14"/>
      <c r="KZW14"/>
      <c r="KZX14"/>
      <c r="KZY14"/>
      <c r="KZZ14"/>
      <c r="LAA14"/>
      <c r="LAB14"/>
      <c r="LAC14"/>
      <c r="LAD14"/>
      <c r="LAE14"/>
      <c r="LAF14"/>
      <c r="LAG14"/>
      <c r="LAH14"/>
      <c r="LAI14"/>
      <c r="LAJ14"/>
      <c r="LAK14"/>
      <c r="LAL14"/>
      <c r="LAM14"/>
      <c r="LAN14"/>
      <c r="LAO14"/>
      <c r="LAP14"/>
      <c r="LAQ14"/>
      <c r="LAR14"/>
      <c r="LAS14"/>
      <c r="LAT14"/>
      <c r="LAU14"/>
      <c r="LAV14"/>
      <c r="LAW14"/>
      <c r="LAX14"/>
      <c r="LAY14"/>
      <c r="LAZ14"/>
      <c r="LBA14"/>
      <c r="LBB14"/>
      <c r="LBC14"/>
      <c r="LBD14"/>
      <c r="LBE14"/>
      <c r="LBF14"/>
      <c r="LBG14"/>
      <c r="LBH14"/>
      <c r="LBI14"/>
      <c r="LBJ14"/>
      <c r="LBK14"/>
      <c r="LBL14"/>
      <c r="LBM14"/>
      <c r="LBN14"/>
      <c r="LBO14"/>
      <c r="LBP14"/>
      <c r="LBQ14"/>
      <c r="LBR14"/>
      <c r="LBS14"/>
      <c r="LBT14"/>
      <c r="LBU14"/>
      <c r="LBV14"/>
      <c r="LBW14"/>
      <c r="LBX14"/>
      <c r="LBY14"/>
      <c r="LBZ14"/>
      <c r="LCA14"/>
      <c r="LCB14"/>
      <c r="LCC14"/>
      <c r="LCD14"/>
      <c r="LCE14"/>
      <c r="LCF14"/>
      <c r="LCG14"/>
      <c r="LCH14"/>
      <c r="LCI14"/>
      <c r="LCJ14"/>
      <c r="LCK14"/>
      <c r="LCL14"/>
      <c r="LCM14"/>
      <c r="LCN14"/>
      <c r="LCO14"/>
      <c r="LCP14"/>
      <c r="LCQ14"/>
      <c r="LCR14"/>
      <c r="LCS14"/>
      <c r="LCT14"/>
      <c r="LCU14"/>
      <c r="LCV14"/>
      <c r="LCW14"/>
      <c r="LCX14"/>
      <c r="LCY14"/>
      <c r="LCZ14"/>
      <c r="LDA14"/>
      <c r="LDB14"/>
      <c r="LDC14"/>
      <c r="LDD14"/>
      <c r="LDE14"/>
      <c r="LDF14"/>
      <c r="LDG14"/>
      <c r="LDH14"/>
      <c r="LDI14"/>
      <c r="LDJ14"/>
      <c r="LDK14"/>
      <c r="LDL14"/>
      <c r="LDM14"/>
      <c r="LDN14"/>
      <c r="LDO14"/>
      <c r="LDP14"/>
      <c r="LDQ14"/>
      <c r="LDR14"/>
      <c r="LDS14"/>
      <c r="LDT14"/>
      <c r="LDU14"/>
      <c r="LDV14"/>
      <c r="LDW14"/>
      <c r="LDX14"/>
      <c r="LDY14"/>
      <c r="LDZ14"/>
      <c r="LEA14"/>
      <c r="LEB14"/>
      <c r="LEC14"/>
      <c r="LED14"/>
      <c r="LEE14"/>
      <c r="LEF14"/>
      <c r="LEG14"/>
      <c r="LEH14"/>
      <c r="LEI14"/>
      <c r="LEJ14"/>
      <c r="LEK14"/>
      <c r="LEL14"/>
      <c r="LEM14"/>
      <c r="LEN14"/>
      <c r="LEO14"/>
      <c r="LEP14"/>
      <c r="LEQ14"/>
      <c r="LER14"/>
      <c r="LES14"/>
      <c r="LET14"/>
      <c r="LEU14"/>
      <c r="LEV14"/>
      <c r="LEW14"/>
      <c r="LEX14"/>
      <c r="LEY14"/>
      <c r="LEZ14"/>
      <c r="LFA14"/>
      <c r="LFB14"/>
      <c r="LFC14"/>
      <c r="LFD14"/>
      <c r="LFE14"/>
      <c r="LFF14"/>
      <c r="LFG14"/>
      <c r="LFH14"/>
      <c r="LFI14"/>
      <c r="LFJ14"/>
      <c r="LFK14"/>
      <c r="LFL14"/>
      <c r="LFM14"/>
      <c r="LFN14"/>
      <c r="LFO14"/>
      <c r="LFP14"/>
      <c r="LFQ14"/>
      <c r="LFR14"/>
      <c r="LFS14"/>
      <c r="LFT14"/>
      <c r="LFU14"/>
      <c r="LFV14"/>
      <c r="LFW14"/>
      <c r="LFX14"/>
      <c r="LFY14"/>
      <c r="LFZ14"/>
      <c r="LGA14"/>
      <c r="LGB14"/>
      <c r="LGC14"/>
      <c r="LGD14"/>
      <c r="LGE14"/>
      <c r="LGF14"/>
      <c r="LGG14"/>
      <c r="LGH14"/>
      <c r="LGI14"/>
      <c r="LGJ14"/>
      <c r="LGK14"/>
      <c r="LGL14"/>
      <c r="LGM14"/>
      <c r="LGN14"/>
      <c r="LGO14"/>
      <c r="LGP14"/>
      <c r="LGQ14"/>
      <c r="LGR14"/>
      <c r="LGS14"/>
      <c r="LGT14"/>
      <c r="LGU14"/>
      <c r="LGV14"/>
      <c r="LGW14"/>
      <c r="LGX14"/>
      <c r="LGY14"/>
      <c r="LGZ14"/>
      <c r="LHA14"/>
      <c r="LHB14"/>
      <c r="LHC14"/>
      <c r="LHD14"/>
      <c r="LHE14"/>
      <c r="LHF14"/>
      <c r="LHG14"/>
      <c r="LHH14"/>
      <c r="LHI14"/>
      <c r="LHJ14"/>
      <c r="LHK14"/>
      <c r="LHL14"/>
      <c r="LHM14"/>
      <c r="LHN14"/>
      <c r="LHO14"/>
      <c r="LHP14"/>
      <c r="LHQ14"/>
      <c r="LHR14"/>
      <c r="LHS14"/>
      <c r="LHT14"/>
      <c r="LHU14"/>
      <c r="LHV14"/>
      <c r="LHW14"/>
      <c r="LHX14"/>
      <c r="LHY14"/>
      <c r="LHZ14"/>
      <c r="LIA14"/>
      <c r="LIB14"/>
      <c r="LIC14"/>
      <c r="LID14"/>
      <c r="LIE14"/>
      <c r="LIF14"/>
      <c r="LIG14"/>
      <c r="LIH14"/>
      <c r="LII14"/>
      <c r="LIJ14"/>
      <c r="LIK14"/>
      <c r="LIL14"/>
      <c r="LIM14"/>
      <c r="LIN14"/>
      <c r="LIO14"/>
      <c r="LIP14"/>
      <c r="LIQ14"/>
      <c r="LIR14"/>
      <c r="LIS14"/>
      <c r="LIT14"/>
      <c r="LIU14"/>
      <c r="LIV14"/>
      <c r="LIW14"/>
      <c r="LIX14"/>
      <c r="LIY14"/>
      <c r="LIZ14"/>
      <c r="LJA14"/>
      <c r="LJB14"/>
      <c r="LJC14"/>
      <c r="LJD14"/>
      <c r="LJE14"/>
      <c r="LJF14"/>
      <c r="LJG14"/>
      <c r="LJH14"/>
      <c r="LJI14"/>
      <c r="LJJ14"/>
      <c r="LJK14"/>
      <c r="LJL14"/>
      <c r="LJM14"/>
      <c r="LJN14"/>
      <c r="LJO14"/>
      <c r="LJP14"/>
      <c r="LJQ14"/>
      <c r="LJR14"/>
      <c r="LJS14"/>
      <c r="LJT14"/>
      <c r="LJU14"/>
      <c r="LJV14"/>
      <c r="LJW14"/>
      <c r="LJX14"/>
      <c r="LJY14"/>
      <c r="LJZ14"/>
      <c r="LKA14"/>
      <c r="LKB14"/>
      <c r="LKC14"/>
      <c r="LKD14"/>
      <c r="LKE14"/>
      <c r="LKF14"/>
      <c r="LKG14"/>
      <c r="LKH14"/>
      <c r="LKI14"/>
      <c r="LKJ14"/>
      <c r="LKK14"/>
      <c r="LKL14"/>
      <c r="LKM14"/>
      <c r="LKN14"/>
      <c r="LKO14"/>
      <c r="LKP14"/>
      <c r="LKQ14"/>
      <c r="LKR14"/>
      <c r="LKS14"/>
      <c r="LKT14"/>
      <c r="LKU14"/>
      <c r="LKV14"/>
      <c r="LKW14"/>
      <c r="LKX14"/>
      <c r="LKY14"/>
      <c r="LKZ14"/>
      <c r="LLA14"/>
      <c r="LLB14"/>
      <c r="LLC14"/>
      <c r="LLD14"/>
      <c r="LLE14"/>
      <c r="LLF14"/>
      <c r="LLG14"/>
      <c r="LLH14"/>
      <c r="LLI14"/>
      <c r="LLJ14"/>
      <c r="LLK14"/>
      <c r="LLL14"/>
      <c r="LLM14"/>
      <c r="LLN14"/>
      <c r="LLO14"/>
      <c r="LLP14"/>
      <c r="LLQ14"/>
      <c r="LLR14"/>
      <c r="LLS14"/>
      <c r="LLT14"/>
      <c r="LLU14"/>
      <c r="LLV14"/>
      <c r="LLW14"/>
      <c r="LLX14"/>
      <c r="LLY14"/>
      <c r="LLZ14"/>
      <c r="LMA14"/>
      <c r="LMB14"/>
      <c r="LMC14"/>
      <c r="LMD14"/>
      <c r="LME14"/>
      <c r="LMF14"/>
      <c r="LMG14"/>
      <c r="LMH14"/>
      <c r="LMI14"/>
      <c r="LMJ14"/>
      <c r="LMK14"/>
      <c r="LML14"/>
      <c r="LMM14"/>
      <c r="LMN14"/>
      <c r="LMO14"/>
      <c r="LMP14"/>
      <c r="LMQ14"/>
      <c r="LMR14"/>
      <c r="LMS14"/>
      <c r="LMT14"/>
      <c r="LMU14"/>
      <c r="LMV14"/>
      <c r="LMW14"/>
      <c r="LMX14"/>
      <c r="LMY14"/>
      <c r="LMZ14"/>
      <c r="LNA14"/>
      <c r="LNB14"/>
      <c r="LNC14"/>
      <c r="LND14"/>
      <c r="LNE14"/>
      <c r="LNF14"/>
      <c r="LNG14"/>
      <c r="LNH14"/>
      <c r="LNI14"/>
      <c r="LNJ14"/>
      <c r="LNK14"/>
      <c r="LNL14"/>
      <c r="LNM14"/>
      <c r="LNN14"/>
      <c r="LNO14"/>
      <c r="LNP14"/>
      <c r="LNQ14"/>
      <c r="LNR14"/>
      <c r="LNS14"/>
      <c r="LNT14"/>
      <c r="LNU14"/>
      <c r="LNV14"/>
      <c r="LNW14"/>
      <c r="LNX14"/>
      <c r="LNY14"/>
      <c r="LNZ14"/>
      <c r="LOA14"/>
      <c r="LOB14"/>
      <c r="LOC14"/>
      <c r="LOD14"/>
      <c r="LOE14"/>
      <c r="LOF14"/>
      <c r="LOG14"/>
      <c r="LOH14"/>
      <c r="LOI14"/>
      <c r="LOJ14"/>
      <c r="LOK14"/>
      <c r="LOL14"/>
      <c r="LOM14"/>
      <c r="LON14"/>
      <c r="LOO14"/>
      <c r="LOP14"/>
      <c r="LOQ14"/>
      <c r="LOR14"/>
      <c r="LOS14"/>
      <c r="LOT14"/>
      <c r="LOU14"/>
      <c r="LOV14"/>
      <c r="LOW14"/>
      <c r="LOX14"/>
      <c r="LOY14"/>
      <c r="LOZ14"/>
      <c r="LPA14"/>
      <c r="LPB14"/>
      <c r="LPC14"/>
      <c r="LPD14"/>
      <c r="LPE14"/>
      <c r="LPF14"/>
      <c r="LPG14"/>
      <c r="LPH14"/>
      <c r="LPI14"/>
      <c r="LPJ14"/>
      <c r="LPK14"/>
      <c r="LPL14"/>
      <c r="LPM14"/>
      <c r="LPN14"/>
      <c r="LPO14"/>
      <c r="LPP14"/>
      <c r="LPQ14"/>
      <c r="LPR14"/>
      <c r="LPS14"/>
      <c r="LPT14"/>
      <c r="LPU14"/>
      <c r="LPV14"/>
      <c r="LPW14"/>
      <c r="LPX14"/>
      <c r="LPY14"/>
      <c r="LPZ14"/>
      <c r="LQA14"/>
      <c r="LQB14"/>
      <c r="LQC14"/>
      <c r="LQD14"/>
      <c r="LQE14"/>
      <c r="LQF14"/>
      <c r="LQG14"/>
      <c r="LQH14"/>
      <c r="LQI14"/>
      <c r="LQJ14"/>
      <c r="LQK14"/>
      <c r="LQL14"/>
      <c r="LQM14"/>
      <c r="LQN14"/>
      <c r="LQO14"/>
      <c r="LQP14"/>
      <c r="LQQ14"/>
      <c r="LQR14"/>
      <c r="LQS14"/>
      <c r="LQT14"/>
      <c r="LQU14"/>
      <c r="LQV14"/>
      <c r="LQW14"/>
      <c r="LQX14"/>
      <c r="LQY14"/>
      <c r="LQZ14"/>
      <c r="LRA14"/>
      <c r="LRB14"/>
      <c r="LRC14"/>
      <c r="LRD14"/>
      <c r="LRE14"/>
      <c r="LRF14"/>
      <c r="LRG14"/>
      <c r="LRH14"/>
      <c r="LRI14"/>
      <c r="LRJ14"/>
      <c r="LRK14"/>
      <c r="LRL14"/>
      <c r="LRM14"/>
      <c r="LRN14"/>
      <c r="LRO14"/>
      <c r="LRP14"/>
      <c r="LRQ14"/>
      <c r="LRR14"/>
      <c r="LRS14"/>
      <c r="LRT14"/>
      <c r="LRU14"/>
      <c r="LRV14"/>
      <c r="LRW14"/>
      <c r="LRX14"/>
      <c r="LRY14"/>
      <c r="LRZ14"/>
      <c r="LSA14"/>
      <c r="LSB14"/>
      <c r="LSC14"/>
      <c r="LSD14"/>
      <c r="LSE14"/>
      <c r="LSF14"/>
      <c r="LSG14"/>
      <c r="LSH14"/>
      <c r="LSI14"/>
      <c r="LSJ14"/>
      <c r="LSK14"/>
      <c r="LSL14"/>
      <c r="LSM14"/>
      <c r="LSN14"/>
      <c r="LSO14"/>
      <c r="LSP14"/>
      <c r="LSQ14"/>
      <c r="LSR14"/>
      <c r="LSS14"/>
      <c r="LST14"/>
      <c r="LSU14"/>
      <c r="LSV14"/>
      <c r="LSW14"/>
      <c r="LSX14"/>
      <c r="LSY14"/>
      <c r="LSZ14"/>
      <c r="LTA14"/>
      <c r="LTB14"/>
      <c r="LTC14"/>
      <c r="LTD14"/>
      <c r="LTE14"/>
      <c r="LTF14"/>
      <c r="LTG14"/>
      <c r="LTH14"/>
      <c r="LTI14"/>
      <c r="LTJ14"/>
      <c r="LTK14"/>
      <c r="LTL14"/>
      <c r="LTM14"/>
      <c r="LTN14"/>
      <c r="LTO14"/>
      <c r="LTP14"/>
      <c r="LTQ14"/>
      <c r="LTR14"/>
      <c r="LTS14"/>
      <c r="LTT14"/>
      <c r="LTU14"/>
      <c r="LTV14"/>
      <c r="LTW14"/>
      <c r="LTX14"/>
      <c r="LTY14"/>
      <c r="LTZ14"/>
      <c r="LUA14"/>
      <c r="LUB14"/>
      <c r="LUC14"/>
      <c r="LUD14"/>
      <c r="LUE14"/>
      <c r="LUF14"/>
      <c r="LUG14"/>
      <c r="LUH14"/>
      <c r="LUI14"/>
      <c r="LUJ14"/>
      <c r="LUK14"/>
      <c r="LUL14"/>
      <c r="LUM14"/>
      <c r="LUN14"/>
      <c r="LUO14"/>
      <c r="LUP14"/>
      <c r="LUQ14"/>
      <c r="LUR14"/>
      <c r="LUS14"/>
      <c r="LUT14"/>
      <c r="LUU14"/>
      <c r="LUV14"/>
      <c r="LUW14"/>
      <c r="LUX14"/>
      <c r="LUY14"/>
      <c r="LUZ14"/>
      <c r="LVA14"/>
      <c r="LVB14"/>
      <c r="LVC14"/>
      <c r="LVD14"/>
      <c r="LVE14"/>
      <c r="LVF14"/>
      <c r="LVG14"/>
      <c r="LVH14"/>
      <c r="LVI14"/>
      <c r="LVJ14"/>
      <c r="LVK14"/>
      <c r="LVL14"/>
      <c r="LVM14"/>
      <c r="LVN14"/>
      <c r="LVO14"/>
      <c r="LVP14"/>
      <c r="LVQ14"/>
      <c r="LVR14"/>
      <c r="LVS14"/>
      <c r="LVT14"/>
      <c r="LVU14"/>
      <c r="LVV14"/>
      <c r="LVW14"/>
      <c r="LVX14"/>
      <c r="LVY14"/>
      <c r="LVZ14"/>
      <c r="LWA14"/>
      <c r="LWB14"/>
      <c r="LWC14"/>
      <c r="LWD14"/>
      <c r="LWE14"/>
      <c r="LWF14"/>
      <c r="LWG14"/>
      <c r="LWH14"/>
      <c r="LWI14"/>
      <c r="LWJ14"/>
      <c r="LWK14"/>
      <c r="LWL14"/>
      <c r="LWM14"/>
      <c r="LWN14"/>
      <c r="LWO14"/>
      <c r="LWP14"/>
      <c r="LWQ14"/>
      <c r="LWR14"/>
      <c r="LWS14"/>
      <c r="LWT14"/>
      <c r="LWU14"/>
      <c r="LWV14"/>
      <c r="LWW14"/>
      <c r="LWX14"/>
      <c r="LWY14"/>
      <c r="LWZ14"/>
      <c r="LXA14"/>
      <c r="LXB14"/>
      <c r="LXC14"/>
      <c r="LXD14"/>
      <c r="LXE14"/>
      <c r="LXF14"/>
      <c r="LXG14"/>
      <c r="LXH14"/>
      <c r="LXI14"/>
      <c r="LXJ14"/>
      <c r="LXK14"/>
      <c r="LXL14"/>
      <c r="LXM14"/>
      <c r="LXN14"/>
      <c r="LXO14"/>
      <c r="LXP14"/>
      <c r="LXQ14"/>
      <c r="LXR14"/>
      <c r="LXS14"/>
      <c r="LXT14"/>
      <c r="LXU14"/>
      <c r="LXV14"/>
      <c r="LXW14"/>
      <c r="LXX14"/>
      <c r="LXY14"/>
      <c r="LXZ14"/>
      <c r="LYA14"/>
      <c r="LYB14"/>
      <c r="LYC14"/>
      <c r="LYD14"/>
      <c r="LYE14"/>
      <c r="LYF14"/>
      <c r="LYG14"/>
      <c r="LYH14"/>
      <c r="LYI14"/>
      <c r="LYJ14"/>
      <c r="LYK14"/>
      <c r="LYL14"/>
      <c r="LYM14"/>
      <c r="LYN14"/>
      <c r="LYO14"/>
      <c r="LYP14"/>
      <c r="LYQ14"/>
      <c r="LYR14"/>
      <c r="LYS14"/>
      <c r="LYT14"/>
      <c r="LYU14"/>
      <c r="LYV14"/>
      <c r="LYW14"/>
      <c r="LYX14"/>
      <c r="LYY14"/>
      <c r="LYZ14"/>
      <c r="LZA14"/>
      <c r="LZB14"/>
      <c r="LZC14"/>
      <c r="LZD14"/>
      <c r="LZE14"/>
      <c r="LZF14"/>
      <c r="LZG14"/>
      <c r="LZH14"/>
      <c r="LZI14"/>
      <c r="LZJ14"/>
      <c r="LZK14"/>
      <c r="LZL14"/>
      <c r="LZM14"/>
      <c r="LZN14"/>
      <c r="LZO14"/>
      <c r="LZP14"/>
      <c r="LZQ14"/>
      <c r="LZR14"/>
      <c r="LZS14"/>
      <c r="LZT14"/>
      <c r="LZU14"/>
      <c r="LZV14"/>
      <c r="LZW14"/>
      <c r="LZX14"/>
      <c r="LZY14"/>
      <c r="LZZ14"/>
      <c r="MAA14"/>
      <c r="MAB14"/>
      <c r="MAC14"/>
      <c r="MAD14"/>
      <c r="MAE14"/>
      <c r="MAF14"/>
      <c r="MAG14"/>
      <c r="MAH14"/>
      <c r="MAI14"/>
      <c r="MAJ14"/>
      <c r="MAK14"/>
      <c r="MAL14"/>
      <c r="MAM14"/>
      <c r="MAN14"/>
      <c r="MAO14"/>
      <c r="MAP14"/>
      <c r="MAQ14"/>
      <c r="MAR14"/>
      <c r="MAS14"/>
      <c r="MAT14"/>
      <c r="MAU14"/>
      <c r="MAV14"/>
      <c r="MAW14"/>
      <c r="MAX14"/>
      <c r="MAY14"/>
      <c r="MAZ14"/>
      <c r="MBA14"/>
      <c r="MBB14"/>
      <c r="MBC14"/>
      <c r="MBD14"/>
      <c r="MBE14"/>
      <c r="MBF14"/>
      <c r="MBG14"/>
      <c r="MBH14"/>
      <c r="MBI14"/>
      <c r="MBJ14"/>
      <c r="MBK14"/>
      <c r="MBL14"/>
      <c r="MBM14"/>
      <c r="MBN14"/>
      <c r="MBO14"/>
      <c r="MBP14"/>
      <c r="MBQ14"/>
      <c r="MBR14"/>
      <c r="MBS14"/>
      <c r="MBT14"/>
      <c r="MBU14"/>
      <c r="MBV14"/>
      <c r="MBW14"/>
      <c r="MBX14"/>
      <c r="MBY14"/>
      <c r="MBZ14"/>
      <c r="MCA14"/>
      <c r="MCB14"/>
      <c r="MCC14"/>
      <c r="MCD14"/>
      <c r="MCE14"/>
      <c r="MCF14"/>
      <c r="MCG14"/>
      <c r="MCH14"/>
      <c r="MCI14"/>
      <c r="MCJ14"/>
      <c r="MCK14"/>
      <c r="MCL14"/>
      <c r="MCM14"/>
      <c r="MCN14"/>
      <c r="MCO14"/>
      <c r="MCP14"/>
      <c r="MCQ14"/>
      <c r="MCR14"/>
      <c r="MCS14"/>
      <c r="MCT14"/>
      <c r="MCU14"/>
      <c r="MCV14"/>
      <c r="MCW14"/>
      <c r="MCX14"/>
      <c r="MCY14"/>
      <c r="MCZ14"/>
      <c r="MDA14"/>
      <c r="MDB14"/>
      <c r="MDC14"/>
      <c r="MDD14"/>
      <c r="MDE14"/>
      <c r="MDF14"/>
      <c r="MDG14"/>
      <c r="MDH14"/>
      <c r="MDI14"/>
      <c r="MDJ14"/>
      <c r="MDK14"/>
      <c r="MDL14"/>
      <c r="MDM14"/>
      <c r="MDN14"/>
      <c r="MDO14"/>
      <c r="MDP14"/>
      <c r="MDQ14"/>
      <c r="MDR14"/>
      <c r="MDS14"/>
      <c r="MDT14"/>
      <c r="MDU14"/>
      <c r="MDV14"/>
      <c r="MDW14"/>
      <c r="MDX14"/>
      <c r="MDY14"/>
      <c r="MDZ14"/>
      <c r="MEA14"/>
      <c r="MEB14"/>
      <c r="MEC14"/>
      <c r="MED14"/>
      <c r="MEE14"/>
      <c r="MEF14"/>
      <c r="MEG14"/>
      <c r="MEH14"/>
      <c r="MEI14"/>
      <c r="MEJ14"/>
      <c r="MEK14"/>
      <c r="MEL14"/>
      <c r="MEM14"/>
      <c r="MEN14"/>
      <c r="MEO14"/>
      <c r="MEP14"/>
      <c r="MEQ14"/>
      <c r="MER14"/>
      <c r="MES14"/>
      <c r="MET14"/>
      <c r="MEU14"/>
      <c r="MEV14"/>
      <c r="MEW14"/>
      <c r="MEX14"/>
      <c r="MEY14"/>
      <c r="MEZ14"/>
      <c r="MFA14"/>
      <c r="MFB14"/>
      <c r="MFC14"/>
      <c r="MFD14"/>
      <c r="MFE14"/>
      <c r="MFF14"/>
      <c r="MFG14"/>
      <c r="MFH14"/>
      <c r="MFI14"/>
      <c r="MFJ14"/>
      <c r="MFK14"/>
      <c r="MFL14"/>
      <c r="MFM14"/>
      <c r="MFN14"/>
      <c r="MFO14"/>
      <c r="MFP14"/>
      <c r="MFQ14"/>
      <c r="MFR14"/>
      <c r="MFS14"/>
      <c r="MFT14"/>
      <c r="MFU14"/>
      <c r="MFV14"/>
      <c r="MFW14"/>
      <c r="MFX14"/>
      <c r="MFY14"/>
      <c r="MFZ14"/>
      <c r="MGA14"/>
      <c r="MGB14"/>
      <c r="MGC14"/>
      <c r="MGD14"/>
      <c r="MGE14"/>
      <c r="MGF14"/>
      <c r="MGG14"/>
      <c r="MGH14"/>
      <c r="MGI14"/>
      <c r="MGJ14"/>
      <c r="MGK14"/>
      <c r="MGL14"/>
      <c r="MGM14"/>
      <c r="MGN14"/>
      <c r="MGO14"/>
      <c r="MGP14"/>
      <c r="MGQ14"/>
      <c r="MGR14"/>
      <c r="MGS14"/>
      <c r="MGT14"/>
      <c r="MGU14"/>
      <c r="MGV14"/>
      <c r="MGW14"/>
      <c r="MGX14"/>
      <c r="MGY14"/>
      <c r="MGZ14"/>
      <c r="MHA14"/>
      <c r="MHB14"/>
      <c r="MHC14"/>
      <c r="MHD14"/>
      <c r="MHE14"/>
      <c r="MHF14"/>
      <c r="MHG14"/>
      <c r="MHH14"/>
      <c r="MHI14"/>
      <c r="MHJ14"/>
      <c r="MHK14"/>
      <c r="MHL14"/>
      <c r="MHM14"/>
      <c r="MHN14"/>
      <c r="MHO14"/>
      <c r="MHP14"/>
      <c r="MHQ14"/>
      <c r="MHR14"/>
      <c r="MHS14"/>
      <c r="MHT14"/>
      <c r="MHU14"/>
      <c r="MHV14"/>
      <c r="MHW14"/>
      <c r="MHX14"/>
      <c r="MHY14"/>
      <c r="MHZ14"/>
      <c r="MIA14"/>
      <c r="MIB14"/>
      <c r="MIC14"/>
      <c r="MID14"/>
      <c r="MIE14"/>
      <c r="MIF14"/>
      <c r="MIG14"/>
      <c r="MIH14"/>
      <c r="MII14"/>
      <c r="MIJ14"/>
      <c r="MIK14"/>
      <c r="MIL14"/>
      <c r="MIM14"/>
      <c r="MIN14"/>
      <c r="MIO14"/>
      <c r="MIP14"/>
      <c r="MIQ14"/>
      <c r="MIR14"/>
      <c r="MIS14"/>
      <c r="MIT14"/>
      <c r="MIU14"/>
      <c r="MIV14"/>
      <c r="MIW14"/>
      <c r="MIX14"/>
      <c r="MIY14"/>
      <c r="MIZ14"/>
      <c r="MJA14"/>
      <c r="MJB14"/>
      <c r="MJC14"/>
      <c r="MJD14"/>
      <c r="MJE14"/>
      <c r="MJF14"/>
      <c r="MJG14"/>
      <c r="MJH14"/>
      <c r="MJI14"/>
      <c r="MJJ14"/>
      <c r="MJK14"/>
      <c r="MJL14"/>
      <c r="MJM14"/>
      <c r="MJN14"/>
      <c r="MJO14"/>
      <c r="MJP14"/>
      <c r="MJQ14"/>
      <c r="MJR14"/>
      <c r="MJS14"/>
      <c r="MJT14"/>
      <c r="MJU14"/>
      <c r="MJV14"/>
      <c r="MJW14"/>
      <c r="MJX14"/>
      <c r="MJY14"/>
      <c r="MJZ14"/>
      <c r="MKA14"/>
      <c r="MKB14"/>
      <c r="MKC14"/>
      <c r="MKD14"/>
      <c r="MKE14"/>
      <c r="MKF14"/>
      <c r="MKG14"/>
      <c r="MKH14"/>
      <c r="MKI14"/>
      <c r="MKJ14"/>
      <c r="MKK14"/>
      <c r="MKL14"/>
      <c r="MKM14"/>
      <c r="MKN14"/>
      <c r="MKO14"/>
      <c r="MKP14"/>
      <c r="MKQ14"/>
      <c r="MKR14"/>
      <c r="MKS14"/>
      <c r="MKT14"/>
      <c r="MKU14"/>
      <c r="MKV14"/>
      <c r="MKW14"/>
      <c r="MKX14"/>
      <c r="MKY14"/>
      <c r="MKZ14"/>
      <c r="MLA14"/>
      <c r="MLB14"/>
      <c r="MLC14"/>
      <c r="MLD14"/>
      <c r="MLE14"/>
      <c r="MLF14"/>
      <c r="MLG14"/>
      <c r="MLH14"/>
      <c r="MLI14"/>
      <c r="MLJ14"/>
      <c r="MLK14"/>
      <c r="MLL14"/>
      <c r="MLM14"/>
      <c r="MLN14"/>
      <c r="MLO14"/>
      <c r="MLP14"/>
      <c r="MLQ14"/>
      <c r="MLR14"/>
      <c r="MLS14"/>
      <c r="MLT14"/>
      <c r="MLU14"/>
      <c r="MLV14"/>
      <c r="MLW14"/>
      <c r="MLX14"/>
      <c r="MLY14"/>
      <c r="MLZ14"/>
      <c r="MMA14"/>
      <c r="MMB14"/>
      <c r="MMC14"/>
      <c r="MMD14"/>
      <c r="MME14"/>
      <c r="MMF14"/>
      <c r="MMG14"/>
      <c r="MMH14"/>
      <c r="MMI14"/>
      <c r="MMJ14"/>
      <c r="MMK14"/>
      <c r="MML14"/>
      <c r="MMM14"/>
      <c r="MMN14"/>
      <c r="MMO14"/>
      <c r="MMP14"/>
      <c r="MMQ14"/>
      <c r="MMR14"/>
      <c r="MMS14"/>
      <c r="MMT14"/>
      <c r="MMU14"/>
      <c r="MMV14"/>
      <c r="MMW14"/>
      <c r="MMX14"/>
      <c r="MMY14"/>
      <c r="MMZ14"/>
      <c r="MNA14"/>
      <c r="MNB14"/>
      <c r="MNC14"/>
      <c r="MND14"/>
      <c r="MNE14"/>
      <c r="MNF14"/>
      <c r="MNG14"/>
      <c r="MNH14"/>
      <c r="MNI14"/>
      <c r="MNJ14"/>
      <c r="MNK14"/>
      <c r="MNL14"/>
      <c r="MNM14"/>
      <c r="MNN14"/>
      <c r="MNO14"/>
      <c r="MNP14"/>
      <c r="MNQ14"/>
      <c r="MNR14"/>
      <c r="MNS14"/>
      <c r="MNT14"/>
      <c r="MNU14"/>
      <c r="MNV14"/>
      <c r="MNW14"/>
      <c r="MNX14"/>
      <c r="MNY14"/>
      <c r="MNZ14"/>
      <c r="MOA14"/>
      <c r="MOB14"/>
      <c r="MOC14"/>
      <c r="MOD14"/>
      <c r="MOE14"/>
      <c r="MOF14"/>
      <c r="MOG14"/>
      <c r="MOH14"/>
      <c r="MOI14"/>
      <c r="MOJ14"/>
      <c r="MOK14"/>
      <c r="MOL14"/>
      <c r="MOM14"/>
      <c r="MON14"/>
      <c r="MOO14"/>
      <c r="MOP14"/>
      <c r="MOQ14"/>
      <c r="MOR14"/>
      <c r="MOS14"/>
      <c r="MOT14"/>
      <c r="MOU14"/>
      <c r="MOV14"/>
      <c r="MOW14"/>
      <c r="MOX14"/>
      <c r="MOY14"/>
      <c r="MOZ14"/>
      <c r="MPA14"/>
      <c r="MPB14"/>
      <c r="MPC14"/>
      <c r="MPD14"/>
      <c r="MPE14"/>
      <c r="MPF14"/>
      <c r="MPG14"/>
      <c r="MPH14"/>
      <c r="MPI14"/>
      <c r="MPJ14"/>
      <c r="MPK14"/>
      <c r="MPL14"/>
      <c r="MPM14"/>
      <c r="MPN14"/>
      <c r="MPO14"/>
      <c r="MPP14"/>
      <c r="MPQ14"/>
      <c r="MPR14"/>
      <c r="MPS14"/>
      <c r="MPT14"/>
      <c r="MPU14"/>
      <c r="MPV14"/>
      <c r="MPW14"/>
      <c r="MPX14"/>
      <c r="MPY14"/>
      <c r="MPZ14"/>
      <c r="MQA14"/>
      <c r="MQB14"/>
      <c r="MQC14"/>
      <c r="MQD14"/>
      <c r="MQE14"/>
      <c r="MQF14"/>
      <c r="MQG14"/>
      <c r="MQH14"/>
      <c r="MQI14"/>
      <c r="MQJ14"/>
      <c r="MQK14"/>
      <c r="MQL14"/>
      <c r="MQM14"/>
      <c r="MQN14"/>
      <c r="MQO14"/>
      <c r="MQP14"/>
      <c r="MQQ14"/>
      <c r="MQR14"/>
      <c r="MQS14"/>
      <c r="MQT14"/>
      <c r="MQU14"/>
      <c r="MQV14"/>
      <c r="MQW14"/>
      <c r="MQX14"/>
      <c r="MQY14"/>
      <c r="MQZ14"/>
      <c r="MRA14"/>
      <c r="MRB14"/>
      <c r="MRC14"/>
      <c r="MRD14"/>
      <c r="MRE14"/>
      <c r="MRF14"/>
      <c r="MRG14"/>
      <c r="MRH14"/>
      <c r="MRI14"/>
      <c r="MRJ14"/>
      <c r="MRK14"/>
      <c r="MRL14"/>
      <c r="MRM14"/>
      <c r="MRN14"/>
      <c r="MRO14"/>
      <c r="MRP14"/>
      <c r="MRQ14"/>
      <c r="MRR14"/>
      <c r="MRS14"/>
      <c r="MRT14"/>
      <c r="MRU14"/>
      <c r="MRV14"/>
      <c r="MRW14"/>
      <c r="MRX14"/>
      <c r="MRY14"/>
      <c r="MRZ14"/>
      <c r="MSA14"/>
      <c r="MSB14"/>
      <c r="MSC14"/>
      <c r="MSD14"/>
      <c r="MSE14"/>
      <c r="MSF14"/>
      <c r="MSG14"/>
      <c r="MSH14"/>
      <c r="MSI14"/>
      <c r="MSJ14"/>
      <c r="MSK14"/>
      <c r="MSL14"/>
      <c r="MSM14"/>
      <c r="MSN14"/>
      <c r="MSO14"/>
      <c r="MSP14"/>
      <c r="MSQ14"/>
      <c r="MSR14"/>
      <c r="MSS14"/>
      <c r="MST14"/>
      <c r="MSU14"/>
      <c r="MSV14"/>
      <c r="MSW14"/>
      <c r="MSX14"/>
      <c r="MSY14"/>
      <c r="MSZ14"/>
      <c r="MTA14"/>
      <c r="MTB14"/>
      <c r="MTC14"/>
      <c r="MTD14"/>
      <c r="MTE14"/>
      <c r="MTF14"/>
      <c r="MTG14"/>
      <c r="MTH14"/>
      <c r="MTI14"/>
      <c r="MTJ14"/>
      <c r="MTK14"/>
      <c r="MTL14"/>
      <c r="MTM14"/>
      <c r="MTN14"/>
      <c r="MTO14"/>
      <c r="MTP14"/>
      <c r="MTQ14"/>
      <c r="MTR14"/>
      <c r="MTS14"/>
      <c r="MTT14"/>
      <c r="MTU14"/>
      <c r="MTV14"/>
      <c r="MTW14"/>
      <c r="MTX14"/>
      <c r="MTY14"/>
      <c r="MTZ14"/>
      <c r="MUA14"/>
      <c r="MUB14"/>
      <c r="MUC14"/>
      <c r="MUD14"/>
      <c r="MUE14"/>
      <c r="MUF14"/>
      <c r="MUG14"/>
      <c r="MUH14"/>
      <c r="MUI14"/>
      <c r="MUJ14"/>
      <c r="MUK14"/>
      <c r="MUL14"/>
      <c r="MUM14"/>
      <c r="MUN14"/>
      <c r="MUO14"/>
      <c r="MUP14"/>
      <c r="MUQ14"/>
      <c r="MUR14"/>
      <c r="MUS14"/>
      <c r="MUT14"/>
      <c r="MUU14"/>
      <c r="MUV14"/>
      <c r="MUW14"/>
      <c r="MUX14"/>
      <c r="MUY14"/>
      <c r="MUZ14"/>
      <c r="MVA14"/>
      <c r="MVB14"/>
      <c r="MVC14"/>
      <c r="MVD14"/>
      <c r="MVE14"/>
      <c r="MVF14"/>
      <c r="MVG14"/>
      <c r="MVH14"/>
      <c r="MVI14"/>
      <c r="MVJ14"/>
      <c r="MVK14"/>
      <c r="MVL14"/>
      <c r="MVM14"/>
      <c r="MVN14"/>
      <c r="MVO14"/>
      <c r="MVP14"/>
      <c r="MVQ14"/>
      <c r="MVR14"/>
      <c r="MVS14"/>
      <c r="MVT14"/>
      <c r="MVU14"/>
      <c r="MVV14"/>
      <c r="MVW14"/>
      <c r="MVX14"/>
      <c r="MVY14"/>
      <c r="MVZ14"/>
      <c r="MWA14"/>
      <c r="MWB14"/>
      <c r="MWC14"/>
      <c r="MWD14"/>
      <c r="MWE14"/>
      <c r="MWF14"/>
      <c r="MWG14"/>
      <c r="MWH14"/>
      <c r="MWI14"/>
      <c r="MWJ14"/>
      <c r="MWK14"/>
      <c r="MWL14"/>
      <c r="MWM14"/>
      <c r="MWN14"/>
      <c r="MWO14"/>
      <c r="MWP14"/>
      <c r="MWQ14"/>
      <c r="MWR14"/>
      <c r="MWS14"/>
      <c r="MWT14"/>
      <c r="MWU14"/>
      <c r="MWV14"/>
      <c r="MWW14"/>
      <c r="MWX14"/>
      <c r="MWY14"/>
      <c r="MWZ14"/>
      <c r="MXA14"/>
      <c r="MXB14"/>
      <c r="MXC14"/>
      <c r="MXD14"/>
      <c r="MXE14"/>
      <c r="MXF14"/>
      <c r="MXG14"/>
      <c r="MXH14"/>
      <c r="MXI14"/>
      <c r="MXJ14"/>
      <c r="MXK14"/>
      <c r="MXL14"/>
      <c r="MXM14"/>
      <c r="MXN14"/>
      <c r="MXO14"/>
      <c r="MXP14"/>
      <c r="MXQ14"/>
      <c r="MXR14"/>
      <c r="MXS14"/>
      <c r="MXT14"/>
      <c r="MXU14"/>
      <c r="MXV14"/>
      <c r="MXW14"/>
      <c r="MXX14"/>
      <c r="MXY14"/>
      <c r="MXZ14"/>
      <c r="MYA14"/>
      <c r="MYB14"/>
      <c r="MYC14"/>
      <c r="MYD14"/>
      <c r="MYE14"/>
      <c r="MYF14"/>
      <c r="MYG14"/>
      <c r="MYH14"/>
      <c r="MYI14"/>
      <c r="MYJ14"/>
      <c r="MYK14"/>
      <c r="MYL14"/>
      <c r="MYM14"/>
      <c r="MYN14"/>
      <c r="MYO14"/>
      <c r="MYP14"/>
      <c r="MYQ14"/>
      <c r="MYR14"/>
      <c r="MYS14"/>
      <c r="MYT14"/>
      <c r="MYU14"/>
      <c r="MYV14"/>
      <c r="MYW14"/>
      <c r="MYX14"/>
      <c r="MYY14"/>
      <c r="MYZ14"/>
      <c r="MZA14"/>
      <c r="MZB14"/>
      <c r="MZC14"/>
      <c r="MZD14"/>
      <c r="MZE14"/>
      <c r="MZF14"/>
      <c r="MZG14"/>
      <c r="MZH14"/>
      <c r="MZI14"/>
      <c r="MZJ14"/>
      <c r="MZK14"/>
      <c r="MZL14"/>
      <c r="MZM14"/>
      <c r="MZN14"/>
      <c r="MZO14"/>
      <c r="MZP14"/>
      <c r="MZQ14"/>
      <c r="MZR14"/>
      <c r="MZS14"/>
      <c r="MZT14"/>
      <c r="MZU14"/>
      <c r="MZV14"/>
      <c r="MZW14"/>
      <c r="MZX14"/>
      <c r="MZY14"/>
      <c r="MZZ14"/>
      <c r="NAA14"/>
      <c r="NAB14"/>
      <c r="NAC14"/>
      <c r="NAD14"/>
      <c r="NAE14"/>
      <c r="NAF14"/>
      <c r="NAG14"/>
      <c r="NAH14"/>
      <c r="NAI14"/>
      <c r="NAJ14"/>
      <c r="NAK14"/>
      <c r="NAL14"/>
      <c r="NAM14"/>
      <c r="NAN14"/>
      <c r="NAO14"/>
      <c r="NAP14"/>
      <c r="NAQ14"/>
      <c r="NAR14"/>
      <c r="NAS14"/>
      <c r="NAT14"/>
      <c r="NAU14"/>
      <c r="NAV14"/>
      <c r="NAW14"/>
      <c r="NAX14"/>
      <c r="NAY14"/>
      <c r="NAZ14"/>
      <c r="NBA14"/>
      <c r="NBB14"/>
      <c r="NBC14"/>
      <c r="NBD14"/>
      <c r="NBE14"/>
      <c r="NBF14"/>
      <c r="NBG14"/>
      <c r="NBH14"/>
      <c r="NBI14"/>
      <c r="NBJ14"/>
      <c r="NBK14"/>
      <c r="NBL14"/>
      <c r="NBM14"/>
      <c r="NBN14"/>
      <c r="NBO14"/>
      <c r="NBP14"/>
      <c r="NBQ14"/>
      <c r="NBR14"/>
      <c r="NBS14"/>
      <c r="NBT14"/>
      <c r="NBU14"/>
      <c r="NBV14"/>
      <c r="NBW14"/>
      <c r="NBX14"/>
      <c r="NBY14"/>
      <c r="NBZ14"/>
      <c r="NCA14"/>
      <c r="NCB14"/>
      <c r="NCC14"/>
      <c r="NCD14"/>
      <c r="NCE14"/>
      <c r="NCF14"/>
      <c r="NCG14"/>
      <c r="NCH14"/>
      <c r="NCI14"/>
      <c r="NCJ14"/>
      <c r="NCK14"/>
      <c r="NCL14"/>
      <c r="NCM14"/>
      <c r="NCN14"/>
      <c r="NCO14"/>
      <c r="NCP14"/>
      <c r="NCQ14"/>
      <c r="NCR14"/>
      <c r="NCS14"/>
      <c r="NCT14"/>
      <c r="NCU14"/>
      <c r="NCV14"/>
      <c r="NCW14"/>
      <c r="NCX14"/>
      <c r="NCY14"/>
      <c r="NCZ14"/>
      <c r="NDA14"/>
      <c r="NDB14"/>
      <c r="NDC14"/>
      <c r="NDD14"/>
      <c r="NDE14"/>
      <c r="NDF14"/>
      <c r="NDG14"/>
      <c r="NDH14"/>
      <c r="NDI14"/>
      <c r="NDJ14"/>
      <c r="NDK14"/>
      <c r="NDL14"/>
      <c r="NDM14"/>
      <c r="NDN14"/>
      <c r="NDO14"/>
      <c r="NDP14"/>
      <c r="NDQ14"/>
      <c r="NDR14"/>
      <c r="NDS14"/>
      <c r="NDT14"/>
      <c r="NDU14"/>
      <c r="NDV14"/>
      <c r="NDW14"/>
      <c r="NDX14"/>
      <c r="NDY14"/>
      <c r="NDZ14"/>
      <c r="NEA14"/>
      <c r="NEB14"/>
      <c r="NEC14"/>
      <c r="NED14"/>
      <c r="NEE14"/>
      <c r="NEF14"/>
      <c r="NEG14"/>
      <c r="NEH14"/>
      <c r="NEI14"/>
      <c r="NEJ14"/>
      <c r="NEK14"/>
      <c r="NEL14"/>
      <c r="NEM14"/>
      <c r="NEN14"/>
      <c r="NEO14"/>
      <c r="NEP14"/>
      <c r="NEQ14"/>
      <c r="NER14"/>
      <c r="NES14"/>
      <c r="NET14"/>
      <c r="NEU14"/>
      <c r="NEV14"/>
      <c r="NEW14"/>
      <c r="NEX14"/>
      <c r="NEY14"/>
      <c r="NEZ14"/>
      <c r="NFA14"/>
      <c r="NFB14"/>
      <c r="NFC14"/>
      <c r="NFD14"/>
      <c r="NFE14"/>
      <c r="NFF14"/>
      <c r="NFG14"/>
      <c r="NFH14"/>
      <c r="NFI14"/>
      <c r="NFJ14"/>
      <c r="NFK14"/>
      <c r="NFL14"/>
      <c r="NFM14"/>
      <c r="NFN14"/>
      <c r="NFO14"/>
      <c r="NFP14"/>
      <c r="NFQ14"/>
      <c r="NFR14"/>
      <c r="NFS14"/>
      <c r="NFT14"/>
      <c r="NFU14"/>
      <c r="NFV14"/>
      <c r="NFW14"/>
      <c r="NFX14"/>
      <c r="NFY14"/>
      <c r="NFZ14"/>
      <c r="NGA14"/>
      <c r="NGB14"/>
      <c r="NGC14"/>
      <c r="NGD14"/>
      <c r="NGE14"/>
      <c r="NGF14"/>
      <c r="NGG14"/>
      <c r="NGH14"/>
      <c r="NGI14"/>
      <c r="NGJ14"/>
      <c r="NGK14"/>
      <c r="NGL14"/>
      <c r="NGM14"/>
      <c r="NGN14"/>
      <c r="NGO14"/>
      <c r="NGP14"/>
      <c r="NGQ14"/>
      <c r="NGR14"/>
      <c r="NGS14"/>
      <c r="NGT14"/>
      <c r="NGU14"/>
      <c r="NGV14"/>
      <c r="NGW14"/>
      <c r="NGX14"/>
      <c r="NGY14"/>
      <c r="NGZ14"/>
      <c r="NHA14"/>
      <c r="NHB14"/>
      <c r="NHC14"/>
      <c r="NHD14"/>
      <c r="NHE14"/>
      <c r="NHF14"/>
      <c r="NHG14"/>
      <c r="NHH14"/>
      <c r="NHI14"/>
      <c r="NHJ14"/>
      <c r="NHK14"/>
      <c r="NHL14"/>
      <c r="NHM14"/>
      <c r="NHN14"/>
      <c r="NHO14"/>
      <c r="NHP14"/>
      <c r="NHQ14"/>
      <c r="NHR14"/>
      <c r="NHS14"/>
      <c r="NHT14"/>
      <c r="NHU14"/>
      <c r="NHV14"/>
      <c r="NHW14"/>
      <c r="NHX14"/>
      <c r="NHY14"/>
      <c r="NHZ14"/>
      <c r="NIA14"/>
      <c r="NIB14"/>
      <c r="NIC14"/>
      <c r="NID14"/>
      <c r="NIE14"/>
      <c r="NIF14"/>
      <c r="NIG14"/>
      <c r="NIH14"/>
      <c r="NII14"/>
      <c r="NIJ14"/>
      <c r="NIK14"/>
      <c r="NIL14"/>
      <c r="NIM14"/>
      <c r="NIN14"/>
      <c r="NIO14"/>
      <c r="NIP14"/>
      <c r="NIQ14"/>
      <c r="NIR14"/>
      <c r="NIS14"/>
      <c r="NIT14"/>
      <c r="NIU14"/>
      <c r="NIV14"/>
      <c r="NIW14"/>
      <c r="NIX14"/>
      <c r="NIY14"/>
      <c r="NIZ14"/>
      <c r="NJA14"/>
      <c r="NJB14"/>
      <c r="NJC14"/>
      <c r="NJD14"/>
      <c r="NJE14"/>
      <c r="NJF14"/>
      <c r="NJG14"/>
      <c r="NJH14"/>
      <c r="NJI14"/>
      <c r="NJJ14"/>
      <c r="NJK14"/>
      <c r="NJL14"/>
      <c r="NJM14"/>
      <c r="NJN14"/>
      <c r="NJO14"/>
      <c r="NJP14"/>
      <c r="NJQ14"/>
      <c r="NJR14"/>
      <c r="NJS14"/>
      <c r="NJT14"/>
      <c r="NJU14"/>
      <c r="NJV14"/>
      <c r="NJW14"/>
      <c r="NJX14"/>
      <c r="NJY14"/>
      <c r="NJZ14"/>
      <c r="NKA14"/>
      <c r="NKB14"/>
      <c r="NKC14"/>
      <c r="NKD14"/>
      <c r="NKE14"/>
      <c r="NKF14"/>
      <c r="NKG14"/>
      <c r="NKH14"/>
      <c r="NKI14"/>
      <c r="NKJ14"/>
      <c r="NKK14"/>
      <c r="NKL14"/>
      <c r="NKM14"/>
      <c r="NKN14"/>
      <c r="NKO14"/>
      <c r="NKP14"/>
      <c r="NKQ14"/>
      <c r="NKR14"/>
      <c r="NKS14"/>
      <c r="NKT14"/>
      <c r="NKU14"/>
      <c r="NKV14"/>
      <c r="NKW14"/>
      <c r="NKX14"/>
      <c r="NKY14"/>
      <c r="NKZ14"/>
      <c r="NLA14"/>
      <c r="NLB14"/>
      <c r="NLC14"/>
      <c r="NLD14"/>
      <c r="NLE14"/>
      <c r="NLF14"/>
      <c r="NLG14"/>
      <c r="NLH14"/>
      <c r="NLI14"/>
      <c r="NLJ14"/>
      <c r="NLK14"/>
      <c r="NLL14"/>
      <c r="NLM14"/>
      <c r="NLN14"/>
      <c r="NLO14"/>
      <c r="NLP14"/>
      <c r="NLQ14"/>
      <c r="NLR14"/>
      <c r="NLS14"/>
      <c r="NLT14"/>
      <c r="NLU14"/>
      <c r="NLV14"/>
      <c r="NLW14"/>
      <c r="NLX14"/>
      <c r="NLY14"/>
      <c r="NLZ14"/>
      <c r="NMA14"/>
      <c r="NMB14"/>
      <c r="NMC14"/>
      <c r="NMD14"/>
      <c r="NME14"/>
      <c r="NMF14"/>
      <c r="NMG14"/>
      <c r="NMH14"/>
      <c r="NMI14"/>
      <c r="NMJ14"/>
      <c r="NMK14"/>
      <c r="NML14"/>
      <c r="NMM14"/>
      <c r="NMN14"/>
      <c r="NMO14"/>
      <c r="NMP14"/>
      <c r="NMQ14"/>
      <c r="NMR14"/>
      <c r="NMS14"/>
      <c r="NMT14"/>
      <c r="NMU14"/>
      <c r="NMV14"/>
      <c r="NMW14"/>
      <c r="NMX14"/>
      <c r="NMY14"/>
      <c r="NMZ14"/>
      <c r="NNA14"/>
      <c r="NNB14"/>
      <c r="NNC14"/>
      <c r="NND14"/>
      <c r="NNE14"/>
      <c r="NNF14"/>
      <c r="NNG14"/>
      <c r="NNH14"/>
      <c r="NNI14"/>
      <c r="NNJ14"/>
      <c r="NNK14"/>
      <c r="NNL14"/>
      <c r="NNM14"/>
      <c r="NNN14"/>
      <c r="NNO14"/>
      <c r="NNP14"/>
      <c r="NNQ14"/>
      <c r="NNR14"/>
      <c r="NNS14"/>
      <c r="NNT14"/>
      <c r="NNU14"/>
      <c r="NNV14"/>
      <c r="NNW14"/>
      <c r="NNX14"/>
      <c r="NNY14"/>
      <c r="NNZ14"/>
      <c r="NOA14"/>
      <c r="NOB14"/>
      <c r="NOC14"/>
      <c r="NOD14"/>
      <c r="NOE14"/>
      <c r="NOF14"/>
      <c r="NOG14"/>
      <c r="NOH14"/>
      <c r="NOI14"/>
      <c r="NOJ14"/>
      <c r="NOK14"/>
      <c r="NOL14"/>
      <c r="NOM14"/>
      <c r="NON14"/>
      <c r="NOO14"/>
      <c r="NOP14"/>
      <c r="NOQ14"/>
      <c r="NOR14"/>
      <c r="NOS14"/>
      <c r="NOT14"/>
      <c r="NOU14"/>
      <c r="NOV14"/>
      <c r="NOW14"/>
      <c r="NOX14"/>
      <c r="NOY14"/>
      <c r="NOZ14"/>
      <c r="NPA14"/>
      <c r="NPB14"/>
      <c r="NPC14"/>
      <c r="NPD14"/>
      <c r="NPE14"/>
      <c r="NPF14"/>
      <c r="NPG14"/>
      <c r="NPH14"/>
      <c r="NPI14"/>
      <c r="NPJ14"/>
      <c r="NPK14"/>
      <c r="NPL14"/>
      <c r="NPM14"/>
      <c r="NPN14"/>
      <c r="NPO14"/>
      <c r="NPP14"/>
      <c r="NPQ14"/>
      <c r="NPR14"/>
      <c r="NPS14"/>
      <c r="NPT14"/>
      <c r="NPU14"/>
      <c r="NPV14"/>
      <c r="NPW14"/>
      <c r="NPX14"/>
      <c r="NPY14"/>
      <c r="NPZ14"/>
      <c r="NQA14"/>
      <c r="NQB14"/>
      <c r="NQC14"/>
      <c r="NQD14"/>
      <c r="NQE14"/>
      <c r="NQF14"/>
      <c r="NQG14"/>
      <c r="NQH14"/>
      <c r="NQI14"/>
      <c r="NQJ14"/>
      <c r="NQK14"/>
      <c r="NQL14"/>
      <c r="NQM14"/>
      <c r="NQN14"/>
      <c r="NQO14"/>
      <c r="NQP14"/>
      <c r="NQQ14"/>
      <c r="NQR14"/>
      <c r="NQS14"/>
      <c r="NQT14"/>
      <c r="NQU14"/>
      <c r="NQV14"/>
      <c r="NQW14"/>
      <c r="NQX14"/>
      <c r="NQY14"/>
      <c r="NQZ14"/>
      <c r="NRA14"/>
      <c r="NRB14"/>
      <c r="NRC14"/>
      <c r="NRD14"/>
      <c r="NRE14"/>
      <c r="NRF14"/>
      <c r="NRG14"/>
      <c r="NRH14"/>
      <c r="NRI14"/>
      <c r="NRJ14"/>
      <c r="NRK14"/>
      <c r="NRL14"/>
      <c r="NRM14"/>
      <c r="NRN14"/>
      <c r="NRO14"/>
      <c r="NRP14"/>
      <c r="NRQ14"/>
      <c r="NRR14"/>
      <c r="NRS14"/>
      <c r="NRT14"/>
      <c r="NRU14"/>
      <c r="NRV14"/>
      <c r="NRW14"/>
      <c r="NRX14"/>
      <c r="NRY14"/>
      <c r="NRZ14"/>
      <c r="NSA14"/>
      <c r="NSB14"/>
      <c r="NSC14"/>
      <c r="NSD14"/>
      <c r="NSE14"/>
      <c r="NSF14"/>
      <c r="NSG14"/>
      <c r="NSH14"/>
      <c r="NSI14"/>
      <c r="NSJ14"/>
      <c r="NSK14"/>
      <c r="NSL14"/>
      <c r="NSM14"/>
      <c r="NSN14"/>
      <c r="NSO14"/>
      <c r="NSP14"/>
      <c r="NSQ14"/>
      <c r="NSR14"/>
      <c r="NSS14"/>
      <c r="NST14"/>
      <c r="NSU14"/>
      <c r="NSV14"/>
      <c r="NSW14"/>
      <c r="NSX14"/>
      <c r="NSY14"/>
      <c r="NSZ14"/>
      <c r="NTA14"/>
      <c r="NTB14"/>
      <c r="NTC14"/>
      <c r="NTD14"/>
      <c r="NTE14"/>
      <c r="NTF14"/>
      <c r="NTG14"/>
      <c r="NTH14"/>
      <c r="NTI14"/>
      <c r="NTJ14"/>
      <c r="NTK14"/>
      <c r="NTL14"/>
      <c r="NTM14"/>
      <c r="NTN14"/>
      <c r="NTO14"/>
      <c r="NTP14"/>
      <c r="NTQ14"/>
      <c r="NTR14"/>
      <c r="NTS14"/>
      <c r="NTT14"/>
      <c r="NTU14"/>
      <c r="NTV14"/>
      <c r="NTW14"/>
      <c r="NTX14"/>
      <c r="NTY14"/>
      <c r="NTZ14"/>
      <c r="NUA14"/>
      <c r="NUB14"/>
      <c r="NUC14"/>
      <c r="NUD14"/>
      <c r="NUE14"/>
      <c r="NUF14"/>
      <c r="NUG14"/>
      <c r="NUH14"/>
      <c r="NUI14"/>
      <c r="NUJ14"/>
      <c r="NUK14"/>
      <c r="NUL14"/>
      <c r="NUM14"/>
      <c r="NUN14"/>
      <c r="NUO14"/>
      <c r="NUP14"/>
      <c r="NUQ14"/>
      <c r="NUR14"/>
      <c r="NUS14"/>
      <c r="NUT14"/>
      <c r="NUU14"/>
      <c r="NUV14"/>
      <c r="NUW14"/>
      <c r="NUX14"/>
      <c r="NUY14"/>
      <c r="NUZ14"/>
      <c r="NVA14"/>
      <c r="NVB14"/>
      <c r="NVC14"/>
      <c r="NVD14"/>
      <c r="NVE14"/>
      <c r="NVF14"/>
      <c r="NVG14"/>
      <c r="NVH14"/>
      <c r="NVI14"/>
      <c r="NVJ14"/>
      <c r="NVK14"/>
      <c r="NVL14"/>
      <c r="NVM14"/>
      <c r="NVN14"/>
      <c r="NVO14"/>
      <c r="NVP14"/>
      <c r="NVQ14"/>
      <c r="NVR14"/>
      <c r="NVS14"/>
      <c r="NVT14"/>
      <c r="NVU14"/>
      <c r="NVV14"/>
      <c r="NVW14"/>
      <c r="NVX14"/>
      <c r="NVY14"/>
      <c r="NVZ14"/>
      <c r="NWA14"/>
      <c r="NWB14"/>
      <c r="NWC14"/>
      <c r="NWD14"/>
      <c r="NWE14"/>
      <c r="NWF14"/>
      <c r="NWG14"/>
      <c r="NWH14"/>
      <c r="NWI14"/>
      <c r="NWJ14"/>
      <c r="NWK14"/>
      <c r="NWL14"/>
      <c r="NWM14"/>
      <c r="NWN14"/>
      <c r="NWO14"/>
      <c r="NWP14"/>
      <c r="NWQ14"/>
      <c r="NWR14"/>
      <c r="NWS14"/>
      <c r="NWT14"/>
      <c r="NWU14"/>
      <c r="NWV14"/>
      <c r="NWW14"/>
      <c r="NWX14"/>
      <c r="NWY14"/>
      <c r="NWZ14"/>
      <c r="NXA14"/>
      <c r="NXB14"/>
      <c r="NXC14"/>
      <c r="NXD14"/>
      <c r="NXE14"/>
      <c r="NXF14"/>
      <c r="NXG14"/>
      <c r="NXH14"/>
      <c r="NXI14"/>
      <c r="NXJ14"/>
      <c r="NXK14"/>
      <c r="NXL14"/>
      <c r="NXM14"/>
      <c r="NXN14"/>
      <c r="NXO14"/>
      <c r="NXP14"/>
      <c r="NXQ14"/>
      <c r="NXR14"/>
      <c r="NXS14"/>
      <c r="NXT14"/>
      <c r="NXU14"/>
      <c r="NXV14"/>
      <c r="NXW14"/>
      <c r="NXX14"/>
      <c r="NXY14"/>
      <c r="NXZ14"/>
      <c r="NYA14"/>
      <c r="NYB14"/>
      <c r="NYC14"/>
      <c r="NYD14"/>
      <c r="NYE14"/>
      <c r="NYF14"/>
      <c r="NYG14"/>
      <c r="NYH14"/>
      <c r="NYI14"/>
      <c r="NYJ14"/>
      <c r="NYK14"/>
      <c r="NYL14"/>
      <c r="NYM14"/>
      <c r="NYN14"/>
      <c r="NYO14"/>
      <c r="NYP14"/>
      <c r="NYQ14"/>
      <c r="NYR14"/>
      <c r="NYS14"/>
      <c r="NYT14"/>
      <c r="NYU14"/>
      <c r="NYV14"/>
      <c r="NYW14"/>
      <c r="NYX14"/>
      <c r="NYY14"/>
      <c r="NYZ14"/>
      <c r="NZA14"/>
      <c r="NZB14"/>
      <c r="NZC14"/>
      <c r="NZD14"/>
      <c r="NZE14"/>
      <c r="NZF14"/>
      <c r="NZG14"/>
      <c r="NZH14"/>
      <c r="NZI14"/>
      <c r="NZJ14"/>
      <c r="NZK14"/>
      <c r="NZL14"/>
      <c r="NZM14"/>
      <c r="NZN14"/>
      <c r="NZO14"/>
      <c r="NZP14"/>
      <c r="NZQ14"/>
      <c r="NZR14"/>
      <c r="NZS14"/>
      <c r="NZT14"/>
      <c r="NZU14"/>
      <c r="NZV14"/>
      <c r="NZW14"/>
      <c r="NZX14"/>
      <c r="NZY14"/>
      <c r="NZZ14"/>
      <c r="OAA14"/>
      <c r="OAB14"/>
      <c r="OAC14"/>
      <c r="OAD14"/>
      <c r="OAE14"/>
      <c r="OAF14"/>
      <c r="OAG14"/>
      <c r="OAH14"/>
      <c r="OAI14"/>
      <c r="OAJ14"/>
      <c r="OAK14"/>
      <c r="OAL14"/>
      <c r="OAM14"/>
      <c r="OAN14"/>
      <c r="OAO14"/>
      <c r="OAP14"/>
      <c r="OAQ14"/>
      <c r="OAR14"/>
      <c r="OAS14"/>
      <c r="OAT14"/>
      <c r="OAU14"/>
      <c r="OAV14"/>
      <c r="OAW14"/>
      <c r="OAX14"/>
      <c r="OAY14"/>
      <c r="OAZ14"/>
      <c r="OBA14"/>
      <c r="OBB14"/>
      <c r="OBC14"/>
      <c r="OBD14"/>
      <c r="OBE14"/>
      <c r="OBF14"/>
      <c r="OBG14"/>
      <c r="OBH14"/>
      <c r="OBI14"/>
      <c r="OBJ14"/>
      <c r="OBK14"/>
      <c r="OBL14"/>
      <c r="OBM14"/>
      <c r="OBN14"/>
      <c r="OBO14"/>
      <c r="OBP14"/>
      <c r="OBQ14"/>
      <c r="OBR14"/>
      <c r="OBS14"/>
      <c r="OBT14"/>
      <c r="OBU14"/>
      <c r="OBV14"/>
      <c r="OBW14"/>
      <c r="OBX14"/>
      <c r="OBY14"/>
      <c r="OBZ14"/>
      <c r="OCA14"/>
      <c r="OCB14"/>
      <c r="OCC14"/>
      <c r="OCD14"/>
      <c r="OCE14"/>
      <c r="OCF14"/>
      <c r="OCG14"/>
      <c r="OCH14"/>
      <c r="OCI14"/>
      <c r="OCJ14"/>
      <c r="OCK14"/>
      <c r="OCL14"/>
      <c r="OCM14"/>
      <c r="OCN14"/>
      <c r="OCO14"/>
      <c r="OCP14"/>
      <c r="OCQ14"/>
      <c r="OCR14"/>
      <c r="OCS14"/>
      <c r="OCT14"/>
      <c r="OCU14"/>
      <c r="OCV14"/>
      <c r="OCW14"/>
      <c r="OCX14"/>
      <c r="OCY14"/>
      <c r="OCZ14"/>
      <c r="ODA14"/>
      <c r="ODB14"/>
      <c r="ODC14"/>
      <c r="ODD14"/>
      <c r="ODE14"/>
      <c r="ODF14"/>
      <c r="ODG14"/>
      <c r="ODH14"/>
      <c r="ODI14"/>
      <c r="ODJ14"/>
      <c r="ODK14"/>
      <c r="ODL14"/>
      <c r="ODM14"/>
      <c r="ODN14"/>
      <c r="ODO14"/>
      <c r="ODP14"/>
      <c r="ODQ14"/>
      <c r="ODR14"/>
      <c r="ODS14"/>
      <c r="ODT14"/>
      <c r="ODU14"/>
      <c r="ODV14"/>
      <c r="ODW14"/>
      <c r="ODX14"/>
      <c r="ODY14"/>
      <c r="ODZ14"/>
      <c r="OEA14"/>
      <c r="OEB14"/>
      <c r="OEC14"/>
      <c r="OED14"/>
      <c r="OEE14"/>
      <c r="OEF14"/>
      <c r="OEG14"/>
      <c r="OEH14"/>
      <c r="OEI14"/>
      <c r="OEJ14"/>
      <c r="OEK14"/>
      <c r="OEL14"/>
      <c r="OEM14"/>
      <c r="OEN14"/>
      <c r="OEO14"/>
      <c r="OEP14"/>
      <c r="OEQ14"/>
      <c r="OER14"/>
      <c r="OES14"/>
      <c r="OET14"/>
      <c r="OEU14"/>
      <c r="OEV14"/>
      <c r="OEW14"/>
      <c r="OEX14"/>
      <c r="OEY14"/>
      <c r="OEZ14"/>
      <c r="OFA14"/>
      <c r="OFB14"/>
      <c r="OFC14"/>
      <c r="OFD14"/>
      <c r="OFE14"/>
      <c r="OFF14"/>
      <c r="OFG14"/>
      <c r="OFH14"/>
      <c r="OFI14"/>
      <c r="OFJ14"/>
      <c r="OFK14"/>
      <c r="OFL14"/>
      <c r="OFM14"/>
      <c r="OFN14"/>
      <c r="OFO14"/>
      <c r="OFP14"/>
      <c r="OFQ14"/>
      <c r="OFR14"/>
      <c r="OFS14"/>
      <c r="OFT14"/>
      <c r="OFU14"/>
      <c r="OFV14"/>
      <c r="OFW14"/>
      <c r="OFX14"/>
      <c r="OFY14"/>
      <c r="OFZ14"/>
      <c r="OGA14"/>
      <c r="OGB14"/>
      <c r="OGC14"/>
      <c r="OGD14"/>
      <c r="OGE14"/>
      <c r="OGF14"/>
      <c r="OGG14"/>
      <c r="OGH14"/>
      <c r="OGI14"/>
      <c r="OGJ14"/>
      <c r="OGK14"/>
      <c r="OGL14"/>
      <c r="OGM14"/>
      <c r="OGN14"/>
      <c r="OGO14"/>
      <c r="OGP14"/>
      <c r="OGQ14"/>
      <c r="OGR14"/>
      <c r="OGS14"/>
      <c r="OGT14"/>
      <c r="OGU14"/>
      <c r="OGV14"/>
      <c r="OGW14"/>
      <c r="OGX14"/>
      <c r="OGY14"/>
      <c r="OGZ14"/>
      <c r="OHA14"/>
      <c r="OHB14"/>
      <c r="OHC14"/>
      <c r="OHD14"/>
      <c r="OHE14"/>
      <c r="OHF14"/>
      <c r="OHG14"/>
      <c r="OHH14"/>
      <c r="OHI14"/>
      <c r="OHJ14"/>
      <c r="OHK14"/>
      <c r="OHL14"/>
      <c r="OHM14"/>
      <c r="OHN14"/>
      <c r="OHO14"/>
      <c r="OHP14"/>
      <c r="OHQ14"/>
      <c r="OHR14"/>
      <c r="OHS14"/>
      <c r="OHT14"/>
      <c r="OHU14"/>
      <c r="OHV14"/>
      <c r="OHW14"/>
      <c r="OHX14"/>
      <c r="OHY14"/>
      <c r="OHZ14"/>
      <c r="OIA14"/>
      <c r="OIB14"/>
      <c r="OIC14"/>
      <c r="OID14"/>
      <c r="OIE14"/>
      <c r="OIF14"/>
      <c r="OIG14"/>
      <c r="OIH14"/>
      <c r="OII14"/>
      <c r="OIJ14"/>
      <c r="OIK14"/>
      <c r="OIL14"/>
      <c r="OIM14"/>
      <c r="OIN14"/>
      <c r="OIO14"/>
      <c r="OIP14"/>
      <c r="OIQ14"/>
      <c r="OIR14"/>
      <c r="OIS14"/>
      <c r="OIT14"/>
      <c r="OIU14"/>
      <c r="OIV14"/>
      <c r="OIW14"/>
      <c r="OIX14"/>
      <c r="OIY14"/>
      <c r="OIZ14"/>
      <c r="OJA14"/>
      <c r="OJB14"/>
      <c r="OJC14"/>
      <c r="OJD14"/>
      <c r="OJE14"/>
      <c r="OJF14"/>
      <c r="OJG14"/>
      <c r="OJH14"/>
      <c r="OJI14"/>
      <c r="OJJ14"/>
      <c r="OJK14"/>
      <c r="OJL14"/>
      <c r="OJM14"/>
      <c r="OJN14"/>
      <c r="OJO14"/>
      <c r="OJP14"/>
      <c r="OJQ14"/>
      <c r="OJR14"/>
      <c r="OJS14"/>
      <c r="OJT14"/>
      <c r="OJU14"/>
      <c r="OJV14"/>
      <c r="OJW14"/>
      <c r="OJX14"/>
      <c r="OJY14"/>
      <c r="OJZ14"/>
      <c r="OKA14"/>
      <c r="OKB14"/>
      <c r="OKC14"/>
      <c r="OKD14"/>
      <c r="OKE14"/>
      <c r="OKF14"/>
      <c r="OKG14"/>
      <c r="OKH14"/>
      <c r="OKI14"/>
      <c r="OKJ14"/>
      <c r="OKK14"/>
      <c r="OKL14"/>
      <c r="OKM14"/>
      <c r="OKN14"/>
      <c r="OKO14"/>
      <c r="OKP14"/>
      <c r="OKQ14"/>
      <c r="OKR14"/>
      <c r="OKS14"/>
      <c r="OKT14"/>
      <c r="OKU14"/>
      <c r="OKV14"/>
      <c r="OKW14"/>
      <c r="OKX14"/>
      <c r="OKY14"/>
      <c r="OKZ14"/>
      <c r="OLA14"/>
      <c r="OLB14"/>
      <c r="OLC14"/>
      <c r="OLD14"/>
      <c r="OLE14"/>
      <c r="OLF14"/>
      <c r="OLG14"/>
      <c r="OLH14"/>
      <c r="OLI14"/>
      <c r="OLJ14"/>
      <c r="OLK14"/>
      <c r="OLL14"/>
      <c r="OLM14"/>
      <c r="OLN14"/>
      <c r="OLO14"/>
      <c r="OLP14"/>
      <c r="OLQ14"/>
      <c r="OLR14"/>
      <c r="OLS14"/>
      <c r="OLT14"/>
      <c r="OLU14"/>
      <c r="OLV14"/>
      <c r="OLW14"/>
      <c r="OLX14"/>
      <c r="OLY14"/>
      <c r="OLZ14"/>
      <c r="OMA14"/>
      <c r="OMB14"/>
      <c r="OMC14"/>
      <c r="OMD14"/>
      <c r="OME14"/>
      <c r="OMF14"/>
      <c r="OMG14"/>
      <c r="OMH14"/>
      <c r="OMI14"/>
      <c r="OMJ14"/>
      <c r="OMK14"/>
      <c r="OML14"/>
      <c r="OMM14"/>
      <c r="OMN14"/>
      <c r="OMO14"/>
      <c r="OMP14"/>
      <c r="OMQ14"/>
      <c r="OMR14"/>
      <c r="OMS14"/>
      <c r="OMT14"/>
      <c r="OMU14"/>
      <c r="OMV14"/>
      <c r="OMW14"/>
      <c r="OMX14"/>
      <c r="OMY14"/>
      <c r="OMZ14"/>
      <c r="ONA14"/>
      <c r="ONB14"/>
      <c r="ONC14"/>
      <c r="OND14"/>
      <c r="ONE14"/>
      <c r="ONF14"/>
      <c r="ONG14"/>
      <c r="ONH14"/>
      <c r="ONI14"/>
      <c r="ONJ14"/>
      <c r="ONK14"/>
      <c r="ONL14"/>
      <c r="ONM14"/>
      <c r="ONN14"/>
      <c r="ONO14"/>
      <c r="ONP14"/>
      <c r="ONQ14"/>
      <c r="ONR14"/>
      <c r="ONS14"/>
      <c r="ONT14"/>
      <c r="ONU14"/>
      <c r="ONV14"/>
      <c r="ONW14"/>
      <c r="ONX14"/>
      <c r="ONY14"/>
      <c r="ONZ14"/>
      <c r="OOA14"/>
      <c r="OOB14"/>
      <c r="OOC14"/>
      <c r="OOD14"/>
      <c r="OOE14"/>
      <c r="OOF14"/>
      <c r="OOG14"/>
      <c r="OOH14"/>
      <c r="OOI14"/>
      <c r="OOJ14"/>
      <c r="OOK14"/>
      <c r="OOL14"/>
      <c r="OOM14"/>
      <c r="OON14"/>
      <c r="OOO14"/>
      <c r="OOP14"/>
      <c r="OOQ14"/>
      <c r="OOR14"/>
      <c r="OOS14"/>
      <c r="OOT14"/>
      <c r="OOU14"/>
      <c r="OOV14"/>
      <c r="OOW14"/>
      <c r="OOX14"/>
      <c r="OOY14"/>
      <c r="OOZ14"/>
      <c r="OPA14"/>
      <c r="OPB14"/>
      <c r="OPC14"/>
      <c r="OPD14"/>
      <c r="OPE14"/>
      <c r="OPF14"/>
      <c r="OPG14"/>
      <c r="OPH14"/>
      <c r="OPI14"/>
      <c r="OPJ14"/>
      <c r="OPK14"/>
      <c r="OPL14"/>
      <c r="OPM14"/>
      <c r="OPN14"/>
      <c r="OPO14"/>
      <c r="OPP14"/>
      <c r="OPQ14"/>
      <c r="OPR14"/>
      <c r="OPS14"/>
      <c r="OPT14"/>
      <c r="OPU14"/>
      <c r="OPV14"/>
      <c r="OPW14"/>
      <c r="OPX14"/>
      <c r="OPY14"/>
      <c r="OPZ14"/>
      <c r="OQA14"/>
      <c r="OQB14"/>
      <c r="OQC14"/>
      <c r="OQD14"/>
      <c r="OQE14"/>
      <c r="OQF14"/>
      <c r="OQG14"/>
      <c r="OQH14"/>
      <c r="OQI14"/>
      <c r="OQJ14"/>
      <c r="OQK14"/>
      <c r="OQL14"/>
      <c r="OQM14"/>
      <c r="OQN14"/>
      <c r="OQO14"/>
      <c r="OQP14"/>
      <c r="OQQ14"/>
      <c r="OQR14"/>
      <c r="OQS14"/>
      <c r="OQT14"/>
      <c r="OQU14"/>
      <c r="OQV14"/>
      <c r="OQW14"/>
      <c r="OQX14"/>
      <c r="OQY14"/>
      <c r="OQZ14"/>
      <c r="ORA14"/>
      <c r="ORB14"/>
      <c r="ORC14"/>
      <c r="ORD14"/>
      <c r="ORE14"/>
      <c r="ORF14"/>
      <c r="ORG14"/>
      <c r="ORH14"/>
      <c r="ORI14"/>
      <c r="ORJ14"/>
      <c r="ORK14"/>
      <c r="ORL14"/>
      <c r="ORM14"/>
      <c r="ORN14"/>
      <c r="ORO14"/>
      <c r="ORP14"/>
      <c r="ORQ14"/>
      <c r="ORR14"/>
      <c r="ORS14"/>
      <c r="ORT14"/>
      <c r="ORU14"/>
      <c r="ORV14"/>
      <c r="ORW14"/>
      <c r="ORX14"/>
      <c r="ORY14"/>
      <c r="ORZ14"/>
      <c r="OSA14"/>
      <c r="OSB14"/>
      <c r="OSC14"/>
      <c r="OSD14"/>
      <c r="OSE14"/>
      <c r="OSF14"/>
      <c r="OSG14"/>
      <c r="OSH14"/>
      <c r="OSI14"/>
      <c r="OSJ14"/>
      <c r="OSK14"/>
      <c r="OSL14"/>
      <c r="OSM14"/>
      <c r="OSN14"/>
      <c r="OSO14"/>
      <c r="OSP14"/>
      <c r="OSQ14"/>
      <c r="OSR14"/>
      <c r="OSS14"/>
      <c r="OST14"/>
      <c r="OSU14"/>
      <c r="OSV14"/>
      <c r="OSW14"/>
      <c r="OSX14"/>
      <c r="OSY14"/>
      <c r="OSZ14"/>
      <c r="OTA14"/>
      <c r="OTB14"/>
      <c r="OTC14"/>
      <c r="OTD14"/>
      <c r="OTE14"/>
      <c r="OTF14"/>
      <c r="OTG14"/>
      <c r="OTH14"/>
      <c r="OTI14"/>
      <c r="OTJ14"/>
      <c r="OTK14"/>
      <c r="OTL14"/>
      <c r="OTM14"/>
      <c r="OTN14"/>
      <c r="OTO14"/>
      <c r="OTP14"/>
      <c r="OTQ14"/>
      <c r="OTR14"/>
      <c r="OTS14"/>
      <c r="OTT14"/>
      <c r="OTU14"/>
      <c r="OTV14"/>
      <c r="OTW14"/>
      <c r="OTX14"/>
      <c r="OTY14"/>
      <c r="OTZ14"/>
      <c r="OUA14"/>
      <c r="OUB14"/>
      <c r="OUC14"/>
      <c r="OUD14"/>
      <c r="OUE14"/>
      <c r="OUF14"/>
      <c r="OUG14"/>
      <c r="OUH14"/>
      <c r="OUI14"/>
      <c r="OUJ14"/>
      <c r="OUK14"/>
      <c r="OUL14"/>
      <c r="OUM14"/>
      <c r="OUN14"/>
      <c r="OUO14"/>
      <c r="OUP14"/>
      <c r="OUQ14"/>
      <c r="OUR14"/>
      <c r="OUS14"/>
      <c r="OUT14"/>
      <c r="OUU14"/>
      <c r="OUV14"/>
      <c r="OUW14"/>
      <c r="OUX14"/>
      <c r="OUY14"/>
      <c r="OUZ14"/>
      <c r="OVA14"/>
      <c r="OVB14"/>
      <c r="OVC14"/>
      <c r="OVD14"/>
      <c r="OVE14"/>
      <c r="OVF14"/>
      <c r="OVG14"/>
      <c r="OVH14"/>
      <c r="OVI14"/>
      <c r="OVJ14"/>
      <c r="OVK14"/>
      <c r="OVL14"/>
      <c r="OVM14"/>
      <c r="OVN14"/>
      <c r="OVO14"/>
      <c r="OVP14"/>
      <c r="OVQ14"/>
      <c r="OVR14"/>
      <c r="OVS14"/>
      <c r="OVT14"/>
      <c r="OVU14"/>
      <c r="OVV14"/>
      <c r="OVW14"/>
      <c r="OVX14"/>
      <c r="OVY14"/>
      <c r="OVZ14"/>
      <c r="OWA14"/>
      <c r="OWB14"/>
      <c r="OWC14"/>
      <c r="OWD14"/>
      <c r="OWE14"/>
      <c r="OWF14"/>
      <c r="OWG14"/>
      <c r="OWH14"/>
      <c r="OWI14"/>
      <c r="OWJ14"/>
      <c r="OWK14"/>
      <c r="OWL14"/>
      <c r="OWM14"/>
      <c r="OWN14"/>
      <c r="OWO14"/>
      <c r="OWP14"/>
      <c r="OWQ14"/>
      <c r="OWR14"/>
      <c r="OWS14"/>
      <c r="OWT14"/>
      <c r="OWU14"/>
      <c r="OWV14"/>
      <c r="OWW14"/>
      <c r="OWX14"/>
      <c r="OWY14"/>
      <c r="OWZ14"/>
      <c r="OXA14"/>
      <c r="OXB14"/>
      <c r="OXC14"/>
      <c r="OXD14"/>
      <c r="OXE14"/>
      <c r="OXF14"/>
      <c r="OXG14"/>
      <c r="OXH14"/>
      <c r="OXI14"/>
      <c r="OXJ14"/>
      <c r="OXK14"/>
      <c r="OXL14"/>
      <c r="OXM14"/>
      <c r="OXN14"/>
      <c r="OXO14"/>
      <c r="OXP14"/>
      <c r="OXQ14"/>
      <c r="OXR14"/>
      <c r="OXS14"/>
      <c r="OXT14"/>
      <c r="OXU14"/>
      <c r="OXV14"/>
      <c r="OXW14"/>
      <c r="OXX14"/>
      <c r="OXY14"/>
      <c r="OXZ14"/>
      <c r="OYA14"/>
      <c r="OYB14"/>
      <c r="OYC14"/>
      <c r="OYD14"/>
      <c r="OYE14"/>
      <c r="OYF14"/>
      <c r="OYG14"/>
      <c r="OYH14"/>
      <c r="OYI14"/>
      <c r="OYJ14"/>
      <c r="OYK14"/>
      <c r="OYL14"/>
      <c r="OYM14"/>
      <c r="OYN14"/>
      <c r="OYO14"/>
      <c r="OYP14"/>
      <c r="OYQ14"/>
      <c r="OYR14"/>
      <c r="OYS14"/>
      <c r="OYT14"/>
      <c r="OYU14"/>
      <c r="OYV14"/>
      <c r="OYW14"/>
      <c r="OYX14"/>
      <c r="OYY14"/>
      <c r="OYZ14"/>
      <c r="OZA14"/>
      <c r="OZB14"/>
      <c r="OZC14"/>
      <c r="OZD14"/>
      <c r="OZE14"/>
      <c r="OZF14"/>
      <c r="OZG14"/>
      <c r="OZH14"/>
      <c r="OZI14"/>
      <c r="OZJ14"/>
      <c r="OZK14"/>
      <c r="OZL14"/>
      <c r="OZM14"/>
      <c r="OZN14"/>
      <c r="OZO14"/>
      <c r="OZP14"/>
      <c r="OZQ14"/>
      <c r="OZR14"/>
      <c r="OZS14"/>
      <c r="OZT14"/>
      <c r="OZU14"/>
      <c r="OZV14"/>
      <c r="OZW14"/>
      <c r="OZX14"/>
      <c r="OZY14"/>
      <c r="OZZ14"/>
      <c r="PAA14"/>
      <c r="PAB14"/>
      <c r="PAC14"/>
      <c r="PAD14"/>
      <c r="PAE14"/>
      <c r="PAF14"/>
      <c r="PAG14"/>
      <c r="PAH14"/>
      <c r="PAI14"/>
      <c r="PAJ14"/>
      <c r="PAK14"/>
      <c r="PAL14"/>
      <c r="PAM14"/>
      <c r="PAN14"/>
      <c r="PAO14"/>
      <c r="PAP14"/>
      <c r="PAQ14"/>
      <c r="PAR14"/>
      <c r="PAS14"/>
      <c r="PAT14"/>
      <c r="PAU14"/>
      <c r="PAV14"/>
      <c r="PAW14"/>
      <c r="PAX14"/>
      <c r="PAY14"/>
      <c r="PAZ14"/>
      <c r="PBA14"/>
      <c r="PBB14"/>
      <c r="PBC14"/>
      <c r="PBD14"/>
      <c r="PBE14"/>
      <c r="PBF14"/>
      <c r="PBG14"/>
      <c r="PBH14"/>
      <c r="PBI14"/>
      <c r="PBJ14"/>
      <c r="PBK14"/>
      <c r="PBL14"/>
      <c r="PBM14"/>
      <c r="PBN14"/>
      <c r="PBO14"/>
      <c r="PBP14"/>
      <c r="PBQ14"/>
      <c r="PBR14"/>
      <c r="PBS14"/>
      <c r="PBT14"/>
      <c r="PBU14"/>
      <c r="PBV14"/>
      <c r="PBW14"/>
      <c r="PBX14"/>
      <c r="PBY14"/>
      <c r="PBZ14"/>
      <c r="PCA14"/>
      <c r="PCB14"/>
      <c r="PCC14"/>
      <c r="PCD14"/>
      <c r="PCE14"/>
      <c r="PCF14"/>
      <c r="PCG14"/>
      <c r="PCH14"/>
      <c r="PCI14"/>
      <c r="PCJ14"/>
      <c r="PCK14"/>
      <c r="PCL14"/>
      <c r="PCM14"/>
      <c r="PCN14"/>
      <c r="PCO14"/>
      <c r="PCP14"/>
      <c r="PCQ14"/>
      <c r="PCR14"/>
      <c r="PCS14"/>
      <c r="PCT14"/>
      <c r="PCU14"/>
      <c r="PCV14"/>
      <c r="PCW14"/>
      <c r="PCX14"/>
      <c r="PCY14"/>
      <c r="PCZ14"/>
      <c r="PDA14"/>
      <c r="PDB14"/>
      <c r="PDC14"/>
      <c r="PDD14"/>
      <c r="PDE14"/>
      <c r="PDF14"/>
      <c r="PDG14"/>
      <c r="PDH14"/>
      <c r="PDI14"/>
      <c r="PDJ14"/>
      <c r="PDK14"/>
      <c r="PDL14"/>
      <c r="PDM14"/>
      <c r="PDN14"/>
      <c r="PDO14"/>
      <c r="PDP14"/>
      <c r="PDQ14"/>
      <c r="PDR14"/>
      <c r="PDS14"/>
      <c r="PDT14"/>
      <c r="PDU14"/>
      <c r="PDV14"/>
      <c r="PDW14"/>
      <c r="PDX14"/>
      <c r="PDY14"/>
      <c r="PDZ14"/>
      <c r="PEA14"/>
      <c r="PEB14"/>
      <c r="PEC14"/>
      <c r="PED14"/>
      <c r="PEE14"/>
      <c r="PEF14"/>
      <c r="PEG14"/>
      <c r="PEH14"/>
      <c r="PEI14"/>
      <c r="PEJ14"/>
      <c r="PEK14"/>
      <c r="PEL14"/>
      <c r="PEM14"/>
      <c r="PEN14"/>
      <c r="PEO14"/>
      <c r="PEP14"/>
      <c r="PEQ14"/>
      <c r="PER14"/>
      <c r="PES14"/>
      <c r="PET14"/>
      <c r="PEU14"/>
      <c r="PEV14"/>
      <c r="PEW14"/>
      <c r="PEX14"/>
      <c r="PEY14"/>
      <c r="PEZ14"/>
      <c r="PFA14"/>
      <c r="PFB14"/>
      <c r="PFC14"/>
      <c r="PFD14"/>
      <c r="PFE14"/>
      <c r="PFF14"/>
      <c r="PFG14"/>
      <c r="PFH14"/>
      <c r="PFI14"/>
      <c r="PFJ14"/>
      <c r="PFK14"/>
      <c r="PFL14"/>
      <c r="PFM14"/>
      <c r="PFN14"/>
      <c r="PFO14"/>
      <c r="PFP14"/>
      <c r="PFQ14"/>
      <c r="PFR14"/>
      <c r="PFS14"/>
      <c r="PFT14"/>
      <c r="PFU14"/>
      <c r="PFV14"/>
      <c r="PFW14"/>
      <c r="PFX14"/>
      <c r="PFY14"/>
      <c r="PFZ14"/>
      <c r="PGA14"/>
      <c r="PGB14"/>
      <c r="PGC14"/>
      <c r="PGD14"/>
      <c r="PGE14"/>
      <c r="PGF14"/>
      <c r="PGG14"/>
      <c r="PGH14"/>
      <c r="PGI14"/>
      <c r="PGJ14"/>
      <c r="PGK14"/>
      <c r="PGL14"/>
      <c r="PGM14"/>
      <c r="PGN14"/>
      <c r="PGO14"/>
      <c r="PGP14"/>
      <c r="PGQ14"/>
      <c r="PGR14"/>
      <c r="PGS14"/>
      <c r="PGT14"/>
      <c r="PGU14"/>
      <c r="PGV14"/>
      <c r="PGW14"/>
      <c r="PGX14"/>
      <c r="PGY14"/>
      <c r="PGZ14"/>
      <c r="PHA14"/>
      <c r="PHB14"/>
      <c r="PHC14"/>
      <c r="PHD14"/>
      <c r="PHE14"/>
      <c r="PHF14"/>
      <c r="PHG14"/>
      <c r="PHH14"/>
      <c r="PHI14"/>
      <c r="PHJ14"/>
      <c r="PHK14"/>
      <c r="PHL14"/>
      <c r="PHM14"/>
      <c r="PHN14"/>
      <c r="PHO14"/>
      <c r="PHP14"/>
      <c r="PHQ14"/>
      <c r="PHR14"/>
      <c r="PHS14"/>
      <c r="PHT14"/>
      <c r="PHU14"/>
      <c r="PHV14"/>
      <c r="PHW14"/>
      <c r="PHX14"/>
      <c r="PHY14"/>
      <c r="PHZ14"/>
      <c r="PIA14"/>
      <c r="PIB14"/>
      <c r="PIC14"/>
      <c r="PID14"/>
      <c r="PIE14"/>
      <c r="PIF14"/>
      <c r="PIG14"/>
      <c r="PIH14"/>
      <c r="PII14"/>
      <c r="PIJ14"/>
      <c r="PIK14"/>
      <c r="PIL14"/>
      <c r="PIM14"/>
      <c r="PIN14"/>
      <c r="PIO14"/>
      <c r="PIP14"/>
      <c r="PIQ14"/>
      <c r="PIR14"/>
      <c r="PIS14"/>
      <c r="PIT14"/>
      <c r="PIU14"/>
      <c r="PIV14"/>
      <c r="PIW14"/>
      <c r="PIX14"/>
      <c r="PIY14"/>
      <c r="PIZ14"/>
      <c r="PJA14"/>
      <c r="PJB14"/>
      <c r="PJC14"/>
      <c r="PJD14"/>
      <c r="PJE14"/>
      <c r="PJF14"/>
      <c r="PJG14"/>
      <c r="PJH14"/>
      <c r="PJI14"/>
      <c r="PJJ14"/>
      <c r="PJK14"/>
      <c r="PJL14"/>
      <c r="PJM14"/>
      <c r="PJN14"/>
      <c r="PJO14"/>
      <c r="PJP14"/>
      <c r="PJQ14"/>
      <c r="PJR14"/>
      <c r="PJS14"/>
      <c r="PJT14"/>
      <c r="PJU14"/>
      <c r="PJV14"/>
      <c r="PJW14"/>
      <c r="PJX14"/>
      <c r="PJY14"/>
      <c r="PJZ14"/>
      <c r="PKA14"/>
      <c r="PKB14"/>
      <c r="PKC14"/>
      <c r="PKD14"/>
      <c r="PKE14"/>
      <c r="PKF14"/>
      <c r="PKG14"/>
      <c r="PKH14"/>
      <c r="PKI14"/>
      <c r="PKJ14"/>
      <c r="PKK14"/>
      <c r="PKL14"/>
      <c r="PKM14"/>
      <c r="PKN14"/>
      <c r="PKO14"/>
      <c r="PKP14"/>
      <c r="PKQ14"/>
      <c r="PKR14"/>
      <c r="PKS14"/>
      <c r="PKT14"/>
      <c r="PKU14"/>
      <c r="PKV14"/>
      <c r="PKW14"/>
      <c r="PKX14"/>
      <c r="PKY14"/>
      <c r="PKZ14"/>
      <c r="PLA14"/>
      <c r="PLB14"/>
      <c r="PLC14"/>
      <c r="PLD14"/>
      <c r="PLE14"/>
      <c r="PLF14"/>
      <c r="PLG14"/>
      <c r="PLH14"/>
      <c r="PLI14"/>
      <c r="PLJ14"/>
      <c r="PLK14"/>
      <c r="PLL14"/>
      <c r="PLM14"/>
      <c r="PLN14"/>
      <c r="PLO14"/>
      <c r="PLP14"/>
      <c r="PLQ14"/>
      <c r="PLR14"/>
      <c r="PLS14"/>
      <c r="PLT14"/>
      <c r="PLU14"/>
      <c r="PLV14"/>
      <c r="PLW14"/>
      <c r="PLX14"/>
      <c r="PLY14"/>
      <c r="PLZ14"/>
      <c r="PMA14"/>
      <c r="PMB14"/>
      <c r="PMC14"/>
      <c r="PMD14"/>
      <c r="PME14"/>
      <c r="PMF14"/>
      <c r="PMG14"/>
      <c r="PMH14"/>
      <c r="PMI14"/>
      <c r="PMJ14"/>
      <c r="PMK14"/>
      <c r="PML14"/>
      <c r="PMM14"/>
      <c r="PMN14"/>
      <c r="PMO14"/>
      <c r="PMP14"/>
      <c r="PMQ14"/>
      <c r="PMR14"/>
      <c r="PMS14"/>
      <c r="PMT14"/>
      <c r="PMU14"/>
      <c r="PMV14"/>
      <c r="PMW14"/>
      <c r="PMX14"/>
      <c r="PMY14"/>
      <c r="PMZ14"/>
      <c r="PNA14"/>
      <c r="PNB14"/>
      <c r="PNC14"/>
      <c r="PND14"/>
      <c r="PNE14"/>
      <c r="PNF14"/>
      <c r="PNG14"/>
      <c r="PNH14"/>
      <c r="PNI14"/>
      <c r="PNJ14"/>
      <c r="PNK14"/>
      <c r="PNL14"/>
      <c r="PNM14"/>
      <c r="PNN14"/>
      <c r="PNO14"/>
      <c r="PNP14"/>
      <c r="PNQ14"/>
      <c r="PNR14"/>
      <c r="PNS14"/>
      <c r="PNT14"/>
      <c r="PNU14"/>
      <c r="PNV14"/>
      <c r="PNW14"/>
      <c r="PNX14"/>
      <c r="PNY14"/>
      <c r="PNZ14"/>
      <c r="POA14"/>
      <c r="POB14"/>
      <c r="POC14"/>
      <c r="POD14"/>
      <c r="POE14"/>
      <c r="POF14"/>
      <c r="POG14"/>
      <c r="POH14"/>
      <c r="POI14"/>
      <c r="POJ14"/>
      <c r="POK14"/>
      <c r="POL14"/>
      <c r="POM14"/>
      <c r="PON14"/>
      <c r="POO14"/>
      <c r="POP14"/>
      <c r="POQ14"/>
      <c r="POR14"/>
      <c r="POS14"/>
      <c r="POT14"/>
      <c r="POU14"/>
      <c r="POV14"/>
      <c r="POW14"/>
      <c r="POX14"/>
      <c r="POY14"/>
      <c r="POZ14"/>
      <c r="PPA14"/>
      <c r="PPB14"/>
      <c r="PPC14"/>
      <c r="PPD14"/>
      <c r="PPE14"/>
      <c r="PPF14"/>
      <c r="PPG14"/>
      <c r="PPH14"/>
      <c r="PPI14"/>
      <c r="PPJ14"/>
      <c r="PPK14"/>
      <c r="PPL14"/>
      <c r="PPM14"/>
      <c r="PPN14"/>
      <c r="PPO14"/>
      <c r="PPP14"/>
      <c r="PPQ14"/>
      <c r="PPR14"/>
      <c r="PPS14"/>
      <c r="PPT14"/>
      <c r="PPU14"/>
      <c r="PPV14"/>
      <c r="PPW14"/>
      <c r="PPX14"/>
      <c r="PPY14"/>
      <c r="PPZ14"/>
      <c r="PQA14"/>
      <c r="PQB14"/>
      <c r="PQC14"/>
      <c r="PQD14"/>
      <c r="PQE14"/>
      <c r="PQF14"/>
      <c r="PQG14"/>
      <c r="PQH14"/>
      <c r="PQI14"/>
      <c r="PQJ14"/>
      <c r="PQK14"/>
      <c r="PQL14"/>
      <c r="PQM14"/>
      <c r="PQN14"/>
      <c r="PQO14"/>
      <c r="PQP14"/>
      <c r="PQQ14"/>
      <c r="PQR14"/>
      <c r="PQS14"/>
      <c r="PQT14"/>
      <c r="PQU14"/>
      <c r="PQV14"/>
      <c r="PQW14"/>
      <c r="PQX14"/>
      <c r="PQY14"/>
      <c r="PQZ14"/>
      <c r="PRA14"/>
      <c r="PRB14"/>
      <c r="PRC14"/>
      <c r="PRD14"/>
      <c r="PRE14"/>
      <c r="PRF14"/>
      <c r="PRG14"/>
      <c r="PRH14"/>
      <c r="PRI14"/>
      <c r="PRJ14"/>
      <c r="PRK14"/>
      <c r="PRL14"/>
      <c r="PRM14"/>
      <c r="PRN14"/>
      <c r="PRO14"/>
      <c r="PRP14"/>
      <c r="PRQ14"/>
      <c r="PRR14"/>
      <c r="PRS14"/>
      <c r="PRT14"/>
      <c r="PRU14"/>
      <c r="PRV14"/>
      <c r="PRW14"/>
      <c r="PRX14"/>
      <c r="PRY14"/>
      <c r="PRZ14"/>
      <c r="PSA14"/>
      <c r="PSB14"/>
      <c r="PSC14"/>
      <c r="PSD14"/>
      <c r="PSE14"/>
      <c r="PSF14"/>
      <c r="PSG14"/>
      <c r="PSH14"/>
      <c r="PSI14"/>
      <c r="PSJ14"/>
      <c r="PSK14"/>
      <c r="PSL14"/>
      <c r="PSM14"/>
      <c r="PSN14"/>
      <c r="PSO14"/>
      <c r="PSP14"/>
      <c r="PSQ14"/>
      <c r="PSR14"/>
      <c r="PSS14"/>
      <c r="PST14"/>
      <c r="PSU14"/>
      <c r="PSV14"/>
      <c r="PSW14"/>
      <c r="PSX14"/>
      <c r="PSY14"/>
      <c r="PSZ14"/>
      <c r="PTA14"/>
      <c r="PTB14"/>
      <c r="PTC14"/>
      <c r="PTD14"/>
      <c r="PTE14"/>
      <c r="PTF14"/>
      <c r="PTG14"/>
      <c r="PTH14"/>
      <c r="PTI14"/>
      <c r="PTJ14"/>
      <c r="PTK14"/>
      <c r="PTL14"/>
      <c r="PTM14"/>
      <c r="PTN14"/>
      <c r="PTO14"/>
      <c r="PTP14"/>
      <c r="PTQ14"/>
      <c r="PTR14"/>
      <c r="PTS14"/>
      <c r="PTT14"/>
      <c r="PTU14"/>
      <c r="PTV14"/>
      <c r="PTW14"/>
      <c r="PTX14"/>
      <c r="PTY14"/>
      <c r="PTZ14"/>
      <c r="PUA14"/>
      <c r="PUB14"/>
      <c r="PUC14"/>
      <c r="PUD14"/>
      <c r="PUE14"/>
      <c r="PUF14"/>
      <c r="PUG14"/>
      <c r="PUH14"/>
      <c r="PUI14"/>
      <c r="PUJ14"/>
      <c r="PUK14"/>
      <c r="PUL14"/>
      <c r="PUM14"/>
      <c r="PUN14"/>
      <c r="PUO14"/>
      <c r="PUP14"/>
      <c r="PUQ14"/>
      <c r="PUR14"/>
      <c r="PUS14"/>
      <c r="PUT14"/>
      <c r="PUU14"/>
      <c r="PUV14"/>
      <c r="PUW14"/>
      <c r="PUX14"/>
      <c r="PUY14"/>
      <c r="PUZ14"/>
      <c r="PVA14"/>
      <c r="PVB14"/>
      <c r="PVC14"/>
      <c r="PVD14"/>
      <c r="PVE14"/>
      <c r="PVF14"/>
      <c r="PVG14"/>
      <c r="PVH14"/>
      <c r="PVI14"/>
      <c r="PVJ14"/>
      <c r="PVK14"/>
      <c r="PVL14"/>
      <c r="PVM14"/>
      <c r="PVN14"/>
      <c r="PVO14"/>
      <c r="PVP14"/>
      <c r="PVQ14"/>
      <c r="PVR14"/>
      <c r="PVS14"/>
      <c r="PVT14"/>
      <c r="PVU14"/>
      <c r="PVV14"/>
      <c r="PVW14"/>
      <c r="PVX14"/>
      <c r="PVY14"/>
      <c r="PVZ14"/>
      <c r="PWA14"/>
      <c r="PWB14"/>
      <c r="PWC14"/>
      <c r="PWD14"/>
      <c r="PWE14"/>
      <c r="PWF14"/>
      <c r="PWG14"/>
      <c r="PWH14"/>
      <c r="PWI14"/>
      <c r="PWJ14"/>
      <c r="PWK14"/>
      <c r="PWL14"/>
      <c r="PWM14"/>
      <c r="PWN14"/>
      <c r="PWO14"/>
      <c r="PWP14"/>
      <c r="PWQ14"/>
      <c r="PWR14"/>
      <c r="PWS14"/>
      <c r="PWT14"/>
      <c r="PWU14"/>
      <c r="PWV14"/>
      <c r="PWW14"/>
      <c r="PWX14"/>
      <c r="PWY14"/>
      <c r="PWZ14"/>
      <c r="PXA14"/>
      <c r="PXB14"/>
      <c r="PXC14"/>
      <c r="PXD14"/>
      <c r="PXE14"/>
      <c r="PXF14"/>
      <c r="PXG14"/>
      <c r="PXH14"/>
      <c r="PXI14"/>
      <c r="PXJ14"/>
      <c r="PXK14"/>
      <c r="PXL14"/>
      <c r="PXM14"/>
      <c r="PXN14"/>
      <c r="PXO14"/>
      <c r="PXP14"/>
      <c r="PXQ14"/>
      <c r="PXR14"/>
      <c r="PXS14"/>
      <c r="PXT14"/>
      <c r="PXU14"/>
      <c r="PXV14"/>
      <c r="PXW14"/>
      <c r="PXX14"/>
      <c r="PXY14"/>
      <c r="PXZ14"/>
      <c r="PYA14"/>
      <c r="PYB14"/>
      <c r="PYC14"/>
      <c r="PYD14"/>
      <c r="PYE14"/>
      <c r="PYF14"/>
      <c r="PYG14"/>
      <c r="PYH14"/>
      <c r="PYI14"/>
      <c r="PYJ14"/>
      <c r="PYK14"/>
      <c r="PYL14"/>
      <c r="PYM14"/>
      <c r="PYN14"/>
      <c r="PYO14"/>
      <c r="PYP14"/>
      <c r="PYQ14"/>
      <c r="PYR14"/>
      <c r="PYS14"/>
      <c r="PYT14"/>
      <c r="PYU14"/>
      <c r="PYV14"/>
      <c r="PYW14"/>
      <c r="PYX14"/>
      <c r="PYY14"/>
      <c r="PYZ14"/>
      <c r="PZA14"/>
      <c r="PZB14"/>
      <c r="PZC14"/>
      <c r="PZD14"/>
      <c r="PZE14"/>
      <c r="PZF14"/>
      <c r="PZG14"/>
      <c r="PZH14"/>
      <c r="PZI14"/>
      <c r="PZJ14"/>
      <c r="PZK14"/>
      <c r="PZL14"/>
      <c r="PZM14"/>
      <c r="PZN14"/>
      <c r="PZO14"/>
      <c r="PZP14"/>
      <c r="PZQ14"/>
      <c r="PZR14"/>
      <c r="PZS14"/>
      <c r="PZT14"/>
      <c r="PZU14"/>
      <c r="PZV14"/>
      <c r="PZW14"/>
      <c r="PZX14"/>
      <c r="PZY14"/>
      <c r="PZZ14"/>
      <c r="QAA14"/>
      <c r="QAB14"/>
      <c r="QAC14"/>
      <c r="QAD14"/>
      <c r="QAE14"/>
      <c r="QAF14"/>
      <c r="QAG14"/>
      <c r="QAH14"/>
      <c r="QAI14"/>
      <c r="QAJ14"/>
      <c r="QAK14"/>
      <c r="QAL14"/>
      <c r="QAM14"/>
      <c r="QAN14"/>
      <c r="QAO14"/>
      <c r="QAP14"/>
      <c r="QAQ14"/>
      <c r="QAR14"/>
      <c r="QAS14"/>
      <c r="QAT14"/>
      <c r="QAU14"/>
      <c r="QAV14"/>
      <c r="QAW14"/>
      <c r="QAX14"/>
      <c r="QAY14"/>
      <c r="QAZ14"/>
      <c r="QBA14"/>
      <c r="QBB14"/>
      <c r="QBC14"/>
      <c r="QBD14"/>
      <c r="QBE14"/>
      <c r="QBF14"/>
      <c r="QBG14"/>
      <c r="QBH14"/>
      <c r="QBI14"/>
      <c r="QBJ14"/>
      <c r="QBK14"/>
      <c r="QBL14"/>
      <c r="QBM14"/>
      <c r="QBN14"/>
      <c r="QBO14"/>
      <c r="QBP14"/>
      <c r="QBQ14"/>
      <c r="QBR14"/>
      <c r="QBS14"/>
      <c r="QBT14"/>
      <c r="QBU14"/>
      <c r="QBV14"/>
      <c r="QBW14"/>
      <c r="QBX14"/>
      <c r="QBY14"/>
      <c r="QBZ14"/>
      <c r="QCA14"/>
      <c r="QCB14"/>
      <c r="QCC14"/>
      <c r="QCD14"/>
      <c r="QCE14"/>
      <c r="QCF14"/>
      <c r="QCG14"/>
      <c r="QCH14"/>
      <c r="QCI14"/>
      <c r="QCJ14"/>
      <c r="QCK14"/>
      <c r="QCL14"/>
      <c r="QCM14"/>
      <c r="QCN14"/>
      <c r="QCO14"/>
      <c r="QCP14"/>
      <c r="QCQ14"/>
      <c r="QCR14"/>
      <c r="QCS14"/>
      <c r="QCT14"/>
      <c r="QCU14"/>
      <c r="QCV14"/>
      <c r="QCW14"/>
      <c r="QCX14"/>
      <c r="QCY14"/>
      <c r="QCZ14"/>
      <c r="QDA14"/>
      <c r="QDB14"/>
      <c r="QDC14"/>
      <c r="QDD14"/>
      <c r="QDE14"/>
      <c r="QDF14"/>
      <c r="QDG14"/>
      <c r="QDH14"/>
      <c r="QDI14"/>
      <c r="QDJ14"/>
      <c r="QDK14"/>
      <c r="QDL14"/>
      <c r="QDM14"/>
      <c r="QDN14"/>
      <c r="QDO14"/>
      <c r="QDP14"/>
      <c r="QDQ14"/>
      <c r="QDR14"/>
      <c r="QDS14"/>
      <c r="QDT14"/>
      <c r="QDU14"/>
      <c r="QDV14"/>
      <c r="QDW14"/>
      <c r="QDX14"/>
      <c r="QDY14"/>
      <c r="QDZ14"/>
      <c r="QEA14"/>
      <c r="QEB14"/>
      <c r="QEC14"/>
      <c r="QED14"/>
      <c r="QEE14"/>
      <c r="QEF14"/>
      <c r="QEG14"/>
      <c r="QEH14"/>
      <c r="QEI14"/>
      <c r="QEJ14"/>
      <c r="QEK14"/>
      <c r="QEL14"/>
      <c r="QEM14"/>
      <c r="QEN14"/>
      <c r="QEO14"/>
      <c r="QEP14"/>
      <c r="QEQ14"/>
      <c r="QER14"/>
      <c r="QES14"/>
      <c r="QET14"/>
      <c r="QEU14"/>
      <c r="QEV14"/>
      <c r="QEW14"/>
      <c r="QEX14"/>
      <c r="QEY14"/>
      <c r="QEZ14"/>
      <c r="QFA14"/>
      <c r="QFB14"/>
      <c r="QFC14"/>
      <c r="QFD14"/>
      <c r="QFE14"/>
      <c r="QFF14"/>
      <c r="QFG14"/>
      <c r="QFH14"/>
      <c r="QFI14"/>
      <c r="QFJ14"/>
      <c r="QFK14"/>
      <c r="QFL14"/>
      <c r="QFM14"/>
      <c r="QFN14"/>
      <c r="QFO14"/>
      <c r="QFP14"/>
      <c r="QFQ14"/>
      <c r="QFR14"/>
      <c r="QFS14"/>
      <c r="QFT14"/>
      <c r="QFU14"/>
      <c r="QFV14"/>
      <c r="QFW14"/>
      <c r="QFX14"/>
      <c r="QFY14"/>
      <c r="QFZ14"/>
      <c r="QGA14"/>
      <c r="QGB14"/>
      <c r="QGC14"/>
      <c r="QGD14"/>
      <c r="QGE14"/>
      <c r="QGF14"/>
      <c r="QGG14"/>
      <c r="QGH14"/>
      <c r="QGI14"/>
      <c r="QGJ14"/>
      <c r="QGK14"/>
      <c r="QGL14"/>
      <c r="QGM14"/>
      <c r="QGN14"/>
      <c r="QGO14"/>
      <c r="QGP14"/>
      <c r="QGQ14"/>
      <c r="QGR14"/>
      <c r="QGS14"/>
      <c r="QGT14"/>
      <c r="QGU14"/>
      <c r="QGV14"/>
      <c r="QGW14"/>
      <c r="QGX14"/>
      <c r="QGY14"/>
      <c r="QGZ14"/>
      <c r="QHA14"/>
      <c r="QHB14"/>
      <c r="QHC14"/>
      <c r="QHD14"/>
      <c r="QHE14"/>
      <c r="QHF14"/>
      <c r="QHG14"/>
      <c r="QHH14"/>
      <c r="QHI14"/>
      <c r="QHJ14"/>
      <c r="QHK14"/>
      <c r="QHL14"/>
      <c r="QHM14"/>
      <c r="QHN14"/>
      <c r="QHO14"/>
      <c r="QHP14"/>
      <c r="QHQ14"/>
      <c r="QHR14"/>
      <c r="QHS14"/>
      <c r="QHT14"/>
      <c r="QHU14"/>
      <c r="QHV14"/>
      <c r="QHW14"/>
      <c r="QHX14"/>
      <c r="QHY14"/>
      <c r="QHZ14"/>
      <c r="QIA14"/>
      <c r="QIB14"/>
      <c r="QIC14"/>
      <c r="QID14"/>
      <c r="QIE14"/>
      <c r="QIF14"/>
      <c r="QIG14"/>
      <c r="QIH14"/>
      <c r="QII14"/>
      <c r="QIJ14"/>
      <c r="QIK14"/>
      <c r="QIL14"/>
      <c r="QIM14"/>
      <c r="QIN14"/>
      <c r="QIO14"/>
      <c r="QIP14"/>
      <c r="QIQ14"/>
      <c r="QIR14"/>
      <c r="QIS14"/>
      <c r="QIT14"/>
      <c r="QIU14"/>
      <c r="QIV14"/>
      <c r="QIW14"/>
      <c r="QIX14"/>
      <c r="QIY14"/>
      <c r="QIZ14"/>
      <c r="QJA14"/>
      <c r="QJB14"/>
      <c r="QJC14"/>
      <c r="QJD14"/>
      <c r="QJE14"/>
      <c r="QJF14"/>
      <c r="QJG14"/>
      <c r="QJH14"/>
      <c r="QJI14"/>
      <c r="QJJ14"/>
      <c r="QJK14"/>
      <c r="QJL14"/>
      <c r="QJM14"/>
      <c r="QJN14"/>
      <c r="QJO14"/>
      <c r="QJP14"/>
      <c r="QJQ14"/>
      <c r="QJR14"/>
      <c r="QJS14"/>
      <c r="QJT14"/>
      <c r="QJU14"/>
      <c r="QJV14"/>
      <c r="QJW14"/>
      <c r="QJX14"/>
      <c r="QJY14"/>
      <c r="QJZ14"/>
      <c r="QKA14"/>
      <c r="QKB14"/>
      <c r="QKC14"/>
      <c r="QKD14"/>
      <c r="QKE14"/>
      <c r="QKF14"/>
      <c r="QKG14"/>
      <c r="QKH14"/>
      <c r="QKI14"/>
      <c r="QKJ14"/>
      <c r="QKK14"/>
      <c r="QKL14"/>
      <c r="QKM14"/>
      <c r="QKN14"/>
      <c r="QKO14"/>
      <c r="QKP14"/>
      <c r="QKQ14"/>
      <c r="QKR14"/>
      <c r="QKS14"/>
      <c r="QKT14"/>
      <c r="QKU14"/>
      <c r="QKV14"/>
      <c r="QKW14"/>
      <c r="QKX14"/>
      <c r="QKY14"/>
      <c r="QKZ14"/>
      <c r="QLA14"/>
      <c r="QLB14"/>
      <c r="QLC14"/>
      <c r="QLD14"/>
      <c r="QLE14"/>
      <c r="QLF14"/>
      <c r="QLG14"/>
      <c r="QLH14"/>
      <c r="QLI14"/>
      <c r="QLJ14"/>
      <c r="QLK14"/>
      <c r="QLL14"/>
      <c r="QLM14"/>
      <c r="QLN14"/>
      <c r="QLO14"/>
      <c r="QLP14"/>
      <c r="QLQ14"/>
      <c r="QLR14"/>
      <c r="QLS14"/>
      <c r="QLT14"/>
      <c r="QLU14"/>
      <c r="QLV14"/>
      <c r="QLW14"/>
      <c r="QLX14"/>
      <c r="QLY14"/>
      <c r="QLZ14"/>
      <c r="QMA14"/>
      <c r="QMB14"/>
      <c r="QMC14"/>
      <c r="QMD14"/>
      <c r="QME14"/>
      <c r="QMF14"/>
      <c r="QMG14"/>
      <c r="QMH14"/>
      <c r="QMI14"/>
      <c r="QMJ14"/>
      <c r="QMK14"/>
      <c r="QML14"/>
      <c r="QMM14"/>
      <c r="QMN14"/>
      <c r="QMO14"/>
      <c r="QMP14"/>
      <c r="QMQ14"/>
      <c r="QMR14"/>
      <c r="QMS14"/>
      <c r="QMT14"/>
      <c r="QMU14"/>
      <c r="QMV14"/>
      <c r="QMW14"/>
      <c r="QMX14"/>
      <c r="QMY14"/>
      <c r="QMZ14"/>
      <c r="QNA14"/>
      <c r="QNB14"/>
      <c r="QNC14"/>
      <c r="QND14"/>
      <c r="QNE14"/>
      <c r="QNF14"/>
      <c r="QNG14"/>
      <c r="QNH14"/>
      <c r="QNI14"/>
      <c r="QNJ14"/>
      <c r="QNK14"/>
      <c r="QNL14"/>
      <c r="QNM14"/>
      <c r="QNN14"/>
      <c r="QNO14"/>
      <c r="QNP14"/>
      <c r="QNQ14"/>
      <c r="QNR14"/>
      <c r="QNS14"/>
      <c r="QNT14"/>
      <c r="QNU14"/>
      <c r="QNV14"/>
      <c r="QNW14"/>
      <c r="QNX14"/>
      <c r="QNY14"/>
      <c r="QNZ14"/>
      <c r="QOA14"/>
      <c r="QOB14"/>
      <c r="QOC14"/>
      <c r="QOD14"/>
      <c r="QOE14"/>
      <c r="QOF14"/>
      <c r="QOG14"/>
      <c r="QOH14"/>
      <c r="QOI14"/>
      <c r="QOJ14"/>
      <c r="QOK14"/>
      <c r="QOL14"/>
      <c r="QOM14"/>
      <c r="QON14"/>
      <c r="QOO14"/>
      <c r="QOP14"/>
      <c r="QOQ14"/>
      <c r="QOR14"/>
      <c r="QOS14"/>
      <c r="QOT14"/>
      <c r="QOU14"/>
      <c r="QOV14"/>
      <c r="QOW14"/>
      <c r="QOX14"/>
      <c r="QOY14"/>
      <c r="QOZ14"/>
      <c r="QPA14"/>
      <c r="QPB14"/>
      <c r="QPC14"/>
      <c r="QPD14"/>
      <c r="QPE14"/>
      <c r="QPF14"/>
      <c r="QPG14"/>
      <c r="QPH14"/>
      <c r="QPI14"/>
      <c r="QPJ14"/>
      <c r="QPK14"/>
      <c r="QPL14"/>
      <c r="QPM14"/>
      <c r="QPN14"/>
      <c r="QPO14"/>
      <c r="QPP14"/>
      <c r="QPQ14"/>
      <c r="QPR14"/>
      <c r="QPS14"/>
      <c r="QPT14"/>
      <c r="QPU14"/>
      <c r="QPV14"/>
      <c r="QPW14"/>
      <c r="QPX14"/>
      <c r="QPY14"/>
      <c r="QPZ14"/>
      <c r="QQA14"/>
      <c r="QQB14"/>
      <c r="QQC14"/>
      <c r="QQD14"/>
      <c r="QQE14"/>
      <c r="QQF14"/>
      <c r="QQG14"/>
      <c r="QQH14"/>
      <c r="QQI14"/>
      <c r="QQJ14"/>
      <c r="QQK14"/>
      <c r="QQL14"/>
      <c r="QQM14"/>
      <c r="QQN14"/>
      <c r="QQO14"/>
      <c r="QQP14"/>
      <c r="QQQ14"/>
      <c r="QQR14"/>
      <c r="QQS14"/>
      <c r="QQT14"/>
      <c r="QQU14"/>
      <c r="QQV14"/>
      <c r="QQW14"/>
      <c r="QQX14"/>
      <c r="QQY14"/>
      <c r="QQZ14"/>
      <c r="QRA14"/>
      <c r="QRB14"/>
      <c r="QRC14"/>
      <c r="QRD14"/>
      <c r="QRE14"/>
      <c r="QRF14"/>
      <c r="QRG14"/>
      <c r="QRH14"/>
      <c r="QRI14"/>
      <c r="QRJ14"/>
      <c r="QRK14"/>
      <c r="QRL14"/>
      <c r="QRM14"/>
      <c r="QRN14"/>
      <c r="QRO14"/>
      <c r="QRP14"/>
      <c r="QRQ14"/>
      <c r="QRR14"/>
      <c r="QRS14"/>
      <c r="QRT14"/>
      <c r="QRU14"/>
      <c r="QRV14"/>
      <c r="QRW14"/>
      <c r="QRX14"/>
      <c r="QRY14"/>
      <c r="QRZ14"/>
      <c r="QSA14"/>
      <c r="QSB14"/>
      <c r="QSC14"/>
      <c r="QSD14"/>
      <c r="QSE14"/>
      <c r="QSF14"/>
      <c r="QSG14"/>
      <c r="QSH14"/>
      <c r="QSI14"/>
      <c r="QSJ14"/>
      <c r="QSK14"/>
      <c r="QSL14"/>
      <c r="QSM14"/>
      <c r="QSN14"/>
      <c r="QSO14"/>
      <c r="QSP14"/>
      <c r="QSQ14"/>
      <c r="QSR14"/>
      <c r="QSS14"/>
      <c r="QST14"/>
      <c r="QSU14"/>
      <c r="QSV14"/>
      <c r="QSW14"/>
      <c r="QSX14"/>
      <c r="QSY14"/>
      <c r="QSZ14"/>
      <c r="QTA14"/>
      <c r="QTB14"/>
      <c r="QTC14"/>
      <c r="QTD14"/>
      <c r="QTE14"/>
      <c r="QTF14"/>
      <c r="QTG14"/>
      <c r="QTH14"/>
      <c r="QTI14"/>
      <c r="QTJ14"/>
      <c r="QTK14"/>
      <c r="QTL14"/>
      <c r="QTM14"/>
      <c r="QTN14"/>
      <c r="QTO14"/>
      <c r="QTP14"/>
      <c r="QTQ14"/>
      <c r="QTR14"/>
      <c r="QTS14"/>
      <c r="QTT14"/>
      <c r="QTU14"/>
      <c r="QTV14"/>
      <c r="QTW14"/>
      <c r="QTX14"/>
      <c r="QTY14"/>
      <c r="QTZ14"/>
      <c r="QUA14"/>
      <c r="QUB14"/>
      <c r="QUC14"/>
      <c r="QUD14"/>
      <c r="QUE14"/>
      <c r="QUF14"/>
      <c r="QUG14"/>
      <c r="QUH14"/>
      <c r="QUI14"/>
      <c r="QUJ14"/>
      <c r="QUK14"/>
      <c r="QUL14"/>
      <c r="QUM14"/>
      <c r="QUN14"/>
      <c r="QUO14"/>
      <c r="QUP14"/>
      <c r="QUQ14"/>
      <c r="QUR14"/>
      <c r="QUS14"/>
      <c r="QUT14"/>
      <c r="QUU14"/>
      <c r="QUV14"/>
      <c r="QUW14"/>
      <c r="QUX14"/>
      <c r="QUY14"/>
      <c r="QUZ14"/>
      <c r="QVA14"/>
      <c r="QVB14"/>
      <c r="QVC14"/>
      <c r="QVD14"/>
      <c r="QVE14"/>
      <c r="QVF14"/>
      <c r="QVG14"/>
      <c r="QVH14"/>
      <c r="QVI14"/>
      <c r="QVJ14"/>
      <c r="QVK14"/>
      <c r="QVL14"/>
      <c r="QVM14"/>
      <c r="QVN14"/>
      <c r="QVO14"/>
      <c r="QVP14"/>
      <c r="QVQ14"/>
      <c r="QVR14"/>
      <c r="QVS14"/>
      <c r="QVT14"/>
      <c r="QVU14"/>
      <c r="QVV14"/>
      <c r="QVW14"/>
      <c r="QVX14"/>
      <c r="QVY14"/>
      <c r="QVZ14"/>
      <c r="QWA14"/>
      <c r="QWB14"/>
      <c r="QWC14"/>
      <c r="QWD14"/>
      <c r="QWE14"/>
      <c r="QWF14"/>
      <c r="QWG14"/>
      <c r="QWH14"/>
      <c r="QWI14"/>
      <c r="QWJ14"/>
      <c r="QWK14"/>
      <c r="QWL14"/>
      <c r="QWM14"/>
      <c r="QWN14"/>
      <c r="QWO14"/>
      <c r="QWP14"/>
      <c r="QWQ14"/>
      <c r="QWR14"/>
      <c r="QWS14"/>
      <c r="QWT14"/>
      <c r="QWU14"/>
      <c r="QWV14"/>
      <c r="QWW14"/>
      <c r="QWX14"/>
      <c r="QWY14"/>
      <c r="QWZ14"/>
      <c r="QXA14"/>
      <c r="QXB14"/>
      <c r="QXC14"/>
      <c r="QXD14"/>
      <c r="QXE14"/>
      <c r="QXF14"/>
      <c r="QXG14"/>
      <c r="QXH14"/>
      <c r="QXI14"/>
      <c r="QXJ14"/>
      <c r="QXK14"/>
      <c r="QXL14"/>
      <c r="QXM14"/>
      <c r="QXN14"/>
      <c r="QXO14"/>
      <c r="QXP14"/>
      <c r="QXQ14"/>
      <c r="QXR14"/>
      <c r="QXS14"/>
      <c r="QXT14"/>
      <c r="QXU14"/>
      <c r="QXV14"/>
      <c r="QXW14"/>
      <c r="QXX14"/>
      <c r="QXY14"/>
      <c r="QXZ14"/>
      <c r="QYA14"/>
      <c r="QYB14"/>
      <c r="QYC14"/>
      <c r="QYD14"/>
      <c r="QYE14"/>
      <c r="QYF14"/>
      <c r="QYG14"/>
      <c r="QYH14"/>
      <c r="QYI14"/>
      <c r="QYJ14"/>
      <c r="QYK14"/>
      <c r="QYL14"/>
      <c r="QYM14"/>
      <c r="QYN14"/>
      <c r="QYO14"/>
      <c r="QYP14"/>
      <c r="QYQ14"/>
      <c r="QYR14"/>
      <c r="QYS14"/>
      <c r="QYT14"/>
      <c r="QYU14"/>
      <c r="QYV14"/>
      <c r="QYW14"/>
      <c r="QYX14"/>
      <c r="QYY14"/>
      <c r="QYZ14"/>
      <c r="QZA14"/>
      <c r="QZB14"/>
      <c r="QZC14"/>
      <c r="QZD14"/>
      <c r="QZE14"/>
      <c r="QZF14"/>
      <c r="QZG14"/>
      <c r="QZH14"/>
      <c r="QZI14"/>
      <c r="QZJ14"/>
      <c r="QZK14"/>
      <c r="QZL14"/>
      <c r="QZM14"/>
      <c r="QZN14"/>
      <c r="QZO14"/>
      <c r="QZP14"/>
      <c r="QZQ14"/>
      <c r="QZR14"/>
      <c r="QZS14"/>
      <c r="QZT14"/>
      <c r="QZU14"/>
      <c r="QZV14"/>
      <c r="QZW14"/>
      <c r="QZX14"/>
      <c r="QZY14"/>
      <c r="QZZ14"/>
      <c r="RAA14"/>
      <c r="RAB14"/>
      <c r="RAC14"/>
      <c r="RAD14"/>
      <c r="RAE14"/>
      <c r="RAF14"/>
      <c r="RAG14"/>
      <c r="RAH14"/>
      <c r="RAI14"/>
      <c r="RAJ14"/>
      <c r="RAK14"/>
      <c r="RAL14"/>
      <c r="RAM14"/>
      <c r="RAN14"/>
      <c r="RAO14"/>
      <c r="RAP14"/>
      <c r="RAQ14"/>
      <c r="RAR14"/>
      <c r="RAS14"/>
      <c r="RAT14"/>
      <c r="RAU14"/>
      <c r="RAV14"/>
      <c r="RAW14"/>
      <c r="RAX14"/>
      <c r="RAY14"/>
      <c r="RAZ14"/>
      <c r="RBA14"/>
      <c r="RBB14"/>
      <c r="RBC14"/>
      <c r="RBD14"/>
      <c r="RBE14"/>
      <c r="RBF14"/>
      <c r="RBG14"/>
      <c r="RBH14"/>
      <c r="RBI14"/>
      <c r="RBJ14"/>
      <c r="RBK14"/>
      <c r="RBL14"/>
      <c r="RBM14"/>
      <c r="RBN14"/>
      <c r="RBO14"/>
      <c r="RBP14"/>
      <c r="RBQ14"/>
      <c r="RBR14"/>
      <c r="RBS14"/>
      <c r="RBT14"/>
      <c r="RBU14"/>
      <c r="RBV14"/>
      <c r="RBW14"/>
      <c r="RBX14"/>
      <c r="RBY14"/>
      <c r="RBZ14"/>
      <c r="RCA14"/>
      <c r="RCB14"/>
      <c r="RCC14"/>
      <c r="RCD14"/>
      <c r="RCE14"/>
      <c r="RCF14"/>
      <c r="RCG14"/>
      <c r="RCH14"/>
      <c r="RCI14"/>
      <c r="RCJ14"/>
      <c r="RCK14"/>
      <c r="RCL14"/>
      <c r="RCM14"/>
      <c r="RCN14"/>
      <c r="RCO14"/>
      <c r="RCP14"/>
      <c r="RCQ14"/>
      <c r="RCR14"/>
      <c r="RCS14"/>
      <c r="RCT14"/>
      <c r="RCU14"/>
      <c r="RCV14"/>
      <c r="RCW14"/>
      <c r="RCX14"/>
      <c r="RCY14"/>
      <c r="RCZ14"/>
      <c r="RDA14"/>
      <c r="RDB14"/>
      <c r="RDC14"/>
      <c r="RDD14"/>
      <c r="RDE14"/>
      <c r="RDF14"/>
      <c r="RDG14"/>
      <c r="RDH14"/>
      <c r="RDI14"/>
      <c r="RDJ14"/>
      <c r="RDK14"/>
      <c r="RDL14"/>
      <c r="RDM14"/>
      <c r="RDN14"/>
      <c r="RDO14"/>
      <c r="RDP14"/>
      <c r="RDQ14"/>
      <c r="RDR14"/>
      <c r="RDS14"/>
      <c r="RDT14"/>
      <c r="RDU14"/>
      <c r="RDV14"/>
      <c r="RDW14"/>
      <c r="RDX14"/>
      <c r="RDY14"/>
      <c r="RDZ14"/>
      <c r="REA14"/>
      <c r="REB14"/>
      <c r="REC14"/>
      <c r="RED14"/>
      <c r="REE14"/>
      <c r="REF14"/>
      <c r="REG14"/>
      <c r="REH14"/>
      <c r="REI14"/>
      <c r="REJ14"/>
      <c r="REK14"/>
      <c r="REL14"/>
      <c r="REM14"/>
      <c r="REN14"/>
      <c r="REO14"/>
      <c r="REP14"/>
      <c r="REQ14"/>
      <c r="RER14"/>
      <c r="RES14"/>
      <c r="RET14"/>
      <c r="REU14"/>
      <c r="REV14"/>
      <c r="REW14"/>
      <c r="REX14"/>
      <c r="REY14"/>
      <c r="REZ14"/>
      <c r="RFA14"/>
      <c r="RFB14"/>
      <c r="RFC14"/>
      <c r="RFD14"/>
      <c r="RFE14"/>
      <c r="RFF14"/>
      <c r="RFG14"/>
      <c r="RFH14"/>
      <c r="RFI14"/>
      <c r="RFJ14"/>
      <c r="RFK14"/>
      <c r="RFL14"/>
      <c r="RFM14"/>
      <c r="RFN14"/>
      <c r="RFO14"/>
      <c r="RFP14"/>
      <c r="RFQ14"/>
      <c r="RFR14"/>
      <c r="RFS14"/>
      <c r="RFT14"/>
      <c r="RFU14"/>
      <c r="RFV14"/>
      <c r="RFW14"/>
      <c r="RFX14"/>
      <c r="RFY14"/>
      <c r="RFZ14"/>
      <c r="RGA14"/>
      <c r="RGB14"/>
      <c r="RGC14"/>
      <c r="RGD14"/>
      <c r="RGE14"/>
      <c r="RGF14"/>
      <c r="RGG14"/>
      <c r="RGH14"/>
      <c r="RGI14"/>
      <c r="RGJ14"/>
      <c r="RGK14"/>
      <c r="RGL14"/>
      <c r="RGM14"/>
      <c r="RGN14"/>
      <c r="RGO14"/>
      <c r="RGP14"/>
      <c r="RGQ14"/>
      <c r="RGR14"/>
      <c r="RGS14"/>
      <c r="RGT14"/>
      <c r="RGU14"/>
      <c r="RGV14"/>
      <c r="RGW14"/>
      <c r="RGX14"/>
      <c r="RGY14"/>
      <c r="RGZ14"/>
      <c r="RHA14"/>
      <c r="RHB14"/>
      <c r="RHC14"/>
      <c r="RHD14"/>
      <c r="RHE14"/>
      <c r="RHF14"/>
      <c r="RHG14"/>
      <c r="RHH14"/>
      <c r="RHI14"/>
      <c r="RHJ14"/>
      <c r="RHK14"/>
      <c r="RHL14"/>
      <c r="RHM14"/>
      <c r="RHN14"/>
      <c r="RHO14"/>
      <c r="RHP14"/>
      <c r="RHQ14"/>
      <c r="RHR14"/>
      <c r="RHS14"/>
      <c r="RHT14"/>
      <c r="RHU14"/>
      <c r="RHV14"/>
      <c r="RHW14"/>
      <c r="RHX14"/>
      <c r="RHY14"/>
      <c r="RHZ14"/>
      <c r="RIA14"/>
      <c r="RIB14"/>
      <c r="RIC14"/>
      <c r="RID14"/>
      <c r="RIE14"/>
      <c r="RIF14"/>
      <c r="RIG14"/>
      <c r="RIH14"/>
      <c r="RII14"/>
      <c r="RIJ14"/>
      <c r="RIK14"/>
      <c r="RIL14"/>
      <c r="RIM14"/>
      <c r="RIN14"/>
      <c r="RIO14"/>
      <c r="RIP14"/>
      <c r="RIQ14"/>
      <c r="RIR14"/>
      <c r="RIS14"/>
      <c r="RIT14"/>
      <c r="RIU14"/>
      <c r="RIV14"/>
      <c r="RIW14"/>
      <c r="RIX14"/>
      <c r="RIY14"/>
      <c r="RIZ14"/>
      <c r="RJA14"/>
      <c r="RJB14"/>
      <c r="RJC14"/>
      <c r="RJD14"/>
      <c r="RJE14"/>
      <c r="RJF14"/>
      <c r="RJG14"/>
      <c r="RJH14"/>
      <c r="RJI14"/>
      <c r="RJJ14"/>
      <c r="RJK14"/>
      <c r="RJL14"/>
      <c r="RJM14"/>
      <c r="RJN14"/>
      <c r="RJO14"/>
      <c r="RJP14"/>
      <c r="RJQ14"/>
      <c r="RJR14"/>
      <c r="RJS14"/>
      <c r="RJT14"/>
      <c r="RJU14"/>
      <c r="RJV14"/>
      <c r="RJW14"/>
      <c r="RJX14"/>
      <c r="RJY14"/>
      <c r="RJZ14"/>
      <c r="RKA14"/>
      <c r="RKB14"/>
      <c r="RKC14"/>
      <c r="RKD14"/>
      <c r="RKE14"/>
      <c r="RKF14"/>
      <c r="RKG14"/>
      <c r="RKH14"/>
      <c r="RKI14"/>
      <c r="RKJ14"/>
      <c r="RKK14"/>
      <c r="RKL14"/>
      <c r="RKM14"/>
      <c r="RKN14"/>
      <c r="RKO14"/>
      <c r="RKP14"/>
      <c r="RKQ14"/>
      <c r="RKR14"/>
      <c r="RKS14"/>
      <c r="RKT14"/>
      <c r="RKU14"/>
      <c r="RKV14"/>
      <c r="RKW14"/>
      <c r="RKX14"/>
      <c r="RKY14"/>
      <c r="RKZ14"/>
      <c r="RLA14"/>
      <c r="RLB14"/>
      <c r="RLC14"/>
      <c r="RLD14"/>
      <c r="RLE14"/>
      <c r="RLF14"/>
      <c r="RLG14"/>
      <c r="RLH14"/>
      <c r="RLI14"/>
      <c r="RLJ14"/>
      <c r="RLK14"/>
      <c r="RLL14"/>
      <c r="RLM14"/>
      <c r="RLN14"/>
      <c r="RLO14"/>
      <c r="RLP14"/>
      <c r="RLQ14"/>
      <c r="RLR14"/>
      <c r="RLS14"/>
      <c r="RLT14"/>
      <c r="RLU14"/>
      <c r="RLV14"/>
      <c r="RLW14"/>
      <c r="RLX14"/>
      <c r="RLY14"/>
      <c r="RLZ14"/>
      <c r="RMA14"/>
      <c r="RMB14"/>
      <c r="RMC14"/>
      <c r="RMD14"/>
      <c r="RME14"/>
      <c r="RMF14"/>
      <c r="RMG14"/>
      <c r="RMH14"/>
      <c r="RMI14"/>
      <c r="RMJ14"/>
      <c r="RMK14"/>
      <c r="RML14"/>
      <c r="RMM14"/>
      <c r="RMN14"/>
      <c r="RMO14"/>
      <c r="RMP14"/>
      <c r="RMQ14"/>
      <c r="RMR14"/>
      <c r="RMS14"/>
      <c r="RMT14"/>
      <c r="RMU14"/>
      <c r="RMV14"/>
      <c r="RMW14"/>
      <c r="RMX14"/>
      <c r="RMY14"/>
      <c r="RMZ14"/>
      <c r="RNA14"/>
      <c r="RNB14"/>
      <c r="RNC14"/>
      <c r="RND14"/>
      <c r="RNE14"/>
      <c r="RNF14"/>
      <c r="RNG14"/>
      <c r="RNH14"/>
      <c r="RNI14"/>
      <c r="RNJ14"/>
      <c r="RNK14"/>
      <c r="RNL14"/>
      <c r="RNM14"/>
      <c r="RNN14"/>
      <c r="RNO14"/>
      <c r="RNP14"/>
      <c r="RNQ14"/>
      <c r="RNR14"/>
      <c r="RNS14"/>
      <c r="RNT14"/>
      <c r="RNU14"/>
      <c r="RNV14"/>
      <c r="RNW14"/>
      <c r="RNX14"/>
      <c r="RNY14"/>
      <c r="RNZ14"/>
      <c r="ROA14"/>
      <c r="ROB14"/>
      <c r="ROC14"/>
      <c r="ROD14"/>
      <c r="ROE14"/>
      <c r="ROF14"/>
      <c r="ROG14"/>
      <c r="ROH14"/>
      <c r="ROI14"/>
      <c r="ROJ14"/>
      <c r="ROK14"/>
      <c r="ROL14"/>
      <c r="ROM14"/>
      <c r="RON14"/>
      <c r="ROO14"/>
      <c r="ROP14"/>
      <c r="ROQ14"/>
      <c r="ROR14"/>
      <c r="ROS14"/>
      <c r="ROT14"/>
      <c r="ROU14"/>
      <c r="ROV14"/>
      <c r="ROW14"/>
      <c r="ROX14"/>
      <c r="ROY14"/>
      <c r="ROZ14"/>
      <c r="RPA14"/>
      <c r="RPB14"/>
      <c r="RPC14"/>
      <c r="RPD14"/>
      <c r="RPE14"/>
      <c r="RPF14"/>
      <c r="RPG14"/>
      <c r="RPH14"/>
      <c r="RPI14"/>
      <c r="RPJ14"/>
      <c r="RPK14"/>
      <c r="RPL14"/>
      <c r="RPM14"/>
      <c r="RPN14"/>
      <c r="RPO14"/>
      <c r="RPP14"/>
      <c r="RPQ14"/>
      <c r="RPR14"/>
      <c r="RPS14"/>
      <c r="RPT14"/>
      <c r="RPU14"/>
      <c r="RPV14"/>
      <c r="RPW14"/>
      <c r="RPX14"/>
      <c r="RPY14"/>
      <c r="RPZ14"/>
      <c r="RQA14"/>
      <c r="RQB14"/>
      <c r="RQC14"/>
      <c r="RQD14"/>
      <c r="RQE14"/>
      <c r="RQF14"/>
      <c r="RQG14"/>
      <c r="RQH14"/>
      <c r="RQI14"/>
      <c r="RQJ14"/>
      <c r="RQK14"/>
      <c r="RQL14"/>
      <c r="RQM14"/>
      <c r="RQN14"/>
      <c r="RQO14"/>
      <c r="RQP14"/>
      <c r="RQQ14"/>
      <c r="RQR14"/>
      <c r="RQS14"/>
      <c r="RQT14"/>
      <c r="RQU14"/>
      <c r="RQV14"/>
      <c r="RQW14"/>
      <c r="RQX14"/>
      <c r="RQY14"/>
      <c r="RQZ14"/>
      <c r="RRA14"/>
      <c r="RRB14"/>
      <c r="RRC14"/>
      <c r="RRD14"/>
      <c r="RRE14"/>
      <c r="RRF14"/>
      <c r="RRG14"/>
      <c r="RRH14"/>
      <c r="RRI14"/>
      <c r="RRJ14"/>
      <c r="RRK14"/>
      <c r="RRL14"/>
      <c r="RRM14"/>
      <c r="RRN14"/>
      <c r="RRO14"/>
      <c r="RRP14"/>
      <c r="RRQ14"/>
      <c r="RRR14"/>
      <c r="RRS14"/>
      <c r="RRT14"/>
      <c r="RRU14"/>
      <c r="RRV14"/>
      <c r="RRW14"/>
      <c r="RRX14"/>
      <c r="RRY14"/>
      <c r="RRZ14"/>
      <c r="RSA14"/>
      <c r="RSB14"/>
      <c r="RSC14"/>
      <c r="RSD14"/>
      <c r="RSE14"/>
      <c r="RSF14"/>
      <c r="RSG14"/>
      <c r="RSH14"/>
      <c r="RSI14"/>
      <c r="RSJ14"/>
      <c r="RSK14"/>
      <c r="RSL14"/>
      <c r="RSM14"/>
      <c r="RSN14"/>
      <c r="RSO14"/>
      <c r="RSP14"/>
      <c r="RSQ14"/>
      <c r="RSR14"/>
      <c r="RSS14"/>
      <c r="RST14"/>
      <c r="RSU14"/>
      <c r="RSV14"/>
      <c r="RSW14"/>
      <c r="RSX14"/>
      <c r="RSY14"/>
      <c r="RSZ14"/>
      <c r="RTA14"/>
      <c r="RTB14"/>
      <c r="RTC14"/>
      <c r="RTD14"/>
      <c r="RTE14"/>
      <c r="RTF14"/>
      <c r="RTG14"/>
      <c r="RTH14"/>
      <c r="RTI14"/>
      <c r="RTJ14"/>
      <c r="RTK14"/>
      <c r="RTL14"/>
      <c r="RTM14"/>
      <c r="RTN14"/>
      <c r="RTO14"/>
      <c r="RTP14"/>
      <c r="RTQ14"/>
      <c r="RTR14"/>
      <c r="RTS14"/>
      <c r="RTT14"/>
      <c r="RTU14"/>
      <c r="RTV14"/>
      <c r="RTW14"/>
      <c r="RTX14"/>
      <c r="RTY14"/>
      <c r="RTZ14"/>
      <c r="RUA14"/>
      <c r="RUB14"/>
      <c r="RUC14"/>
      <c r="RUD14"/>
      <c r="RUE14"/>
      <c r="RUF14"/>
      <c r="RUG14"/>
      <c r="RUH14"/>
      <c r="RUI14"/>
      <c r="RUJ14"/>
      <c r="RUK14"/>
      <c r="RUL14"/>
      <c r="RUM14"/>
      <c r="RUN14"/>
      <c r="RUO14"/>
      <c r="RUP14"/>
      <c r="RUQ14"/>
      <c r="RUR14"/>
      <c r="RUS14"/>
      <c r="RUT14"/>
      <c r="RUU14"/>
      <c r="RUV14"/>
      <c r="RUW14"/>
      <c r="RUX14"/>
      <c r="RUY14"/>
      <c r="RUZ14"/>
      <c r="RVA14"/>
      <c r="RVB14"/>
      <c r="RVC14"/>
      <c r="RVD14"/>
      <c r="RVE14"/>
      <c r="RVF14"/>
      <c r="RVG14"/>
      <c r="RVH14"/>
      <c r="RVI14"/>
      <c r="RVJ14"/>
      <c r="RVK14"/>
      <c r="RVL14"/>
      <c r="RVM14"/>
      <c r="RVN14"/>
      <c r="RVO14"/>
      <c r="RVP14"/>
      <c r="RVQ14"/>
      <c r="RVR14"/>
      <c r="RVS14"/>
      <c r="RVT14"/>
      <c r="RVU14"/>
      <c r="RVV14"/>
      <c r="RVW14"/>
      <c r="RVX14"/>
      <c r="RVY14"/>
      <c r="RVZ14"/>
      <c r="RWA14"/>
      <c r="RWB14"/>
      <c r="RWC14"/>
      <c r="RWD14"/>
      <c r="RWE14"/>
      <c r="RWF14"/>
      <c r="RWG14"/>
      <c r="RWH14"/>
      <c r="RWI14"/>
      <c r="RWJ14"/>
      <c r="RWK14"/>
      <c r="RWL14"/>
      <c r="RWM14"/>
      <c r="RWN14"/>
      <c r="RWO14"/>
      <c r="RWP14"/>
      <c r="RWQ14"/>
      <c r="RWR14"/>
      <c r="RWS14"/>
      <c r="RWT14"/>
      <c r="RWU14"/>
      <c r="RWV14"/>
      <c r="RWW14"/>
      <c r="RWX14"/>
      <c r="RWY14"/>
      <c r="RWZ14"/>
      <c r="RXA14"/>
      <c r="RXB14"/>
      <c r="RXC14"/>
      <c r="RXD14"/>
      <c r="RXE14"/>
      <c r="RXF14"/>
      <c r="RXG14"/>
      <c r="RXH14"/>
      <c r="RXI14"/>
      <c r="RXJ14"/>
      <c r="RXK14"/>
      <c r="RXL14"/>
      <c r="RXM14"/>
      <c r="RXN14"/>
      <c r="RXO14"/>
      <c r="RXP14"/>
      <c r="RXQ14"/>
      <c r="RXR14"/>
      <c r="RXS14"/>
      <c r="RXT14"/>
      <c r="RXU14"/>
      <c r="RXV14"/>
      <c r="RXW14"/>
      <c r="RXX14"/>
      <c r="RXY14"/>
      <c r="RXZ14"/>
      <c r="RYA14"/>
      <c r="RYB14"/>
      <c r="RYC14"/>
      <c r="RYD14"/>
      <c r="RYE14"/>
      <c r="RYF14"/>
      <c r="RYG14"/>
      <c r="RYH14"/>
      <c r="RYI14"/>
      <c r="RYJ14"/>
      <c r="RYK14"/>
      <c r="RYL14"/>
      <c r="RYM14"/>
      <c r="RYN14"/>
      <c r="RYO14"/>
      <c r="RYP14"/>
      <c r="RYQ14"/>
      <c r="RYR14"/>
      <c r="RYS14"/>
      <c r="RYT14"/>
      <c r="RYU14"/>
      <c r="RYV14"/>
      <c r="RYW14"/>
      <c r="RYX14"/>
      <c r="RYY14"/>
      <c r="RYZ14"/>
      <c r="RZA14"/>
      <c r="RZB14"/>
      <c r="RZC14"/>
      <c r="RZD14"/>
      <c r="RZE14"/>
      <c r="RZF14"/>
      <c r="RZG14"/>
      <c r="RZH14"/>
      <c r="RZI14"/>
      <c r="RZJ14"/>
      <c r="RZK14"/>
      <c r="RZL14"/>
      <c r="RZM14"/>
      <c r="RZN14"/>
      <c r="RZO14"/>
      <c r="RZP14"/>
      <c r="RZQ14"/>
      <c r="RZR14"/>
      <c r="RZS14"/>
      <c r="RZT14"/>
      <c r="RZU14"/>
      <c r="RZV14"/>
      <c r="RZW14"/>
      <c r="RZX14"/>
      <c r="RZY14"/>
      <c r="RZZ14"/>
      <c r="SAA14"/>
      <c r="SAB14"/>
      <c r="SAC14"/>
      <c r="SAD14"/>
      <c r="SAE14"/>
      <c r="SAF14"/>
      <c r="SAG14"/>
      <c r="SAH14"/>
      <c r="SAI14"/>
      <c r="SAJ14"/>
      <c r="SAK14"/>
      <c r="SAL14"/>
      <c r="SAM14"/>
      <c r="SAN14"/>
      <c r="SAO14"/>
      <c r="SAP14"/>
      <c r="SAQ14"/>
      <c r="SAR14"/>
      <c r="SAS14"/>
      <c r="SAT14"/>
      <c r="SAU14"/>
      <c r="SAV14"/>
      <c r="SAW14"/>
      <c r="SAX14"/>
      <c r="SAY14"/>
      <c r="SAZ14"/>
      <c r="SBA14"/>
      <c r="SBB14"/>
      <c r="SBC14"/>
      <c r="SBD14"/>
      <c r="SBE14"/>
      <c r="SBF14"/>
      <c r="SBG14"/>
      <c r="SBH14"/>
      <c r="SBI14"/>
      <c r="SBJ14"/>
      <c r="SBK14"/>
      <c r="SBL14"/>
      <c r="SBM14"/>
      <c r="SBN14"/>
      <c r="SBO14"/>
      <c r="SBP14"/>
      <c r="SBQ14"/>
      <c r="SBR14"/>
      <c r="SBS14"/>
      <c r="SBT14"/>
      <c r="SBU14"/>
      <c r="SBV14"/>
      <c r="SBW14"/>
      <c r="SBX14"/>
      <c r="SBY14"/>
      <c r="SBZ14"/>
      <c r="SCA14"/>
      <c r="SCB14"/>
      <c r="SCC14"/>
      <c r="SCD14"/>
      <c r="SCE14"/>
      <c r="SCF14"/>
      <c r="SCG14"/>
      <c r="SCH14"/>
      <c r="SCI14"/>
      <c r="SCJ14"/>
      <c r="SCK14"/>
      <c r="SCL14"/>
      <c r="SCM14"/>
      <c r="SCN14"/>
      <c r="SCO14"/>
      <c r="SCP14"/>
      <c r="SCQ14"/>
      <c r="SCR14"/>
      <c r="SCS14"/>
      <c r="SCT14"/>
      <c r="SCU14"/>
      <c r="SCV14"/>
      <c r="SCW14"/>
      <c r="SCX14"/>
      <c r="SCY14"/>
      <c r="SCZ14"/>
      <c r="SDA14"/>
      <c r="SDB14"/>
      <c r="SDC14"/>
      <c r="SDD14"/>
      <c r="SDE14"/>
      <c r="SDF14"/>
      <c r="SDG14"/>
      <c r="SDH14"/>
      <c r="SDI14"/>
      <c r="SDJ14"/>
      <c r="SDK14"/>
      <c r="SDL14"/>
      <c r="SDM14"/>
      <c r="SDN14"/>
      <c r="SDO14"/>
      <c r="SDP14"/>
      <c r="SDQ14"/>
      <c r="SDR14"/>
      <c r="SDS14"/>
      <c r="SDT14"/>
      <c r="SDU14"/>
      <c r="SDV14"/>
      <c r="SDW14"/>
      <c r="SDX14"/>
      <c r="SDY14"/>
      <c r="SDZ14"/>
      <c r="SEA14"/>
      <c r="SEB14"/>
      <c r="SEC14"/>
      <c r="SED14"/>
      <c r="SEE14"/>
      <c r="SEF14"/>
      <c r="SEG14"/>
      <c r="SEH14"/>
      <c r="SEI14"/>
      <c r="SEJ14"/>
      <c r="SEK14"/>
      <c r="SEL14"/>
      <c r="SEM14"/>
      <c r="SEN14"/>
      <c r="SEO14"/>
      <c r="SEP14"/>
      <c r="SEQ14"/>
      <c r="SER14"/>
      <c r="SES14"/>
      <c r="SET14"/>
      <c r="SEU14"/>
      <c r="SEV14"/>
      <c r="SEW14"/>
      <c r="SEX14"/>
      <c r="SEY14"/>
      <c r="SEZ14"/>
      <c r="SFA14"/>
      <c r="SFB14"/>
      <c r="SFC14"/>
      <c r="SFD14"/>
      <c r="SFE14"/>
      <c r="SFF14"/>
      <c r="SFG14"/>
      <c r="SFH14"/>
      <c r="SFI14"/>
      <c r="SFJ14"/>
      <c r="SFK14"/>
      <c r="SFL14"/>
      <c r="SFM14"/>
      <c r="SFN14"/>
      <c r="SFO14"/>
      <c r="SFP14"/>
      <c r="SFQ14"/>
      <c r="SFR14"/>
      <c r="SFS14"/>
      <c r="SFT14"/>
      <c r="SFU14"/>
      <c r="SFV14"/>
      <c r="SFW14"/>
      <c r="SFX14"/>
      <c r="SFY14"/>
      <c r="SFZ14"/>
      <c r="SGA14"/>
      <c r="SGB14"/>
      <c r="SGC14"/>
      <c r="SGD14"/>
      <c r="SGE14"/>
      <c r="SGF14"/>
      <c r="SGG14"/>
      <c r="SGH14"/>
      <c r="SGI14"/>
      <c r="SGJ14"/>
      <c r="SGK14"/>
      <c r="SGL14"/>
      <c r="SGM14"/>
      <c r="SGN14"/>
      <c r="SGO14"/>
      <c r="SGP14"/>
      <c r="SGQ14"/>
      <c r="SGR14"/>
      <c r="SGS14"/>
      <c r="SGT14"/>
      <c r="SGU14"/>
      <c r="SGV14"/>
      <c r="SGW14"/>
      <c r="SGX14"/>
      <c r="SGY14"/>
      <c r="SGZ14"/>
      <c r="SHA14"/>
      <c r="SHB14"/>
      <c r="SHC14"/>
      <c r="SHD14"/>
      <c r="SHE14"/>
      <c r="SHF14"/>
      <c r="SHG14"/>
      <c r="SHH14"/>
      <c r="SHI14"/>
      <c r="SHJ14"/>
      <c r="SHK14"/>
      <c r="SHL14"/>
      <c r="SHM14"/>
      <c r="SHN14"/>
      <c r="SHO14"/>
      <c r="SHP14"/>
      <c r="SHQ14"/>
      <c r="SHR14"/>
      <c r="SHS14"/>
      <c r="SHT14"/>
      <c r="SHU14"/>
      <c r="SHV14"/>
      <c r="SHW14"/>
      <c r="SHX14"/>
      <c r="SHY14"/>
      <c r="SHZ14"/>
      <c r="SIA14"/>
      <c r="SIB14"/>
      <c r="SIC14"/>
      <c r="SID14"/>
      <c r="SIE14"/>
      <c r="SIF14"/>
      <c r="SIG14"/>
      <c r="SIH14"/>
      <c r="SII14"/>
      <c r="SIJ14"/>
      <c r="SIK14"/>
      <c r="SIL14"/>
      <c r="SIM14"/>
      <c r="SIN14"/>
      <c r="SIO14"/>
      <c r="SIP14"/>
      <c r="SIQ14"/>
      <c r="SIR14"/>
      <c r="SIS14"/>
      <c r="SIT14"/>
      <c r="SIU14"/>
      <c r="SIV14"/>
      <c r="SIW14"/>
      <c r="SIX14"/>
      <c r="SIY14"/>
      <c r="SIZ14"/>
      <c r="SJA14"/>
      <c r="SJB14"/>
      <c r="SJC14"/>
      <c r="SJD14"/>
      <c r="SJE14"/>
      <c r="SJF14"/>
      <c r="SJG14"/>
      <c r="SJH14"/>
      <c r="SJI14"/>
      <c r="SJJ14"/>
      <c r="SJK14"/>
      <c r="SJL14"/>
      <c r="SJM14"/>
      <c r="SJN14"/>
      <c r="SJO14"/>
      <c r="SJP14"/>
      <c r="SJQ14"/>
      <c r="SJR14"/>
      <c r="SJS14"/>
      <c r="SJT14"/>
      <c r="SJU14"/>
      <c r="SJV14"/>
      <c r="SJW14"/>
      <c r="SJX14"/>
      <c r="SJY14"/>
      <c r="SJZ14"/>
      <c r="SKA14"/>
      <c r="SKB14"/>
      <c r="SKC14"/>
      <c r="SKD14"/>
      <c r="SKE14"/>
      <c r="SKF14"/>
      <c r="SKG14"/>
      <c r="SKH14"/>
      <c r="SKI14"/>
      <c r="SKJ14"/>
      <c r="SKK14"/>
      <c r="SKL14"/>
      <c r="SKM14"/>
      <c r="SKN14"/>
      <c r="SKO14"/>
      <c r="SKP14"/>
      <c r="SKQ14"/>
      <c r="SKR14"/>
      <c r="SKS14"/>
      <c r="SKT14"/>
      <c r="SKU14"/>
      <c r="SKV14"/>
      <c r="SKW14"/>
      <c r="SKX14"/>
      <c r="SKY14"/>
      <c r="SKZ14"/>
      <c r="SLA14"/>
      <c r="SLB14"/>
      <c r="SLC14"/>
      <c r="SLD14"/>
      <c r="SLE14"/>
      <c r="SLF14"/>
      <c r="SLG14"/>
      <c r="SLH14"/>
      <c r="SLI14"/>
      <c r="SLJ14"/>
      <c r="SLK14"/>
      <c r="SLL14"/>
      <c r="SLM14"/>
      <c r="SLN14"/>
      <c r="SLO14"/>
      <c r="SLP14"/>
      <c r="SLQ14"/>
      <c r="SLR14"/>
      <c r="SLS14"/>
      <c r="SLT14"/>
      <c r="SLU14"/>
      <c r="SLV14"/>
      <c r="SLW14"/>
      <c r="SLX14"/>
      <c r="SLY14"/>
      <c r="SLZ14"/>
      <c r="SMA14"/>
      <c r="SMB14"/>
      <c r="SMC14"/>
      <c r="SMD14"/>
      <c r="SME14"/>
      <c r="SMF14"/>
      <c r="SMG14"/>
      <c r="SMH14"/>
      <c r="SMI14"/>
      <c r="SMJ14"/>
      <c r="SMK14"/>
      <c r="SML14"/>
      <c r="SMM14"/>
      <c r="SMN14"/>
      <c r="SMO14"/>
      <c r="SMP14"/>
      <c r="SMQ14"/>
      <c r="SMR14"/>
      <c r="SMS14"/>
      <c r="SMT14"/>
      <c r="SMU14"/>
      <c r="SMV14"/>
      <c r="SMW14"/>
      <c r="SMX14"/>
      <c r="SMY14"/>
      <c r="SMZ14"/>
      <c r="SNA14"/>
      <c r="SNB14"/>
      <c r="SNC14"/>
      <c r="SND14"/>
      <c r="SNE14"/>
      <c r="SNF14"/>
      <c r="SNG14"/>
      <c r="SNH14"/>
      <c r="SNI14"/>
      <c r="SNJ14"/>
      <c r="SNK14"/>
      <c r="SNL14"/>
      <c r="SNM14"/>
      <c r="SNN14"/>
      <c r="SNO14"/>
      <c r="SNP14"/>
      <c r="SNQ14"/>
      <c r="SNR14"/>
      <c r="SNS14"/>
      <c r="SNT14"/>
      <c r="SNU14"/>
      <c r="SNV14"/>
      <c r="SNW14"/>
      <c r="SNX14"/>
      <c r="SNY14"/>
      <c r="SNZ14"/>
      <c r="SOA14"/>
      <c r="SOB14"/>
      <c r="SOC14"/>
      <c r="SOD14"/>
      <c r="SOE14"/>
      <c r="SOF14"/>
      <c r="SOG14"/>
      <c r="SOH14"/>
      <c r="SOI14"/>
      <c r="SOJ14"/>
      <c r="SOK14"/>
      <c r="SOL14"/>
      <c r="SOM14"/>
      <c r="SON14"/>
      <c r="SOO14"/>
      <c r="SOP14"/>
      <c r="SOQ14"/>
      <c r="SOR14"/>
      <c r="SOS14"/>
      <c r="SOT14"/>
      <c r="SOU14"/>
      <c r="SOV14"/>
      <c r="SOW14"/>
      <c r="SOX14"/>
      <c r="SOY14"/>
      <c r="SOZ14"/>
      <c r="SPA14"/>
      <c r="SPB14"/>
      <c r="SPC14"/>
      <c r="SPD14"/>
      <c r="SPE14"/>
      <c r="SPF14"/>
      <c r="SPG14"/>
      <c r="SPH14"/>
      <c r="SPI14"/>
      <c r="SPJ14"/>
      <c r="SPK14"/>
      <c r="SPL14"/>
      <c r="SPM14"/>
      <c r="SPN14"/>
      <c r="SPO14"/>
      <c r="SPP14"/>
      <c r="SPQ14"/>
      <c r="SPR14"/>
      <c r="SPS14"/>
      <c r="SPT14"/>
      <c r="SPU14"/>
      <c r="SPV14"/>
      <c r="SPW14"/>
      <c r="SPX14"/>
      <c r="SPY14"/>
      <c r="SPZ14"/>
      <c r="SQA14"/>
      <c r="SQB14"/>
      <c r="SQC14"/>
      <c r="SQD14"/>
      <c r="SQE14"/>
      <c r="SQF14"/>
      <c r="SQG14"/>
      <c r="SQH14"/>
      <c r="SQI14"/>
      <c r="SQJ14"/>
      <c r="SQK14"/>
      <c r="SQL14"/>
      <c r="SQM14"/>
      <c r="SQN14"/>
      <c r="SQO14"/>
      <c r="SQP14"/>
      <c r="SQQ14"/>
      <c r="SQR14"/>
      <c r="SQS14"/>
      <c r="SQT14"/>
      <c r="SQU14"/>
      <c r="SQV14"/>
      <c r="SQW14"/>
      <c r="SQX14"/>
      <c r="SQY14"/>
      <c r="SQZ14"/>
      <c r="SRA14"/>
      <c r="SRB14"/>
      <c r="SRC14"/>
      <c r="SRD14"/>
      <c r="SRE14"/>
      <c r="SRF14"/>
      <c r="SRG14"/>
      <c r="SRH14"/>
      <c r="SRI14"/>
      <c r="SRJ14"/>
      <c r="SRK14"/>
      <c r="SRL14"/>
      <c r="SRM14"/>
      <c r="SRN14"/>
      <c r="SRO14"/>
      <c r="SRP14"/>
      <c r="SRQ14"/>
      <c r="SRR14"/>
      <c r="SRS14"/>
      <c r="SRT14"/>
      <c r="SRU14"/>
      <c r="SRV14"/>
      <c r="SRW14"/>
      <c r="SRX14"/>
      <c r="SRY14"/>
      <c r="SRZ14"/>
      <c r="SSA14"/>
      <c r="SSB14"/>
      <c r="SSC14"/>
      <c r="SSD14"/>
      <c r="SSE14"/>
      <c r="SSF14"/>
      <c r="SSG14"/>
      <c r="SSH14"/>
      <c r="SSI14"/>
      <c r="SSJ14"/>
      <c r="SSK14"/>
      <c r="SSL14"/>
      <c r="SSM14"/>
      <c r="SSN14"/>
      <c r="SSO14"/>
      <c r="SSP14"/>
      <c r="SSQ14"/>
      <c r="SSR14"/>
      <c r="SSS14"/>
      <c r="SST14"/>
      <c r="SSU14"/>
      <c r="SSV14"/>
      <c r="SSW14"/>
      <c r="SSX14"/>
      <c r="SSY14"/>
      <c r="SSZ14"/>
      <c r="STA14"/>
      <c r="STB14"/>
      <c r="STC14"/>
      <c r="STD14"/>
      <c r="STE14"/>
      <c r="STF14"/>
      <c r="STG14"/>
      <c r="STH14"/>
      <c r="STI14"/>
      <c r="STJ14"/>
      <c r="STK14"/>
      <c r="STL14"/>
      <c r="STM14"/>
      <c r="STN14"/>
      <c r="STO14"/>
      <c r="STP14"/>
      <c r="STQ14"/>
      <c r="STR14"/>
      <c r="STS14"/>
      <c r="STT14"/>
      <c r="STU14"/>
      <c r="STV14"/>
      <c r="STW14"/>
      <c r="STX14"/>
      <c r="STY14"/>
      <c r="STZ14"/>
      <c r="SUA14"/>
      <c r="SUB14"/>
      <c r="SUC14"/>
      <c r="SUD14"/>
      <c r="SUE14"/>
      <c r="SUF14"/>
      <c r="SUG14"/>
      <c r="SUH14"/>
      <c r="SUI14"/>
      <c r="SUJ14"/>
      <c r="SUK14"/>
      <c r="SUL14"/>
      <c r="SUM14"/>
      <c r="SUN14"/>
      <c r="SUO14"/>
      <c r="SUP14"/>
      <c r="SUQ14"/>
      <c r="SUR14"/>
      <c r="SUS14"/>
      <c r="SUT14"/>
      <c r="SUU14"/>
      <c r="SUV14"/>
      <c r="SUW14"/>
      <c r="SUX14"/>
      <c r="SUY14"/>
      <c r="SUZ14"/>
      <c r="SVA14"/>
      <c r="SVB14"/>
      <c r="SVC14"/>
      <c r="SVD14"/>
      <c r="SVE14"/>
      <c r="SVF14"/>
      <c r="SVG14"/>
      <c r="SVH14"/>
      <c r="SVI14"/>
      <c r="SVJ14"/>
      <c r="SVK14"/>
      <c r="SVL14"/>
      <c r="SVM14"/>
      <c r="SVN14"/>
      <c r="SVO14"/>
      <c r="SVP14"/>
      <c r="SVQ14"/>
      <c r="SVR14"/>
      <c r="SVS14"/>
      <c r="SVT14"/>
      <c r="SVU14"/>
      <c r="SVV14"/>
      <c r="SVW14"/>
      <c r="SVX14"/>
      <c r="SVY14"/>
      <c r="SVZ14"/>
      <c r="SWA14"/>
      <c r="SWB14"/>
      <c r="SWC14"/>
      <c r="SWD14"/>
      <c r="SWE14"/>
      <c r="SWF14"/>
      <c r="SWG14"/>
      <c r="SWH14"/>
      <c r="SWI14"/>
      <c r="SWJ14"/>
      <c r="SWK14"/>
      <c r="SWL14"/>
      <c r="SWM14"/>
      <c r="SWN14"/>
      <c r="SWO14"/>
      <c r="SWP14"/>
      <c r="SWQ14"/>
      <c r="SWR14"/>
      <c r="SWS14"/>
      <c r="SWT14"/>
      <c r="SWU14"/>
      <c r="SWV14"/>
      <c r="SWW14"/>
      <c r="SWX14"/>
      <c r="SWY14"/>
      <c r="SWZ14"/>
      <c r="SXA14"/>
      <c r="SXB14"/>
      <c r="SXC14"/>
      <c r="SXD14"/>
      <c r="SXE14"/>
      <c r="SXF14"/>
      <c r="SXG14"/>
      <c r="SXH14"/>
      <c r="SXI14"/>
      <c r="SXJ14"/>
      <c r="SXK14"/>
      <c r="SXL14"/>
      <c r="SXM14"/>
      <c r="SXN14"/>
      <c r="SXO14"/>
      <c r="SXP14"/>
      <c r="SXQ14"/>
      <c r="SXR14"/>
      <c r="SXS14"/>
      <c r="SXT14"/>
      <c r="SXU14"/>
      <c r="SXV14"/>
      <c r="SXW14"/>
      <c r="SXX14"/>
      <c r="SXY14"/>
      <c r="SXZ14"/>
      <c r="SYA14"/>
      <c r="SYB14"/>
      <c r="SYC14"/>
      <c r="SYD14"/>
      <c r="SYE14"/>
      <c r="SYF14"/>
      <c r="SYG14"/>
      <c r="SYH14"/>
      <c r="SYI14"/>
      <c r="SYJ14"/>
      <c r="SYK14"/>
      <c r="SYL14"/>
      <c r="SYM14"/>
      <c r="SYN14"/>
      <c r="SYO14"/>
      <c r="SYP14"/>
      <c r="SYQ14"/>
      <c r="SYR14"/>
      <c r="SYS14"/>
      <c r="SYT14"/>
      <c r="SYU14"/>
      <c r="SYV14"/>
      <c r="SYW14"/>
      <c r="SYX14"/>
      <c r="SYY14"/>
      <c r="SYZ14"/>
      <c r="SZA14"/>
      <c r="SZB14"/>
      <c r="SZC14"/>
      <c r="SZD14"/>
      <c r="SZE14"/>
      <c r="SZF14"/>
      <c r="SZG14"/>
      <c r="SZH14"/>
      <c r="SZI14"/>
      <c r="SZJ14"/>
      <c r="SZK14"/>
      <c r="SZL14"/>
      <c r="SZM14"/>
      <c r="SZN14"/>
      <c r="SZO14"/>
      <c r="SZP14"/>
      <c r="SZQ14"/>
      <c r="SZR14"/>
      <c r="SZS14"/>
      <c r="SZT14"/>
      <c r="SZU14"/>
      <c r="SZV14"/>
      <c r="SZW14"/>
      <c r="SZX14"/>
      <c r="SZY14"/>
      <c r="SZZ14"/>
      <c r="TAA14"/>
      <c r="TAB14"/>
      <c r="TAC14"/>
      <c r="TAD14"/>
      <c r="TAE14"/>
      <c r="TAF14"/>
      <c r="TAG14"/>
      <c r="TAH14"/>
      <c r="TAI14"/>
      <c r="TAJ14"/>
      <c r="TAK14"/>
      <c r="TAL14"/>
      <c r="TAM14"/>
      <c r="TAN14"/>
      <c r="TAO14"/>
      <c r="TAP14"/>
      <c r="TAQ14"/>
      <c r="TAR14"/>
      <c r="TAS14"/>
      <c r="TAT14"/>
      <c r="TAU14"/>
      <c r="TAV14"/>
      <c r="TAW14"/>
      <c r="TAX14"/>
      <c r="TAY14"/>
      <c r="TAZ14"/>
      <c r="TBA14"/>
      <c r="TBB14"/>
      <c r="TBC14"/>
      <c r="TBD14"/>
      <c r="TBE14"/>
      <c r="TBF14"/>
      <c r="TBG14"/>
      <c r="TBH14"/>
      <c r="TBI14"/>
      <c r="TBJ14"/>
      <c r="TBK14"/>
      <c r="TBL14"/>
      <c r="TBM14"/>
      <c r="TBN14"/>
      <c r="TBO14"/>
      <c r="TBP14"/>
      <c r="TBQ14"/>
      <c r="TBR14"/>
      <c r="TBS14"/>
      <c r="TBT14"/>
      <c r="TBU14"/>
      <c r="TBV14"/>
      <c r="TBW14"/>
      <c r="TBX14"/>
      <c r="TBY14"/>
      <c r="TBZ14"/>
      <c r="TCA14"/>
      <c r="TCB14"/>
      <c r="TCC14"/>
      <c r="TCD14"/>
      <c r="TCE14"/>
      <c r="TCF14"/>
      <c r="TCG14"/>
      <c r="TCH14"/>
      <c r="TCI14"/>
      <c r="TCJ14"/>
      <c r="TCK14"/>
      <c r="TCL14"/>
      <c r="TCM14"/>
      <c r="TCN14"/>
      <c r="TCO14"/>
      <c r="TCP14"/>
      <c r="TCQ14"/>
      <c r="TCR14"/>
      <c r="TCS14"/>
      <c r="TCT14"/>
      <c r="TCU14"/>
      <c r="TCV14"/>
      <c r="TCW14"/>
      <c r="TCX14"/>
      <c r="TCY14"/>
      <c r="TCZ14"/>
      <c r="TDA14"/>
      <c r="TDB14"/>
      <c r="TDC14"/>
      <c r="TDD14"/>
      <c r="TDE14"/>
      <c r="TDF14"/>
      <c r="TDG14"/>
      <c r="TDH14"/>
      <c r="TDI14"/>
      <c r="TDJ14"/>
      <c r="TDK14"/>
      <c r="TDL14"/>
      <c r="TDM14"/>
      <c r="TDN14"/>
      <c r="TDO14"/>
      <c r="TDP14"/>
      <c r="TDQ14"/>
      <c r="TDR14"/>
      <c r="TDS14"/>
      <c r="TDT14"/>
      <c r="TDU14"/>
      <c r="TDV14"/>
      <c r="TDW14"/>
      <c r="TDX14"/>
      <c r="TDY14"/>
      <c r="TDZ14"/>
      <c r="TEA14"/>
      <c r="TEB14"/>
      <c r="TEC14"/>
      <c r="TED14"/>
      <c r="TEE14"/>
      <c r="TEF14"/>
      <c r="TEG14"/>
      <c r="TEH14"/>
      <c r="TEI14"/>
      <c r="TEJ14"/>
      <c r="TEK14"/>
      <c r="TEL14"/>
      <c r="TEM14"/>
      <c r="TEN14"/>
      <c r="TEO14"/>
      <c r="TEP14"/>
      <c r="TEQ14"/>
      <c r="TER14"/>
      <c r="TES14"/>
      <c r="TET14"/>
      <c r="TEU14"/>
      <c r="TEV14"/>
      <c r="TEW14"/>
      <c r="TEX14"/>
      <c r="TEY14"/>
      <c r="TEZ14"/>
      <c r="TFA14"/>
      <c r="TFB14"/>
      <c r="TFC14"/>
      <c r="TFD14"/>
      <c r="TFE14"/>
      <c r="TFF14"/>
      <c r="TFG14"/>
      <c r="TFH14"/>
      <c r="TFI14"/>
      <c r="TFJ14"/>
      <c r="TFK14"/>
      <c r="TFL14"/>
      <c r="TFM14"/>
      <c r="TFN14"/>
      <c r="TFO14"/>
      <c r="TFP14"/>
      <c r="TFQ14"/>
      <c r="TFR14"/>
      <c r="TFS14"/>
      <c r="TFT14"/>
      <c r="TFU14"/>
      <c r="TFV14"/>
      <c r="TFW14"/>
      <c r="TFX14"/>
      <c r="TFY14"/>
      <c r="TFZ14"/>
      <c r="TGA14"/>
      <c r="TGB14"/>
      <c r="TGC14"/>
      <c r="TGD14"/>
      <c r="TGE14"/>
      <c r="TGF14"/>
      <c r="TGG14"/>
      <c r="TGH14"/>
      <c r="TGI14"/>
      <c r="TGJ14"/>
      <c r="TGK14"/>
      <c r="TGL14"/>
      <c r="TGM14"/>
      <c r="TGN14"/>
      <c r="TGO14"/>
      <c r="TGP14"/>
      <c r="TGQ14"/>
      <c r="TGR14"/>
      <c r="TGS14"/>
      <c r="TGT14"/>
      <c r="TGU14"/>
      <c r="TGV14"/>
      <c r="TGW14"/>
      <c r="TGX14"/>
      <c r="TGY14"/>
      <c r="TGZ14"/>
      <c r="THA14"/>
      <c r="THB14"/>
      <c r="THC14"/>
      <c r="THD14"/>
      <c r="THE14"/>
      <c r="THF14"/>
      <c r="THG14"/>
      <c r="THH14"/>
      <c r="THI14"/>
      <c r="THJ14"/>
      <c r="THK14"/>
      <c r="THL14"/>
      <c r="THM14"/>
      <c r="THN14"/>
      <c r="THO14"/>
      <c r="THP14"/>
      <c r="THQ14"/>
      <c r="THR14"/>
      <c r="THS14"/>
      <c r="THT14"/>
      <c r="THU14"/>
      <c r="THV14"/>
      <c r="THW14"/>
      <c r="THX14"/>
      <c r="THY14"/>
      <c r="THZ14"/>
      <c r="TIA14"/>
      <c r="TIB14"/>
      <c r="TIC14"/>
      <c r="TID14"/>
      <c r="TIE14"/>
      <c r="TIF14"/>
      <c r="TIG14"/>
      <c r="TIH14"/>
      <c r="TII14"/>
      <c r="TIJ14"/>
      <c r="TIK14"/>
      <c r="TIL14"/>
      <c r="TIM14"/>
      <c r="TIN14"/>
      <c r="TIO14"/>
      <c r="TIP14"/>
      <c r="TIQ14"/>
      <c r="TIR14"/>
      <c r="TIS14"/>
      <c r="TIT14"/>
      <c r="TIU14"/>
      <c r="TIV14"/>
      <c r="TIW14"/>
      <c r="TIX14"/>
      <c r="TIY14"/>
      <c r="TIZ14"/>
      <c r="TJA14"/>
      <c r="TJB14"/>
      <c r="TJC14"/>
      <c r="TJD14"/>
      <c r="TJE14"/>
      <c r="TJF14"/>
      <c r="TJG14"/>
      <c r="TJH14"/>
      <c r="TJI14"/>
      <c r="TJJ14"/>
      <c r="TJK14"/>
      <c r="TJL14"/>
      <c r="TJM14"/>
      <c r="TJN14"/>
      <c r="TJO14"/>
      <c r="TJP14"/>
      <c r="TJQ14"/>
      <c r="TJR14"/>
      <c r="TJS14"/>
      <c r="TJT14"/>
      <c r="TJU14"/>
      <c r="TJV14"/>
      <c r="TJW14"/>
      <c r="TJX14"/>
      <c r="TJY14"/>
      <c r="TJZ14"/>
      <c r="TKA14"/>
      <c r="TKB14"/>
      <c r="TKC14"/>
      <c r="TKD14"/>
      <c r="TKE14"/>
      <c r="TKF14"/>
      <c r="TKG14"/>
      <c r="TKH14"/>
      <c r="TKI14"/>
      <c r="TKJ14"/>
      <c r="TKK14"/>
      <c r="TKL14"/>
      <c r="TKM14"/>
      <c r="TKN14"/>
      <c r="TKO14"/>
      <c r="TKP14"/>
      <c r="TKQ14"/>
      <c r="TKR14"/>
      <c r="TKS14"/>
      <c r="TKT14"/>
      <c r="TKU14"/>
      <c r="TKV14"/>
      <c r="TKW14"/>
      <c r="TKX14"/>
      <c r="TKY14"/>
      <c r="TKZ14"/>
      <c r="TLA14"/>
      <c r="TLB14"/>
      <c r="TLC14"/>
      <c r="TLD14"/>
      <c r="TLE14"/>
      <c r="TLF14"/>
      <c r="TLG14"/>
      <c r="TLH14"/>
      <c r="TLI14"/>
      <c r="TLJ14"/>
      <c r="TLK14"/>
      <c r="TLL14"/>
      <c r="TLM14"/>
      <c r="TLN14"/>
      <c r="TLO14"/>
      <c r="TLP14"/>
      <c r="TLQ14"/>
      <c r="TLR14"/>
      <c r="TLS14"/>
      <c r="TLT14"/>
      <c r="TLU14"/>
      <c r="TLV14"/>
      <c r="TLW14"/>
      <c r="TLX14"/>
      <c r="TLY14"/>
      <c r="TLZ14"/>
      <c r="TMA14"/>
      <c r="TMB14"/>
      <c r="TMC14"/>
      <c r="TMD14"/>
      <c r="TME14"/>
      <c r="TMF14"/>
      <c r="TMG14"/>
      <c r="TMH14"/>
      <c r="TMI14"/>
      <c r="TMJ14"/>
      <c r="TMK14"/>
      <c r="TML14"/>
      <c r="TMM14"/>
      <c r="TMN14"/>
      <c r="TMO14"/>
      <c r="TMP14"/>
      <c r="TMQ14"/>
      <c r="TMR14"/>
      <c r="TMS14"/>
      <c r="TMT14"/>
      <c r="TMU14"/>
      <c r="TMV14"/>
      <c r="TMW14"/>
      <c r="TMX14"/>
      <c r="TMY14"/>
      <c r="TMZ14"/>
      <c r="TNA14"/>
      <c r="TNB14"/>
      <c r="TNC14"/>
      <c r="TND14"/>
      <c r="TNE14"/>
      <c r="TNF14"/>
      <c r="TNG14"/>
      <c r="TNH14"/>
      <c r="TNI14"/>
      <c r="TNJ14"/>
      <c r="TNK14"/>
      <c r="TNL14"/>
      <c r="TNM14"/>
      <c r="TNN14"/>
      <c r="TNO14"/>
      <c r="TNP14"/>
      <c r="TNQ14"/>
      <c r="TNR14"/>
      <c r="TNS14"/>
      <c r="TNT14"/>
      <c r="TNU14"/>
      <c r="TNV14"/>
      <c r="TNW14"/>
      <c r="TNX14"/>
      <c r="TNY14"/>
      <c r="TNZ14"/>
      <c r="TOA14"/>
      <c r="TOB14"/>
      <c r="TOC14"/>
      <c r="TOD14"/>
      <c r="TOE14"/>
      <c r="TOF14"/>
      <c r="TOG14"/>
      <c r="TOH14"/>
      <c r="TOI14"/>
      <c r="TOJ14"/>
      <c r="TOK14"/>
      <c r="TOL14"/>
      <c r="TOM14"/>
      <c r="TON14"/>
      <c r="TOO14"/>
      <c r="TOP14"/>
      <c r="TOQ14"/>
      <c r="TOR14"/>
      <c r="TOS14"/>
      <c r="TOT14"/>
      <c r="TOU14"/>
      <c r="TOV14"/>
      <c r="TOW14"/>
      <c r="TOX14"/>
      <c r="TOY14"/>
      <c r="TOZ14"/>
      <c r="TPA14"/>
      <c r="TPB14"/>
      <c r="TPC14"/>
      <c r="TPD14"/>
      <c r="TPE14"/>
      <c r="TPF14"/>
      <c r="TPG14"/>
      <c r="TPH14"/>
      <c r="TPI14"/>
      <c r="TPJ14"/>
      <c r="TPK14"/>
      <c r="TPL14"/>
      <c r="TPM14"/>
      <c r="TPN14"/>
      <c r="TPO14"/>
      <c r="TPP14"/>
      <c r="TPQ14"/>
      <c r="TPR14"/>
      <c r="TPS14"/>
      <c r="TPT14"/>
      <c r="TPU14"/>
      <c r="TPV14"/>
      <c r="TPW14"/>
      <c r="TPX14"/>
      <c r="TPY14"/>
      <c r="TPZ14"/>
      <c r="TQA14"/>
      <c r="TQB14"/>
      <c r="TQC14"/>
      <c r="TQD14"/>
      <c r="TQE14"/>
      <c r="TQF14"/>
      <c r="TQG14"/>
      <c r="TQH14"/>
      <c r="TQI14"/>
      <c r="TQJ14"/>
      <c r="TQK14"/>
      <c r="TQL14"/>
      <c r="TQM14"/>
      <c r="TQN14"/>
      <c r="TQO14"/>
      <c r="TQP14"/>
      <c r="TQQ14"/>
      <c r="TQR14"/>
      <c r="TQS14"/>
      <c r="TQT14"/>
      <c r="TQU14"/>
      <c r="TQV14"/>
      <c r="TQW14"/>
      <c r="TQX14"/>
      <c r="TQY14"/>
      <c r="TQZ14"/>
      <c r="TRA14"/>
      <c r="TRB14"/>
      <c r="TRC14"/>
      <c r="TRD14"/>
      <c r="TRE14"/>
      <c r="TRF14"/>
      <c r="TRG14"/>
      <c r="TRH14"/>
      <c r="TRI14"/>
      <c r="TRJ14"/>
      <c r="TRK14"/>
      <c r="TRL14"/>
      <c r="TRM14"/>
      <c r="TRN14"/>
      <c r="TRO14"/>
      <c r="TRP14"/>
      <c r="TRQ14"/>
      <c r="TRR14"/>
      <c r="TRS14"/>
      <c r="TRT14"/>
      <c r="TRU14"/>
      <c r="TRV14"/>
      <c r="TRW14"/>
      <c r="TRX14"/>
      <c r="TRY14"/>
      <c r="TRZ14"/>
      <c r="TSA14"/>
      <c r="TSB14"/>
      <c r="TSC14"/>
      <c r="TSD14"/>
      <c r="TSE14"/>
      <c r="TSF14"/>
      <c r="TSG14"/>
      <c r="TSH14"/>
      <c r="TSI14"/>
      <c r="TSJ14"/>
      <c r="TSK14"/>
      <c r="TSL14"/>
      <c r="TSM14"/>
      <c r="TSN14"/>
      <c r="TSO14"/>
      <c r="TSP14"/>
      <c r="TSQ14"/>
      <c r="TSR14"/>
      <c r="TSS14"/>
      <c r="TST14"/>
      <c r="TSU14"/>
      <c r="TSV14"/>
      <c r="TSW14"/>
      <c r="TSX14"/>
      <c r="TSY14"/>
      <c r="TSZ14"/>
      <c r="TTA14"/>
      <c r="TTB14"/>
      <c r="TTC14"/>
      <c r="TTD14"/>
      <c r="TTE14"/>
      <c r="TTF14"/>
      <c r="TTG14"/>
      <c r="TTH14"/>
      <c r="TTI14"/>
      <c r="TTJ14"/>
      <c r="TTK14"/>
      <c r="TTL14"/>
      <c r="TTM14"/>
      <c r="TTN14"/>
      <c r="TTO14"/>
      <c r="TTP14"/>
      <c r="TTQ14"/>
      <c r="TTR14"/>
      <c r="TTS14"/>
      <c r="TTT14"/>
      <c r="TTU14"/>
      <c r="TTV14"/>
      <c r="TTW14"/>
      <c r="TTX14"/>
      <c r="TTY14"/>
      <c r="TTZ14"/>
      <c r="TUA14"/>
      <c r="TUB14"/>
      <c r="TUC14"/>
      <c r="TUD14"/>
      <c r="TUE14"/>
      <c r="TUF14"/>
      <c r="TUG14"/>
      <c r="TUH14"/>
      <c r="TUI14"/>
      <c r="TUJ14"/>
      <c r="TUK14"/>
      <c r="TUL14"/>
      <c r="TUM14"/>
      <c r="TUN14"/>
      <c r="TUO14"/>
      <c r="TUP14"/>
      <c r="TUQ14"/>
      <c r="TUR14"/>
      <c r="TUS14"/>
      <c r="TUT14"/>
      <c r="TUU14"/>
      <c r="TUV14"/>
      <c r="TUW14"/>
      <c r="TUX14"/>
      <c r="TUY14"/>
      <c r="TUZ14"/>
      <c r="TVA14"/>
      <c r="TVB14"/>
      <c r="TVC14"/>
      <c r="TVD14"/>
      <c r="TVE14"/>
      <c r="TVF14"/>
      <c r="TVG14"/>
      <c r="TVH14"/>
      <c r="TVI14"/>
      <c r="TVJ14"/>
      <c r="TVK14"/>
      <c r="TVL14"/>
      <c r="TVM14"/>
      <c r="TVN14"/>
      <c r="TVO14"/>
      <c r="TVP14"/>
      <c r="TVQ14"/>
      <c r="TVR14"/>
      <c r="TVS14"/>
      <c r="TVT14"/>
      <c r="TVU14"/>
      <c r="TVV14"/>
      <c r="TVW14"/>
      <c r="TVX14"/>
      <c r="TVY14"/>
      <c r="TVZ14"/>
      <c r="TWA14"/>
      <c r="TWB14"/>
      <c r="TWC14"/>
      <c r="TWD14"/>
      <c r="TWE14"/>
      <c r="TWF14"/>
      <c r="TWG14"/>
      <c r="TWH14"/>
      <c r="TWI14"/>
      <c r="TWJ14"/>
      <c r="TWK14"/>
      <c r="TWL14"/>
      <c r="TWM14"/>
      <c r="TWN14"/>
      <c r="TWO14"/>
      <c r="TWP14"/>
      <c r="TWQ14"/>
      <c r="TWR14"/>
      <c r="TWS14"/>
      <c r="TWT14"/>
      <c r="TWU14"/>
      <c r="TWV14"/>
      <c r="TWW14"/>
      <c r="TWX14"/>
      <c r="TWY14"/>
      <c r="TWZ14"/>
      <c r="TXA14"/>
      <c r="TXB14"/>
      <c r="TXC14"/>
      <c r="TXD14"/>
      <c r="TXE14"/>
      <c r="TXF14"/>
      <c r="TXG14"/>
      <c r="TXH14"/>
      <c r="TXI14"/>
      <c r="TXJ14"/>
      <c r="TXK14"/>
      <c r="TXL14"/>
      <c r="TXM14"/>
      <c r="TXN14"/>
      <c r="TXO14"/>
      <c r="TXP14"/>
      <c r="TXQ14"/>
      <c r="TXR14"/>
      <c r="TXS14"/>
      <c r="TXT14"/>
      <c r="TXU14"/>
      <c r="TXV14"/>
      <c r="TXW14"/>
      <c r="TXX14"/>
      <c r="TXY14"/>
      <c r="TXZ14"/>
      <c r="TYA14"/>
      <c r="TYB14"/>
      <c r="TYC14"/>
      <c r="TYD14"/>
      <c r="TYE14"/>
      <c r="TYF14"/>
      <c r="TYG14"/>
      <c r="TYH14"/>
      <c r="TYI14"/>
      <c r="TYJ14"/>
      <c r="TYK14"/>
      <c r="TYL14"/>
      <c r="TYM14"/>
      <c r="TYN14"/>
      <c r="TYO14"/>
      <c r="TYP14"/>
      <c r="TYQ14"/>
      <c r="TYR14"/>
      <c r="TYS14"/>
      <c r="TYT14"/>
      <c r="TYU14"/>
      <c r="TYV14"/>
      <c r="TYW14"/>
      <c r="TYX14"/>
      <c r="TYY14"/>
      <c r="TYZ14"/>
      <c r="TZA14"/>
      <c r="TZB14"/>
      <c r="TZC14"/>
      <c r="TZD14"/>
      <c r="TZE14"/>
      <c r="TZF14"/>
      <c r="TZG14"/>
      <c r="TZH14"/>
      <c r="TZI14"/>
      <c r="TZJ14"/>
      <c r="TZK14"/>
      <c r="TZL14"/>
      <c r="TZM14"/>
      <c r="TZN14"/>
      <c r="TZO14"/>
      <c r="TZP14"/>
      <c r="TZQ14"/>
      <c r="TZR14"/>
      <c r="TZS14"/>
      <c r="TZT14"/>
      <c r="TZU14"/>
      <c r="TZV14"/>
      <c r="TZW14"/>
      <c r="TZX14"/>
      <c r="TZY14"/>
      <c r="TZZ14"/>
      <c r="UAA14"/>
      <c r="UAB14"/>
      <c r="UAC14"/>
      <c r="UAD14"/>
      <c r="UAE14"/>
      <c r="UAF14"/>
      <c r="UAG14"/>
      <c r="UAH14"/>
      <c r="UAI14"/>
      <c r="UAJ14"/>
      <c r="UAK14"/>
      <c r="UAL14"/>
      <c r="UAM14"/>
      <c r="UAN14"/>
      <c r="UAO14"/>
      <c r="UAP14"/>
      <c r="UAQ14"/>
      <c r="UAR14"/>
      <c r="UAS14"/>
      <c r="UAT14"/>
      <c r="UAU14"/>
      <c r="UAV14"/>
      <c r="UAW14"/>
      <c r="UAX14"/>
      <c r="UAY14"/>
      <c r="UAZ14"/>
      <c r="UBA14"/>
      <c r="UBB14"/>
      <c r="UBC14"/>
      <c r="UBD14"/>
      <c r="UBE14"/>
      <c r="UBF14"/>
      <c r="UBG14"/>
      <c r="UBH14"/>
      <c r="UBI14"/>
      <c r="UBJ14"/>
      <c r="UBK14"/>
      <c r="UBL14"/>
      <c r="UBM14"/>
      <c r="UBN14"/>
      <c r="UBO14"/>
      <c r="UBP14"/>
      <c r="UBQ14"/>
      <c r="UBR14"/>
      <c r="UBS14"/>
      <c r="UBT14"/>
      <c r="UBU14"/>
      <c r="UBV14"/>
      <c r="UBW14"/>
      <c r="UBX14"/>
      <c r="UBY14"/>
      <c r="UBZ14"/>
      <c r="UCA14"/>
      <c r="UCB14"/>
      <c r="UCC14"/>
      <c r="UCD14"/>
      <c r="UCE14"/>
      <c r="UCF14"/>
      <c r="UCG14"/>
      <c r="UCH14"/>
      <c r="UCI14"/>
      <c r="UCJ14"/>
      <c r="UCK14"/>
      <c r="UCL14"/>
      <c r="UCM14"/>
      <c r="UCN14"/>
      <c r="UCO14"/>
      <c r="UCP14"/>
      <c r="UCQ14"/>
      <c r="UCR14"/>
      <c r="UCS14"/>
      <c r="UCT14"/>
      <c r="UCU14"/>
      <c r="UCV14"/>
      <c r="UCW14"/>
      <c r="UCX14"/>
      <c r="UCY14"/>
      <c r="UCZ14"/>
      <c r="UDA14"/>
      <c r="UDB14"/>
      <c r="UDC14"/>
      <c r="UDD14"/>
      <c r="UDE14"/>
      <c r="UDF14"/>
      <c r="UDG14"/>
      <c r="UDH14"/>
      <c r="UDI14"/>
      <c r="UDJ14"/>
      <c r="UDK14"/>
      <c r="UDL14"/>
      <c r="UDM14"/>
      <c r="UDN14"/>
      <c r="UDO14"/>
      <c r="UDP14"/>
      <c r="UDQ14"/>
      <c r="UDR14"/>
      <c r="UDS14"/>
      <c r="UDT14"/>
      <c r="UDU14"/>
      <c r="UDV14"/>
      <c r="UDW14"/>
      <c r="UDX14"/>
      <c r="UDY14"/>
      <c r="UDZ14"/>
      <c r="UEA14"/>
      <c r="UEB14"/>
      <c r="UEC14"/>
      <c r="UED14"/>
      <c r="UEE14"/>
      <c r="UEF14"/>
      <c r="UEG14"/>
      <c r="UEH14"/>
      <c r="UEI14"/>
      <c r="UEJ14"/>
      <c r="UEK14"/>
      <c r="UEL14"/>
      <c r="UEM14"/>
      <c r="UEN14"/>
      <c r="UEO14"/>
      <c r="UEP14"/>
      <c r="UEQ14"/>
      <c r="UER14"/>
      <c r="UES14"/>
      <c r="UET14"/>
      <c r="UEU14"/>
      <c r="UEV14"/>
      <c r="UEW14"/>
      <c r="UEX14"/>
      <c r="UEY14"/>
      <c r="UEZ14"/>
      <c r="UFA14"/>
      <c r="UFB14"/>
      <c r="UFC14"/>
      <c r="UFD14"/>
      <c r="UFE14"/>
      <c r="UFF14"/>
      <c r="UFG14"/>
      <c r="UFH14"/>
      <c r="UFI14"/>
      <c r="UFJ14"/>
      <c r="UFK14"/>
      <c r="UFL14"/>
      <c r="UFM14"/>
      <c r="UFN14"/>
      <c r="UFO14"/>
      <c r="UFP14"/>
      <c r="UFQ14"/>
      <c r="UFR14"/>
      <c r="UFS14"/>
      <c r="UFT14"/>
      <c r="UFU14"/>
      <c r="UFV14"/>
      <c r="UFW14"/>
      <c r="UFX14"/>
      <c r="UFY14"/>
      <c r="UFZ14"/>
      <c r="UGA14"/>
      <c r="UGB14"/>
      <c r="UGC14"/>
      <c r="UGD14"/>
      <c r="UGE14"/>
      <c r="UGF14"/>
      <c r="UGG14"/>
      <c r="UGH14"/>
      <c r="UGI14"/>
      <c r="UGJ14"/>
      <c r="UGK14"/>
      <c r="UGL14"/>
      <c r="UGM14"/>
      <c r="UGN14"/>
      <c r="UGO14"/>
      <c r="UGP14"/>
      <c r="UGQ14"/>
      <c r="UGR14"/>
      <c r="UGS14"/>
      <c r="UGT14"/>
      <c r="UGU14"/>
      <c r="UGV14"/>
      <c r="UGW14"/>
      <c r="UGX14"/>
      <c r="UGY14"/>
      <c r="UGZ14"/>
      <c r="UHA14"/>
      <c r="UHB14"/>
      <c r="UHC14"/>
      <c r="UHD14"/>
      <c r="UHE14"/>
      <c r="UHF14"/>
      <c r="UHG14"/>
      <c r="UHH14"/>
      <c r="UHI14"/>
      <c r="UHJ14"/>
      <c r="UHK14"/>
      <c r="UHL14"/>
      <c r="UHM14"/>
      <c r="UHN14"/>
      <c r="UHO14"/>
      <c r="UHP14"/>
      <c r="UHQ14"/>
      <c r="UHR14"/>
      <c r="UHS14"/>
      <c r="UHT14"/>
      <c r="UHU14"/>
      <c r="UHV14"/>
      <c r="UHW14"/>
      <c r="UHX14"/>
      <c r="UHY14"/>
      <c r="UHZ14"/>
      <c r="UIA14"/>
      <c r="UIB14"/>
      <c r="UIC14"/>
      <c r="UID14"/>
      <c r="UIE14"/>
      <c r="UIF14"/>
      <c r="UIG14"/>
      <c r="UIH14"/>
      <c r="UII14"/>
      <c r="UIJ14"/>
      <c r="UIK14"/>
      <c r="UIL14"/>
      <c r="UIM14"/>
      <c r="UIN14"/>
      <c r="UIO14"/>
      <c r="UIP14"/>
      <c r="UIQ14"/>
      <c r="UIR14"/>
      <c r="UIS14"/>
      <c r="UIT14"/>
      <c r="UIU14"/>
      <c r="UIV14"/>
      <c r="UIW14"/>
      <c r="UIX14"/>
      <c r="UIY14"/>
      <c r="UIZ14"/>
      <c r="UJA14"/>
      <c r="UJB14"/>
      <c r="UJC14"/>
      <c r="UJD14"/>
      <c r="UJE14"/>
      <c r="UJF14"/>
      <c r="UJG14"/>
      <c r="UJH14"/>
      <c r="UJI14"/>
      <c r="UJJ14"/>
      <c r="UJK14"/>
      <c r="UJL14"/>
      <c r="UJM14"/>
      <c r="UJN14"/>
      <c r="UJO14"/>
      <c r="UJP14"/>
      <c r="UJQ14"/>
      <c r="UJR14"/>
      <c r="UJS14"/>
      <c r="UJT14"/>
      <c r="UJU14"/>
      <c r="UJV14"/>
      <c r="UJW14"/>
      <c r="UJX14"/>
      <c r="UJY14"/>
      <c r="UJZ14"/>
      <c r="UKA14"/>
      <c r="UKB14"/>
      <c r="UKC14"/>
      <c r="UKD14"/>
      <c r="UKE14"/>
      <c r="UKF14"/>
      <c r="UKG14"/>
      <c r="UKH14"/>
      <c r="UKI14"/>
      <c r="UKJ14"/>
      <c r="UKK14"/>
      <c r="UKL14"/>
      <c r="UKM14"/>
      <c r="UKN14"/>
      <c r="UKO14"/>
      <c r="UKP14"/>
      <c r="UKQ14"/>
      <c r="UKR14"/>
      <c r="UKS14"/>
      <c r="UKT14"/>
      <c r="UKU14"/>
      <c r="UKV14"/>
      <c r="UKW14"/>
      <c r="UKX14"/>
      <c r="UKY14"/>
      <c r="UKZ14"/>
      <c r="ULA14"/>
      <c r="ULB14"/>
      <c r="ULC14"/>
      <c r="ULD14"/>
      <c r="ULE14"/>
      <c r="ULF14"/>
      <c r="ULG14"/>
      <c r="ULH14"/>
      <c r="ULI14"/>
      <c r="ULJ14"/>
      <c r="ULK14"/>
      <c r="ULL14"/>
      <c r="ULM14"/>
      <c r="ULN14"/>
      <c r="ULO14"/>
      <c r="ULP14"/>
      <c r="ULQ14"/>
      <c r="ULR14"/>
      <c r="ULS14"/>
      <c r="ULT14"/>
      <c r="ULU14"/>
      <c r="ULV14"/>
      <c r="ULW14"/>
      <c r="ULX14"/>
      <c r="ULY14"/>
      <c r="ULZ14"/>
      <c r="UMA14"/>
      <c r="UMB14"/>
      <c r="UMC14"/>
      <c r="UMD14"/>
      <c r="UME14"/>
      <c r="UMF14"/>
      <c r="UMG14"/>
      <c r="UMH14"/>
      <c r="UMI14"/>
      <c r="UMJ14"/>
      <c r="UMK14"/>
      <c r="UML14"/>
      <c r="UMM14"/>
      <c r="UMN14"/>
      <c r="UMO14"/>
      <c r="UMP14"/>
      <c r="UMQ14"/>
      <c r="UMR14"/>
      <c r="UMS14"/>
      <c r="UMT14"/>
      <c r="UMU14"/>
      <c r="UMV14"/>
      <c r="UMW14"/>
      <c r="UMX14"/>
      <c r="UMY14"/>
      <c r="UMZ14"/>
      <c r="UNA14"/>
      <c r="UNB14"/>
      <c r="UNC14"/>
      <c r="UND14"/>
      <c r="UNE14"/>
      <c r="UNF14"/>
      <c r="UNG14"/>
      <c r="UNH14"/>
      <c r="UNI14"/>
      <c r="UNJ14"/>
      <c r="UNK14"/>
      <c r="UNL14"/>
      <c r="UNM14"/>
      <c r="UNN14"/>
      <c r="UNO14"/>
      <c r="UNP14"/>
      <c r="UNQ14"/>
      <c r="UNR14"/>
      <c r="UNS14"/>
      <c r="UNT14"/>
      <c r="UNU14"/>
      <c r="UNV14"/>
      <c r="UNW14"/>
      <c r="UNX14"/>
      <c r="UNY14"/>
      <c r="UNZ14"/>
      <c r="UOA14"/>
      <c r="UOB14"/>
      <c r="UOC14"/>
      <c r="UOD14"/>
      <c r="UOE14"/>
      <c r="UOF14"/>
      <c r="UOG14"/>
      <c r="UOH14"/>
      <c r="UOI14"/>
      <c r="UOJ14"/>
      <c r="UOK14"/>
      <c r="UOL14"/>
      <c r="UOM14"/>
      <c r="UON14"/>
      <c r="UOO14"/>
      <c r="UOP14"/>
      <c r="UOQ14"/>
      <c r="UOR14"/>
      <c r="UOS14"/>
      <c r="UOT14"/>
      <c r="UOU14"/>
      <c r="UOV14"/>
      <c r="UOW14"/>
      <c r="UOX14"/>
      <c r="UOY14"/>
      <c r="UOZ14"/>
      <c r="UPA14"/>
      <c r="UPB14"/>
      <c r="UPC14"/>
      <c r="UPD14"/>
      <c r="UPE14"/>
      <c r="UPF14"/>
      <c r="UPG14"/>
      <c r="UPH14"/>
      <c r="UPI14"/>
      <c r="UPJ14"/>
      <c r="UPK14"/>
      <c r="UPL14"/>
      <c r="UPM14"/>
      <c r="UPN14"/>
      <c r="UPO14"/>
      <c r="UPP14"/>
      <c r="UPQ14"/>
      <c r="UPR14"/>
      <c r="UPS14"/>
      <c r="UPT14"/>
      <c r="UPU14"/>
      <c r="UPV14"/>
      <c r="UPW14"/>
      <c r="UPX14"/>
      <c r="UPY14"/>
      <c r="UPZ14"/>
      <c r="UQA14"/>
      <c r="UQB14"/>
      <c r="UQC14"/>
      <c r="UQD14"/>
      <c r="UQE14"/>
      <c r="UQF14"/>
      <c r="UQG14"/>
      <c r="UQH14"/>
      <c r="UQI14"/>
      <c r="UQJ14"/>
      <c r="UQK14"/>
      <c r="UQL14"/>
      <c r="UQM14"/>
      <c r="UQN14"/>
      <c r="UQO14"/>
      <c r="UQP14"/>
      <c r="UQQ14"/>
      <c r="UQR14"/>
      <c r="UQS14"/>
      <c r="UQT14"/>
      <c r="UQU14"/>
      <c r="UQV14"/>
      <c r="UQW14"/>
      <c r="UQX14"/>
      <c r="UQY14"/>
      <c r="UQZ14"/>
      <c r="URA14"/>
      <c r="URB14"/>
      <c r="URC14"/>
      <c r="URD14"/>
      <c r="URE14"/>
      <c r="URF14"/>
      <c r="URG14"/>
      <c r="URH14"/>
      <c r="URI14"/>
      <c r="URJ14"/>
      <c r="URK14"/>
      <c r="URL14"/>
      <c r="URM14"/>
      <c r="URN14"/>
      <c r="URO14"/>
      <c r="URP14"/>
      <c r="URQ14"/>
      <c r="URR14"/>
      <c r="URS14"/>
      <c r="URT14"/>
      <c r="URU14"/>
      <c r="URV14"/>
      <c r="URW14"/>
      <c r="URX14"/>
      <c r="URY14"/>
      <c r="URZ14"/>
      <c r="USA14"/>
      <c r="USB14"/>
      <c r="USC14"/>
      <c r="USD14"/>
      <c r="USE14"/>
      <c r="USF14"/>
      <c r="USG14"/>
      <c r="USH14"/>
      <c r="USI14"/>
      <c r="USJ14"/>
      <c r="USK14"/>
      <c r="USL14"/>
      <c r="USM14"/>
      <c r="USN14"/>
      <c r="USO14"/>
      <c r="USP14"/>
      <c r="USQ14"/>
      <c r="USR14"/>
      <c r="USS14"/>
      <c r="UST14"/>
      <c r="USU14"/>
      <c r="USV14"/>
      <c r="USW14"/>
      <c r="USX14"/>
      <c r="USY14"/>
      <c r="USZ14"/>
      <c r="UTA14"/>
      <c r="UTB14"/>
      <c r="UTC14"/>
      <c r="UTD14"/>
      <c r="UTE14"/>
      <c r="UTF14"/>
      <c r="UTG14"/>
      <c r="UTH14"/>
      <c r="UTI14"/>
      <c r="UTJ14"/>
      <c r="UTK14"/>
      <c r="UTL14"/>
      <c r="UTM14"/>
      <c r="UTN14"/>
      <c r="UTO14"/>
      <c r="UTP14"/>
      <c r="UTQ14"/>
      <c r="UTR14"/>
      <c r="UTS14"/>
      <c r="UTT14"/>
      <c r="UTU14"/>
      <c r="UTV14"/>
      <c r="UTW14"/>
      <c r="UTX14"/>
      <c r="UTY14"/>
      <c r="UTZ14"/>
      <c r="UUA14"/>
      <c r="UUB14"/>
      <c r="UUC14"/>
      <c r="UUD14"/>
      <c r="UUE14"/>
      <c r="UUF14"/>
      <c r="UUG14"/>
      <c r="UUH14"/>
      <c r="UUI14"/>
      <c r="UUJ14"/>
      <c r="UUK14"/>
      <c r="UUL14"/>
      <c r="UUM14"/>
      <c r="UUN14"/>
      <c r="UUO14"/>
      <c r="UUP14"/>
      <c r="UUQ14"/>
      <c r="UUR14"/>
      <c r="UUS14"/>
      <c r="UUT14"/>
      <c r="UUU14"/>
      <c r="UUV14"/>
      <c r="UUW14"/>
      <c r="UUX14"/>
      <c r="UUY14"/>
      <c r="UUZ14"/>
      <c r="UVA14"/>
      <c r="UVB14"/>
      <c r="UVC14"/>
      <c r="UVD14"/>
      <c r="UVE14"/>
      <c r="UVF14"/>
      <c r="UVG14"/>
      <c r="UVH14"/>
      <c r="UVI14"/>
      <c r="UVJ14"/>
      <c r="UVK14"/>
      <c r="UVL14"/>
      <c r="UVM14"/>
      <c r="UVN14"/>
      <c r="UVO14"/>
      <c r="UVP14"/>
      <c r="UVQ14"/>
      <c r="UVR14"/>
      <c r="UVS14"/>
      <c r="UVT14"/>
      <c r="UVU14"/>
      <c r="UVV14"/>
      <c r="UVW14"/>
      <c r="UVX14"/>
      <c r="UVY14"/>
      <c r="UVZ14"/>
      <c r="UWA14"/>
      <c r="UWB14"/>
      <c r="UWC14"/>
      <c r="UWD14"/>
      <c r="UWE14"/>
      <c r="UWF14"/>
      <c r="UWG14"/>
      <c r="UWH14"/>
      <c r="UWI14"/>
      <c r="UWJ14"/>
      <c r="UWK14"/>
      <c r="UWL14"/>
      <c r="UWM14"/>
      <c r="UWN14"/>
      <c r="UWO14"/>
      <c r="UWP14"/>
      <c r="UWQ14"/>
      <c r="UWR14"/>
      <c r="UWS14"/>
      <c r="UWT14"/>
      <c r="UWU14"/>
      <c r="UWV14"/>
      <c r="UWW14"/>
      <c r="UWX14"/>
      <c r="UWY14"/>
      <c r="UWZ14"/>
      <c r="UXA14"/>
      <c r="UXB14"/>
      <c r="UXC14"/>
      <c r="UXD14"/>
      <c r="UXE14"/>
      <c r="UXF14"/>
      <c r="UXG14"/>
      <c r="UXH14"/>
      <c r="UXI14"/>
      <c r="UXJ14"/>
      <c r="UXK14"/>
      <c r="UXL14"/>
      <c r="UXM14"/>
      <c r="UXN14"/>
      <c r="UXO14"/>
      <c r="UXP14"/>
      <c r="UXQ14"/>
      <c r="UXR14"/>
      <c r="UXS14"/>
      <c r="UXT14"/>
      <c r="UXU14"/>
      <c r="UXV14"/>
      <c r="UXW14"/>
      <c r="UXX14"/>
      <c r="UXY14"/>
      <c r="UXZ14"/>
      <c r="UYA14"/>
      <c r="UYB14"/>
      <c r="UYC14"/>
      <c r="UYD14"/>
      <c r="UYE14"/>
      <c r="UYF14"/>
      <c r="UYG14"/>
      <c r="UYH14"/>
      <c r="UYI14"/>
      <c r="UYJ14"/>
      <c r="UYK14"/>
      <c r="UYL14"/>
      <c r="UYM14"/>
      <c r="UYN14"/>
      <c r="UYO14"/>
      <c r="UYP14"/>
      <c r="UYQ14"/>
      <c r="UYR14"/>
      <c r="UYS14"/>
      <c r="UYT14"/>
      <c r="UYU14"/>
      <c r="UYV14"/>
      <c r="UYW14"/>
      <c r="UYX14"/>
      <c r="UYY14"/>
      <c r="UYZ14"/>
      <c r="UZA14"/>
      <c r="UZB14"/>
      <c r="UZC14"/>
      <c r="UZD14"/>
      <c r="UZE14"/>
      <c r="UZF14"/>
      <c r="UZG14"/>
      <c r="UZH14"/>
      <c r="UZI14"/>
      <c r="UZJ14"/>
      <c r="UZK14"/>
      <c r="UZL14"/>
      <c r="UZM14"/>
      <c r="UZN14"/>
      <c r="UZO14"/>
      <c r="UZP14"/>
      <c r="UZQ14"/>
      <c r="UZR14"/>
      <c r="UZS14"/>
      <c r="UZT14"/>
      <c r="UZU14"/>
      <c r="UZV14"/>
      <c r="UZW14"/>
      <c r="UZX14"/>
      <c r="UZY14"/>
      <c r="UZZ14"/>
      <c r="VAA14"/>
      <c r="VAB14"/>
      <c r="VAC14"/>
      <c r="VAD14"/>
      <c r="VAE14"/>
      <c r="VAF14"/>
      <c r="VAG14"/>
      <c r="VAH14"/>
      <c r="VAI14"/>
      <c r="VAJ14"/>
      <c r="VAK14"/>
      <c r="VAL14"/>
      <c r="VAM14"/>
      <c r="VAN14"/>
      <c r="VAO14"/>
      <c r="VAP14"/>
      <c r="VAQ14"/>
      <c r="VAR14"/>
      <c r="VAS14"/>
      <c r="VAT14"/>
      <c r="VAU14"/>
      <c r="VAV14"/>
      <c r="VAW14"/>
      <c r="VAX14"/>
      <c r="VAY14"/>
      <c r="VAZ14"/>
      <c r="VBA14"/>
      <c r="VBB14"/>
      <c r="VBC14"/>
      <c r="VBD14"/>
      <c r="VBE14"/>
      <c r="VBF14"/>
      <c r="VBG14"/>
      <c r="VBH14"/>
      <c r="VBI14"/>
      <c r="VBJ14"/>
      <c r="VBK14"/>
      <c r="VBL14"/>
      <c r="VBM14"/>
      <c r="VBN14"/>
      <c r="VBO14"/>
      <c r="VBP14"/>
      <c r="VBQ14"/>
      <c r="VBR14"/>
      <c r="VBS14"/>
      <c r="VBT14"/>
      <c r="VBU14"/>
      <c r="VBV14"/>
      <c r="VBW14"/>
      <c r="VBX14"/>
      <c r="VBY14"/>
      <c r="VBZ14"/>
      <c r="VCA14"/>
      <c r="VCB14"/>
      <c r="VCC14"/>
      <c r="VCD14"/>
      <c r="VCE14"/>
      <c r="VCF14"/>
      <c r="VCG14"/>
      <c r="VCH14"/>
      <c r="VCI14"/>
      <c r="VCJ14"/>
      <c r="VCK14"/>
      <c r="VCL14"/>
      <c r="VCM14"/>
      <c r="VCN14"/>
      <c r="VCO14"/>
      <c r="VCP14"/>
      <c r="VCQ14"/>
      <c r="VCR14"/>
      <c r="VCS14"/>
      <c r="VCT14"/>
      <c r="VCU14"/>
      <c r="VCV14"/>
      <c r="VCW14"/>
      <c r="VCX14"/>
      <c r="VCY14"/>
      <c r="VCZ14"/>
      <c r="VDA14"/>
      <c r="VDB14"/>
      <c r="VDC14"/>
      <c r="VDD14"/>
      <c r="VDE14"/>
      <c r="VDF14"/>
      <c r="VDG14"/>
      <c r="VDH14"/>
      <c r="VDI14"/>
      <c r="VDJ14"/>
      <c r="VDK14"/>
      <c r="VDL14"/>
      <c r="VDM14"/>
      <c r="VDN14"/>
      <c r="VDO14"/>
      <c r="VDP14"/>
      <c r="VDQ14"/>
      <c r="VDR14"/>
      <c r="VDS14"/>
      <c r="VDT14"/>
      <c r="VDU14"/>
      <c r="VDV14"/>
      <c r="VDW14"/>
      <c r="VDX14"/>
      <c r="VDY14"/>
      <c r="VDZ14"/>
      <c r="VEA14"/>
      <c r="VEB14"/>
      <c r="VEC14"/>
      <c r="VED14"/>
      <c r="VEE14"/>
      <c r="VEF14"/>
      <c r="VEG14"/>
      <c r="VEH14"/>
      <c r="VEI14"/>
      <c r="VEJ14"/>
      <c r="VEK14"/>
      <c r="VEL14"/>
      <c r="VEM14"/>
      <c r="VEN14"/>
      <c r="VEO14"/>
      <c r="VEP14"/>
      <c r="VEQ14"/>
      <c r="VER14"/>
      <c r="VES14"/>
      <c r="VET14"/>
      <c r="VEU14"/>
      <c r="VEV14"/>
      <c r="VEW14"/>
      <c r="VEX14"/>
      <c r="VEY14"/>
      <c r="VEZ14"/>
      <c r="VFA14"/>
      <c r="VFB14"/>
      <c r="VFC14"/>
      <c r="VFD14"/>
      <c r="VFE14"/>
      <c r="VFF14"/>
      <c r="VFG14"/>
      <c r="VFH14"/>
      <c r="VFI14"/>
      <c r="VFJ14"/>
      <c r="VFK14"/>
      <c r="VFL14"/>
      <c r="VFM14"/>
      <c r="VFN14"/>
      <c r="VFO14"/>
      <c r="VFP14"/>
      <c r="VFQ14"/>
      <c r="VFR14"/>
      <c r="VFS14"/>
      <c r="VFT14"/>
      <c r="VFU14"/>
      <c r="VFV14"/>
      <c r="VFW14"/>
      <c r="VFX14"/>
      <c r="VFY14"/>
      <c r="VFZ14"/>
      <c r="VGA14"/>
      <c r="VGB14"/>
      <c r="VGC14"/>
      <c r="VGD14"/>
      <c r="VGE14"/>
      <c r="VGF14"/>
      <c r="VGG14"/>
      <c r="VGH14"/>
      <c r="VGI14"/>
      <c r="VGJ14"/>
      <c r="VGK14"/>
      <c r="VGL14"/>
      <c r="VGM14"/>
      <c r="VGN14"/>
      <c r="VGO14"/>
      <c r="VGP14"/>
      <c r="VGQ14"/>
      <c r="VGR14"/>
      <c r="VGS14"/>
      <c r="VGT14"/>
      <c r="VGU14"/>
      <c r="VGV14"/>
      <c r="VGW14"/>
      <c r="VGX14"/>
      <c r="VGY14"/>
      <c r="VGZ14"/>
      <c r="VHA14"/>
      <c r="VHB14"/>
      <c r="VHC14"/>
      <c r="VHD14"/>
      <c r="VHE14"/>
      <c r="VHF14"/>
      <c r="VHG14"/>
      <c r="VHH14"/>
      <c r="VHI14"/>
      <c r="VHJ14"/>
      <c r="VHK14"/>
      <c r="VHL14"/>
      <c r="VHM14"/>
      <c r="VHN14"/>
      <c r="VHO14"/>
      <c r="VHP14"/>
      <c r="VHQ14"/>
      <c r="VHR14"/>
      <c r="VHS14"/>
      <c r="VHT14"/>
      <c r="VHU14"/>
      <c r="VHV14"/>
      <c r="VHW14"/>
      <c r="VHX14"/>
      <c r="VHY14"/>
      <c r="VHZ14"/>
      <c r="VIA14"/>
      <c r="VIB14"/>
      <c r="VIC14"/>
      <c r="VID14"/>
      <c r="VIE14"/>
      <c r="VIF14"/>
      <c r="VIG14"/>
      <c r="VIH14"/>
      <c r="VII14"/>
      <c r="VIJ14"/>
      <c r="VIK14"/>
      <c r="VIL14"/>
      <c r="VIM14"/>
      <c r="VIN14"/>
      <c r="VIO14"/>
      <c r="VIP14"/>
      <c r="VIQ14"/>
      <c r="VIR14"/>
      <c r="VIS14"/>
      <c r="VIT14"/>
      <c r="VIU14"/>
      <c r="VIV14"/>
      <c r="VIW14"/>
      <c r="VIX14"/>
      <c r="VIY14"/>
      <c r="VIZ14"/>
      <c r="VJA14"/>
      <c r="VJB14"/>
      <c r="VJC14"/>
      <c r="VJD14"/>
      <c r="VJE14"/>
      <c r="VJF14"/>
      <c r="VJG14"/>
      <c r="VJH14"/>
      <c r="VJI14"/>
      <c r="VJJ14"/>
      <c r="VJK14"/>
      <c r="VJL14"/>
      <c r="VJM14"/>
      <c r="VJN14"/>
      <c r="VJO14"/>
      <c r="VJP14"/>
      <c r="VJQ14"/>
      <c r="VJR14"/>
      <c r="VJS14"/>
      <c r="VJT14"/>
      <c r="VJU14"/>
      <c r="VJV14"/>
      <c r="VJW14"/>
      <c r="VJX14"/>
      <c r="VJY14"/>
      <c r="VJZ14"/>
      <c r="VKA14"/>
      <c r="VKB14"/>
      <c r="VKC14"/>
      <c r="VKD14"/>
      <c r="VKE14"/>
      <c r="VKF14"/>
      <c r="VKG14"/>
      <c r="VKH14"/>
      <c r="VKI14"/>
      <c r="VKJ14"/>
      <c r="VKK14"/>
      <c r="VKL14"/>
      <c r="VKM14"/>
      <c r="VKN14"/>
      <c r="VKO14"/>
      <c r="VKP14"/>
      <c r="VKQ14"/>
      <c r="VKR14"/>
      <c r="VKS14"/>
      <c r="VKT14"/>
      <c r="VKU14"/>
      <c r="VKV14"/>
      <c r="VKW14"/>
      <c r="VKX14"/>
      <c r="VKY14"/>
      <c r="VKZ14"/>
      <c r="VLA14"/>
      <c r="VLB14"/>
      <c r="VLC14"/>
      <c r="VLD14"/>
      <c r="VLE14"/>
      <c r="VLF14"/>
      <c r="VLG14"/>
      <c r="VLH14"/>
      <c r="VLI14"/>
      <c r="VLJ14"/>
      <c r="VLK14"/>
      <c r="VLL14"/>
      <c r="VLM14"/>
      <c r="VLN14"/>
      <c r="VLO14"/>
      <c r="VLP14"/>
      <c r="VLQ14"/>
      <c r="VLR14"/>
      <c r="VLS14"/>
      <c r="VLT14"/>
      <c r="VLU14"/>
      <c r="VLV14"/>
      <c r="VLW14"/>
      <c r="VLX14"/>
      <c r="VLY14"/>
      <c r="VLZ14"/>
      <c r="VMA14"/>
      <c r="VMB14"/>
      <c r="VMC14"/>
      <c r="VMD14"/>
      <c r="VME14"/>
      <c r="VMF14"/>
      <c r="VMG14"/>
      <c r="VMH14"/>
      <c r="VMI14"/>
      <c r="VMJ14"/>
      <c r="VMK14"/>
      <c r="VML14"/>
      <c r="VMM14"/>
      <c r="VMN14"/>
      <c r="VMO14"/>
      <c r="VMP14"/>
      <c r="VMQ14"/>
      <c r="VMR14"/>
      <c r="VMS14"/>
      <c r="VMT14"/>
      <c r="VMU14"/>
      <c r="VMV14"/>
      <c r="VMW14"/>
      <c r="VMX14"/>
      <c r="VMY14"/>
      <c r="VMZ14"/>
      <c r="VNA14"/>
      <c r="VNB14"/>
      <c r="VNC14"/>
      <c r="VND14"/>
      <c r="VNE14"/>
      <c r="VNF14"/>
      <c r="VNG14"/>
      <c r="VNH14"/>
      <c r="VNI14"/>
      <c r="VNJ14"/>
      <c r="VNK14"/>
      <c r="VNL14"/>
      <c r="VNM14"/>
      <c r="VNN14"/>
      <c r="VNO14"/>
      <c r="VNP14"/>
      <c r="VNQ14"/>
      <c r="VNR14"/>
      <c r="VNS14"/>
      <c r="VNT14"/>
      <c r="VNU14"/>
      <c r="VNV14"/>
      <c r="VNW14"/>
      <c r="VNX14"/>
      <c r="VNY14"/>
      <c r="VNZ14"/>
      <c r="VOA14"/>
      <c r="VOB14"/>
      <c r="VOC14"/>
      <c r="VOD14"/>
      <c r="VOE14"/>
      <c r="VOF14"/>
      <c r="VOG14"/>
      <c r="VOH14"/>
      <c r="VOI14"/>
      <c r="VOJ14"/>
      <c r="VOK14"/>
      <c r="VOL14"/>
      <c r="VOM14"/>
      <c r="VON14"/>
      <c r="VOO14"/>
      <c r="VOP14"/>
      <c r="VOQ14"/>
      <c r="VOR14"/>
      <c r="VOS14"/>
      <c r="VOT14"/>
      <c r="VOU14"/>
      <c r="VOV14"/>
      <c r="VOW14"/>
      <c r="VOX14"/>
      <c r="VOY14"/>
      <c r="VOZ14"/>
      <c r="VPA14"/>
      <c r="VPB14"/>
      <c r="VPC14"/>
      <c r="VPD14"/>
      <c r="VPE14"/>
      <c r="VPF14"/>
      <c r="VPG14"/>
      <c r="VPH14"/>
      <c r="VPI14"/>
      <c r="VPJ14"/>
      <c r="VPK14"/>
      <c r="VPL14"/>
      <c r="VPM14"/>
      <c r="VPN14"/>
      <c r="VPO14"/>
      <c r="VPP14"/>
      <c r="VPQ14"/>
      <c r="VPR14"/>
      <c r="VPS14"/>
      <c r="VPT14"/>
      <c r="VPU14"/>
      <c r="VPV14"/>
      <c r="VPW14"/>
      <c r="VPX14"/>
      <c r="VPY14"/>
      <c r="VPZ14"/>
      <c r="VQA14"/>
      <c r="VQB14"/>
      <c r="VQC14"/>
      <c r="VQD14"/>
      <c r="VQE14"/>
      <c r="VQF14"/>
      <c r="VQG14"/>
      <c r="VQH14"/>
      <c r="VQI14"/>
      <c r="VQJ14"/>
      <c r="VQK14"/>
      <c r="VQL14"/>
      <c r="VQM14"/>
      <c r="VQN14"/>
      <c r="VQO14"/>
      <c r="VQP14"/>
      <c r="VQQ14"/>
      <c r="VQR14"/>
      <c r="VQS14"/>
      <c r="VQT14"/>
      <c r="VQU14"/>
      <c r="VQV14"/>
      <c r="VQW14"/>
      <c r="VQX14"/>
      <c r="VQY14"/>
      <c r="VQZ14"/>
      <c r="VRA14"/>
      <c r="VRB14"/>
      <c r="VRC14"/>
      <c r="VRD14"/>
      <c r="VRE14"/>
      <c r="VRF14"/>
      <c r="VRG14"/>
      <c r="VRH14"/>
      <c r="VRI14"/>
      <c r="VRJ14"/>
      <c r="VRK14"/>
      <c r="VRL14"/>
      <c r="VRM14"/>
      <c r="VRN14"/>
      <c r="VRO14"/>
      <c r="VRP14"/>
      <c r="VRQ14"/>
      <c r="VRR14"/>
      <c r="VRS14"/>
      <c r="VRT14"/>
      <c r="VRU14"/>
      <c r="VRV14"/>
      <c r="VRW14"/>
      <c r="VRX14"/>
      <c r="VRY14"/>
      <c r="VRZ14"/>
      <c r="VSA14"/>
      <c r="VSB14"/>
      <c r="VSC14"/>
      <c r="VSD14"/>
      <c r="VSE14"/>
      <c r="VSF14"/>
      <c r="VSG14"/>
      <c r="VSH14"/>
      <c r="VSI14"/>
      <c r="VSJ14"/>
      <c r="VSK14"/>
      <c r="VSL14"/>
      <c r="VSM14"/>
      <c r="VSN14"/>
      <c r="VSO14"/>
      <c r="VSP14"/>
      <c r="VSQ14"/>
      <c r="VSR14"/>
      <c r="VSS14"/>
      <c r="VST14"/>
      <c r="VSU14"/>
      <c r="VSV14"/>
      <c r="VSW14"/>
      <c r="VSX14"/>
      <c r="VSY14"/>
      <c r="VSZ14"/>
      <c r="VTA14"/>
      <c r="VTB14"/>
      <c r="VTC14"/>
      <c r="VTD14"/>
      <c r="VTE14"/>
      <c r="VTF14"/>
      <c r="VTG14"/>
      <c r="VTH14"/>
      <c r="VTI14"/>
      <c r="VTJ14"/>
      <c r="VTK14"/>
      <c r="VTL14"/>
      <c r="VTM14"/>
      <c r="VTN14"/>
      <c r="VTO14"/>
      <c r="VTP14"/>
      <c r="VTQ14"/>
      <c r="VTR14"/>
      <c r="VTS14"/>
      <c r="VTT14"/>
      <c r="VTU14"/>
      <c r="VTV14"/>
      <c r="VTW14"/>
      <c r="VTX14"/>
      <c r="VTY14"/>
      <c r="VTZ14"/>
      <c r="VUA14"/>
      <c r="VUB14"/>
      <c r="VUC14"/>
      <c r="VUD14"/>
      <c r="VUE14"/>
      <c r="VUF14"/>
      <c r="VUG14"/>
      <c r="VUH14"/>
      <c r="VUI14"/>
      <c r="VUJ14"/>
      <c r="VUK14"/>
      <c r="VUL14"/>
      <c r="VUM14"/>
      <c r="VUN14"/>
      <c r="VUO14"/>
      <c r="VUP14"/>
      <c r="VUQ14"/>
      <c r="VUR14"/>
      <c r="VUS14"/>
      <c r="VUT14"/>
      <c r="VUU14"/>
      <c r="VUV14"/>
      <c r="VUW14"/>
      <c r="VUX14"/>
      <c r="VUY14"/>
      <c r="VUZ14"/>
      <c r="VVA14"/>
      <c r="VVB14"/>
      <c r="VVC14"/>
      <c r="VVD14"/>
      <c r="VVE14"/>
      <c r="VVF14"/>
      <c r="VVG14"/>
      <c r="VVH14"/>
      <c r="VVI14"/>
      <c r="VVJ14"/>
      <c r="VVK14"/>
      <c r="VVL14"/>
      <c r="VVM14"/>
      <c r="VVN14"/>
      <c r="VVO14"/>
      <c r="VVP14"/>
      <c r="VVQ14"/>
      <c r="VVR14"/>
      <c r="VVS14"/>
      <c r="VVT14"/>
      <c r="VVU14"/>
      <c r="VVV14"/>
      <c r="VVW14"/>
      <c r="VVX14"/>
      <c r="VVY14"/>
      <c r="VVZ14"/>
      <c r="VWA14"/>
      <c r="VWB14"/>
      <c r="VWC14"/>
      <c r="VWD14"/>
      <c r="VWE14"/>
      <c r="VWF14"/>
      <c r="VWG14"/>
      <c r="VWH14"/>
      <c r="VWI14"/>
      <c r="VWJ14"/>
      <c r="VWK14"/>
      <c r="VWL14"/>
      <c r="VWM14"/>
      <c r="VWN14"/>
      <c r="VWO14"/>
      <c r="VWP14"/>
      <c r="VWQ14"/>
      <c r="VWR14"/>
      <c r="VWS14"/>
      <c r="VWT14"/>
      <c r="VWU14"/>
      <c r="VWV14"/>
      <c r="VWW14"/>
      <c r="VWX14"/>
      <c r="VWY14"/>
      <c r="VWZ14"/>
      <c r="VXA14"/>
      <c r="VXB14"/>
      <c r="VXC14"/>
      <c r="VXD14"/>
      <c r="VXE14"/>
      <c r="VXF14"/>
      <c r="VXG14"/>
      <c r="VXH14"/>
      <c r="VXI14"/>
      <c r="VXJ14"/>
      <c r="VXK14"/>
      <c r="VXL14"/>
      <c r="VXM14"/>
      <c r="VXN14"/>
      <c r="VXO14"/>
      <c r="VXP14"/>
      <c r="VXQ14"/>
      <c r="VXR14"/>
      <c r="VXS14"/>
      <c r="VXT14"/>
      <c r="VXU14"/>
      <c r="VXV14"/>
      <c r="VXW14"/>
      <c r="VXX14"/>
      <c r="VXY14"/>
      <c r="VXZ14"/>
      <c r="VYA14"/>
      <c r="VYB14"/>
      <c r="VYC14"/>
      <c r="VYD14"/>
      <c r="VYE14"/>
      <c r="VYF14"/>
      <c r="VYG14"/>
      <c r="VYH14"/>
      <c r="VYI14"/>
      <c r="VYJ14"/>
      <c r="VYK14"/>
      <c r="VYL14"/>
      <c r="VYM14"/>
      <c r="VYN14"/>
      <c r="VYO14"/>
      <c r="VYP14"/>
      <c r="VYQ14"/>
      <c r="VYR14"/>
      <c r="VYS14"/>
      <c r="VYT14"/>
      <c r="VYU14"/>
      <c r="VYV14"/>
      <c r="VYW14"/>
      <c r="VYX14"/>
      <c r="VYY14"/>
      <c r="VYZ14"/>
      <c r="VZA14"/>
      <c r="VZB14"/>
      <c r="VZC14"/>
      <c r="VZD14"/>
      <c r="VZE14"/>
      <c r="VZF14"/>
      <c r="VZG14"/>
      <c r="VZH14"/>
      <c r="VZI14"/>
      <c r="VZJ14"/>
      <c r="VZK14"/>
      <c r="VZL14"/>
      <c r="VZM14"/>
      <c r="VZN14"/>
      <c r="VZO14"/>
      <c r="VZP14"/>
      <c r="VZQ14"/>
      <c r="VZR14"/>
      <c r="VZS14"/>
      <c r="VZT14"/>
      <c r="VZU14"/>
      <c r="VZV14"/>
      <c r="VZW14"/>
      <c r="VZX14"/>
      <c r="VZY14"/>
      <c r="VZZ14"/>
      <c r="WAA14"/>
      <c r="WAB14"/>
      <c r="WAC14"/>
      <c r="WAD14"/>
      <c r="WAE14"/>
      <c r="WAF14"/>
      <c r="WAG14"/>
      <c r="WAH14"/>
      <c r="WAI14"/>
      <c r="WAJ14"/>
      <c r="WAK14"/>
      <c r="WAL14"/>
      <c r="WAM14"/>
      <c r="WAN14"/>
      <c r="WAO14"/>
      <c r="WAP14"/>
      <c r="WAQ14"/>
      <c r="WAR14"/>
      <c r="WAS14"/>
      <c r="WAT14"/>
      <c r="WAU14"/>
      <c r="WAV14"/>
      <c r="WAW14"/>
      <c r="WAX14"/>
      <c r="WAY14"/>
      <c r="WAZ14"/>
      <c r="WBA14"/>
      <c r="WBB14"/>
      <c r="WBC14"/>
      <c r="WBD14"/>
      <c r="WBE14"/>
      <c r="WBF14"/>
      <c r="WBG14"/>
      <c r="WBH14"/>
      <c r="WBI14"/>
      <c r="WBJ14"/>
      <c r="WBK14"/>
      <c r="WBL14"/>
      <c r="WBM14"/>
      <c r="WBN14"/>
      <c r="WBO14"/>
      <c r="WBP14"/>
      <c r="WBQ14"/>
      <c r="WBR14"/>
      <c r="WBS14"/>
      <c r="WBT14"/>
      <c r="WBU14"/>
      <c r="WBV14"/>
      <c r="WBW14"/>
      <c r="WBX14"/>
      <c r="WBY14"/>
      <c r="WBZ14"/>
      <c r="WCA14"/>
      <c r="WCB14"/>
      <c r="WCC14"/>
      <c r="WCD14"/>
      <c r="WCE14"/>
      <c r="WCF14"/>
      <c r="WCG14"/>
      <c r="WCH14"/>
      <c r="WCI14"/>
      <c r="WCJ14"/>
      <c r="WCK14"/>
      <c r="WCL14"/>
      <c r="WCM14"/>
      <c r="WCN14"/>
      <c r="WCO14"/>
      <c r="WCP14"/>
      <c r="WCQ14"/>
      <c r="WCR14"/>
      <c r="WCS14"/>
      <c r="WCT14"/>
      <c r="WCU14"/>
      <c r="WCV14"/>
      <c r="WCW14"/>
      <c r="WCX14"/>
      <c r="WCY14"/>
      <c r="WCZ14"/>
      <c r="WDA14"/>
      <c r="WDB14"/>
      <c r="WDC14"/>
      <c r="WDD14"/>
      <c r="WDE14"/>
      <c r="WDF14"/>
      <c r="WDG14"/>
      <c r="WDH14"/>
      <c r="WDI14"/>
      <c r="WDJ14"/>
      <c r="WDK14"/>
      <c r="WDL14"/>
      <c r="WDM14"/>
      <c r="WDN14"/>
      <c r="WDO14"/>
      <c r="WDP14"/>
      <c r="WDQ14"/>
      <c r="WDR14"/>
      <c r="WDS14"/>
      <c r="WDT14"/>
      <c r="WDU14"/>
      <c r="WDV14"/>
      <c r="WDW14"/>
      <c r="WDX14"/>
      <c r="WDY14"/>
      <c r="WDZ14"/>
      <c r="WEA14"/>
      <c r="WEB14"/>
      <c r="WEC14"/>
      <c r="WED14"/>
      <c r="WEE14"/>
      <c r="WEF14"/>
      <c r="WEG14"/>
      <c r="WEH14"/>
      <c r="WEI14"/>
      <c r="WEJ14"/>
      <c r="WEK14"/>
      <c r="WEL14"/>
      <c r="WEM14"/>
      <c r="WEN14"/>
      <c r="WEO14"/>
      <c r="WEP14"/>
      <c r="WEQ14"/>
      <c r="WER14"/>
      <c r="WES14"/>
      <c r="WET14"/>
      <c r="WEU14"/>
      <c r="WEV14"/>
      <c r="WEW14"/>
      <c r="WEX14"/>
      <c r="WEY14"/>
      <c r="WEZ14"/>
      <c r="WFA14"/>
      <c r="WFB14"/>
      <c r="WFC14"/>
      <c r="WFD14"/>
      <c r="WFE14"/>
      <c r="WFF14"/>
      <c r="WFG14"/>
      <c r="WFH14"/>
      <c r="WFI14"/>
      <c r="WFJ14"/>
      <c r="WFK14"/>
      <c r="WFL14"/>
      <c r="WFM14"/>
      <c r="WFN14"/>
      <c r="WFO14"/>
      <c r="WFP14"/>
      <c r="WFQ14"/>
      <c r="WFR14"/>
      <c r="WFS14"/>
      <c r="WFT14"/>
      <c r="WFU14"/>
      <c r="WFV14"/>
      <c r="WFW14"/>
      <c r="WFX14"/>
      <c r="WFY14"/>
      <c r="WFZ14"/>
      <c r="WGA14"/>
      <c r="WGB14"/>
      <c r="WGC14"/>
      <c r="WGD14"/>
      <c r="WGE14"/>
      <c r="WGF14"/>
      <c r="WGG14"/>
      <c r="WGH14"/>
      <c r="WGI14"/>
      <c r="WGJ14"/>
      <c r="WGK14"/>
      <c r="WGL14"/>
      <c r="WGM14"/>
      <c r="WGN14"/>
      <c r="WGO14"/>
      <c r="WGP14"/>
      <c r="WGQ14"/>
      <c r="WGR14"/>
      <c r="WGS14"/>
      <c r="WGT14"/>
      <c r="WGU14"/>
      <c r="WGV14"/>
      <c r="WGW14"/>
      <c r="WGX14"/>
      <c r="WGY14"/>
      <c r="WGZ14"/>
      <c r="WHA14"/>
      <c r="WHB14"/>
      <c r="WHC14"/>
      <c r="WHD14"/>
      <c r="WHE14"/>
      <c r="WHF14"/>
      <c r="WHG14"/>
      <c r="WHH14"/>
      <c r="WHI14"/>
      <c r="WHJ14"/>
      <c r="WHK14"/>
      <c r="WHL14"/>
      <c r="WHM14"/>
      <c r="WHN14"/>
      <c r="WHO14"/>
      <c r="WHP14"/>
      <c r="WHQ14"/>
      <c r="WHR14"/>
      <c r="WHS14"/>
      <c r="WHT14"/>
      <c r="WHU14"/>
      <c r="WHV14"/>
      <c r="WHW14"/>
      <c r="WHX14"/>
      <c r="WHY14"/>
      <c r="WHZ14"/>
      <c r="WIA14"/>
      <c r="WIB14"/>
      <c r="WIC14"/>
      <c r="WID14"/>
      <c r="WIE14"/>
      <c r="WIF14"/>
      <c r="WIG14"/>
      <c r="WIH14"/>
      <c r="WII14"/>
      <c r="WIJ14"/>
      <c r="WIK14"/>
      <c r="WIL14"/>
      <c r="WIM14"/>
      <c r="WIN14"/>
      <c r="WIO14"/>
      <c r="WIP14"/>
      <c r="WIQ14"/>
      <c r="WIR14"/>
      <c r="WIS14"/>
      <c r="WIT14"/>
      <c r="WIU14"/>
      <c r="WIV14"/>
      <c r="WIW14"/>
      <c r="WIX14"/>
      <c r="WIY14"/>
      <c r="WIZ14"/>
      <c r="WJA14"/>
      <c r="WJB14"/>
      <c r="WJC14"/>
      <c r="WJD14"/>
      <c r="WJE14"/>
      <c r="WJF14"/>
      <c r="WJG14"/>
      <c r="WJH14"/>
      <c r="WJI14"/>
      <c r="WJJ14"/>
      <c r="WJK14"/>
      <c r="WJL14"/>
      <c r="WJM14"/>
      <c r="WJN14"/>
      <c r="WJO14"/>
      <c r="WJP14"/>
      <c r="WJQ14"/>
      <c r="WJR14"/>
      <c r="WJS14"/>
      <c r="WJT14"/>
      <c r="WJU14"/>
      <c r="WJV14"/>
      <c r="WJW14"/>
      <c r="WJX14"/>
      <c r="WJY14"/>
      <c r="WJZ14"/>
      <c r="WKA14"/>
      <c r="WKB14"/>
      <c r="WKC14"/>
      <c r="WKD14"/>
      <c r="WKE14"/>
      <c r="WKF14"/>
      <c r="WKG14"/>
      <c r="WKH14"/>
      <c r="WKI14"/>
      <c r="WKJ14"/>
      <c r="WKK14"/>
      <c r="WKL14"/>
      <c r="WKM14"/>
      <c r="WKN14"/>
      <c r="WKO14"/>
      <c r="WKP14"/>
      <c r="WKQ14"/>
      <c r="WKR14"/>
      <c r="WKS14"/>
      <c r="WKT14"/>
      <c r="WKU14"/>
      <c r="WKV14"/>
      <c r="WKW14"/>
      <c r="WKX14"/>
      <c r="WKY14"/>
      <c r="WKZ14"/>
      <c r="WLA14"/>
      <c r="WLB14"/>
      <c r="WLC14"/>
      <c r="WLD14"/>
      <c r="WLE14"/>
      <c r="WLF14"/>
      <c r="WLG14"/>
      <c r="WLH14"/>
      <c r="WLI14"/>
      <c r="WLJ14"/>
      <c r="WLK14"/>
      <c r="WLL14"/>
      <c r="WLM14"/>
      <c r="WLN14"/>
      <c r="WLO14"/>
      <c r="WLP14"/>
      <c r="WLQ14"/>
      <c r="WLR14"/>
      <c r="WLS14"/>
      <c r="WLT14"/>
      <c r="WLU14"/>
      <c r="WLV14"/>
      <c r="WLW14"/>
      <c r="WLX14"/>
      <c r="WLY14"/>
      <c r="WLZ14"/>
      <c r="WMA14"/>
      <c r="WMB14"/>
      <c r="WMC14"/>
      <c r="WMD14"/>
      <c r="WME14"/>
      <c r="WMF14"/>
      <c r="WMG14"/>
      <c r="WMH14"/>
      <c r="WMI14"/>
      <c r="WMJ14"/>
      <c r="WMK14"/>
      <c r="WML14"/>
      <c r="WMM14"/>
      <c r="WMN14"/>
      <c r="WMO14"/>
      <c r="WMP14"/>
      <c r="WMQ14"/>
      <c r="WMR14"/>
      <c r="WMS14"/>
      <c r="WMT14"/>
      <c r="WMU14"/>
      <c r="WMV14"/>
      <c r="WMW14"/>
      <c r="WMX14"/>
      <c r="WMY14"/>
      <c r="WMZ14"/>
      <c r="WNA14"/>
      <c r="WNB14"/>
      <c r="WNC14"/>
      <c r="WND14"/>
      <c r="WNE14"/>
      <c r="WNF14"/>
      <c r="WNG14"/>
      <c r="WNH14"/>
      <c r="WNI14"/>
      <c r="WNJ14"/>
      <c r="WNK14"/>
      <c r="WNL14"/>
      <c r="WNM14"/>
      <c r="WNN14"/>
      <c r="WNO14"/>
      <c r="WNP14"/>
      <c r="WNQ14"/>
      <c r="WNR14"/>
      <c r="WNS14"/>
      <c r="WNT14"/>
      <c r="WNU14"/>
      <c r="WNV14"/>
      <c r="WNW14"/>
      <c r="WNX14"/>
      <c r="WNY14"/>
      <c r="WNZ14"/>
      <c r="WOA14"/>
      <c r="WOB14"/>
      <c r="WOC14"/>
      <c r="WOD14"/>
      <c r="WOE14"/>
      <c r="WOF14"/>
      <c r="WOG14"/>
      <c r="WOH14"/>
      <c r="WOI14"/>
      <c r="WOJ14"/>
      <c r="WOK14"/>
      <c r="WOL14"/>
      <c r="WOM14"/>
      <c r="WON14"/>
      <c r="WOO14"/>
      <c r="WOP14"/>
      <c r="WOQ14"/>
      <c r="WOR14"/>
      <c r="WOS14"/>
      <c r="WOT14"/>
      <c r="WOU14"/>
      <c r="WOV14"/>
      <c r="WOW14"/>
      <c r="WOX14"/>
      <c r="WOY14"/>
      <c r="WOZ14"/>
      <c r="WPA14"/>
      <c r="WPB14"/>
      <c r="WPC14"/>
      <c r="WPD14"/>
      <c r="WPE14"/>
      <c r="WPF14"/>
      <c r="WPG14"/>
      <c r="WPH14"/>
      <c r="WPI14"/>
      <c r="WPJ14"/>
      <c r="WPK14"/>
      <c r="WPL14"/>
      <c r="WPM14"/>
      <c r="WPN14"/>
      <c r="WPO14"/>
      <c r="WPP14"/>
      <c r="WPQ14"/>
      <c r="WPR14"/>
      <c r="WPS14"/>
      <c r="WPT14"/>
      <c r="WPU14"/>
      <c r="WPV14"/>
      <c r="WPW14"/>
      <c r="WPX14"/>
      <c r="WPY14"/>
      <c r="WPZ14"/>
      <c r="WQA14"/>
      <c r="WQB14"/>
      <c r="WQC14"/>
      <c r="WQD14"/>
      <c r="WQE14"/>
      <c r="WQF14"/>
      <c r="WQG14"/>
      <c r="WQH14"/>
      <c r="WQI14"/>
      <c r="WQJ14"/>
      <c r="WQK14"/>
      <c r="WQL14"/>
      <c r="WQM14"/>
      <c r="WQN14"/>
      <c r="WQO14"/>
      <c r="WQP14"/>
      <c r="WQQ14"/>
      <c r="WQR14"/>
      <c r="WQS14"/>
      <c r="WQT14"/>
      <c r="WQU14"/>
      <c r="WQV14"/>
      <c r="WQW14"/>
      <c r="WQX14"/>
      <c r="WQY14"/>
      <c r="WQZ14"/>
      <c r="WRA14"/>
      <c r="WRB14"/>
      <c r="WRC14"/>
      <c r="WRD14"/>
      <c r="WRE14"/>
      <c r="WRF14"/>
      <c r="WRG14"/>
      <c r="WRH14"/>
      <c r="WRI14"/>
      <c r="WRJ14"/>
      <c r="WRK14"/>
      <c r="WRL14"/>
      <c r="WRM14"/>
      <c r="WRN14"/>
      <c r="WRO14"/>
      <c r="WRP14"/>
      <c r="WRQ14"/>
      <c r="WRR14"/>
      <c r="WRS14"/>
      <c r="WRT14"/>
      <c r="WRU14"/>
      <c r="WRV14"/>
      <c r="WRW14"/>
      <c r="WRX14"/>
      <c r="WRY14"/>
      <c r="WRZ14"/>
      <c r="WSA14"/>
      <c r="WSB14"/>
      <c r="WSC14"/>
      <c r="WSD14"/>
      <c r="WSE14"/>
      <c r="WSF14"/>
      <c r="WSG14"/>
      <c r="WSH14"/>
      <c r="WSI14"/>
      <c r="WSJ14"/>
      <c r="WSK14"/>
      <c r="WSL14"/>
      <c r="WSM14"/>
      <c r="WSN14"/>
      <c r="WSO14"/>
      <c r="WSP14"/>
      <c r="WSQ14"/>
      <c r="WSR14"/>
      <c r="WSS14"/>
      <c r="WST14"/>
      <c r="WSU14"/>
      <c r="WSV14"/>
      <c r="WSW14"/>
      <c r="WSX14"/>
      <c r="WSY14"/>
      <c r="WSZ14"/>
      <c r="WTA14"/>
      <c r="WTB14"/>
      <c r="WTC14"/>
      <c r="WTD14"/>
      <c r="WTE14"/>
      <c r="WTF14"/>
      <c r="WTG14"/>
      <c r="WTH14"/>
      <c r="WTI14"/>
      <c r="WTJ14"/>
      <c r="WTK14"/>
      <c r="WTL14"/>
      <c r="WTM14"/>
      <c r="WTN14"/>
      <c r="WTO14"/>
      <c r="WTP14"/>
      <c r="WTQ14"/>
      <c r="WTR14"/>
      <c r="WTS14"/>
      <c r="WTT14"/>
      <c r="WTU14"/>
      <c r="WTV14"/>
      <c r="WTW14"/>
      <c r="WTX14"/>
      <c r="WTY14"/>
      <c r="WTZ14"/>
      <c r="WUA14"/>
      <c r="WUB14"/>
      <c r="WUC14"/>
      <c r="WUD14"/>
      <c r="WUE14"/>
      <c r="WUF14"/>
      <c r="WUG14"/>
      <c r="WUH14"/>
      <c r="WUI14"/>
      <c r="WUJ14"/>
      <c r="WUK14"/>
      <c r="WUL14"/>
      <c r="WUM14"/>
      <c r="WUN14"/>
      <c r="WUO14"/>
      <c r="WUP14"/>
      <c r="WUQ14"/>
      <c r="WUR14"/>
      <c r="WUS14"/>
      <c r="WUT14"/>
      <c r="WUU14"/>
      <c r="WUV14"/>
      <c r="WUW14"/>
      <c r="WUX14"/>
      <c r="WUY14"/>
      <c r="WUZ14"/>
      <c r="WVA14"/>
      <c r="WVB14"/>
      <c r="WVC14"/>
      <c r="WVD14"/>
      <c r="WVE14"/>
      <c r="WVF14"/>
      <c r="WVG14"/>
      <c r="WVH14"/>
      <c r="WVI14"/>
      <c r="WVJ14"/>
      <c r="WVK14"/>
      <c r="WVL14"/>
      <c r="WVM14"/>
      <c r="WVN14"/>
      <c r="WVO14"/>
      <c r="WVP14"/>
      <c r="WVQ14"/>
      <c r="WVR14"/>
      <c r="WVS14"/>
      <c r="WVT14"/>
      <c r="WVU14"/>
      <c r="WVV14"/>
      <c r="WVW14"/>
      <c r="WVX14"/>
      <c r="WVY14"/>
      <c r="WVZ14"/>
      <c r="WWA14"/>
      <c r="WWB14"/>
      <c r="WWC14"/>
      <c r="WWD14"/>
      <c r="WWE14"/>
      <c r="WWF14"/>
      <c r="WWG14"/>
      <c r="WWH14"/>
      <c r="WWI14"/>
      <c r="WWJ14"/>
      <c r="WWK14"/>
      <c r="WWL14"/>
      <c r="WWM14"/>
      <c r="WWN14"/>
      <c r="WWO14"/>
      <c r="WWP14"/>
      <c r="WWQ14"/>
      <c r="WWR14"/>
      <c r="WWS14"/>
      <c r="WWT14"/>
      <c r="WWU14"/>
      <c r="WWV14"/>
      <c r="WWW14"/>
      <c r="WWX14"/>
      <c r="WWY14"/>
      <c r="WWZ14"/>
      <c r="WXA14"/>
      <c r="WXB14"/>
      <c r="WXC14"/>
      <c r="WXD14"/>
      <c r="WXE14"/>
      <c r="WXF14"/>
      <c r="WXG14"/>
      <c r="WXH14"/>
      <c r="WXI14"/>
      <c r="WXJ14"/>
      <c r="WXK14"/>
      <c r="WXL14"/>
      <c r="WXM14"/>
      <c r="WXN14"/>
      <c r="WXO14"/>
      <c r="WXP14"/>
      <c r="WXQ14"/>
      <c r="WXR14"/>
      <c r="WXS14"/>
      <c r="WXT14"/>
      <c r="WXU14"/>
      <c r="WXV14"/>
      <c r="WXW14"/>
      <c r="WXX14"/>
      <c r="WXY14"/>
      <c r="WXZ14"/>
      <c r="WYA14"/>
      <c r="WYB14"/>
      <c r="WYC14"/>
      <c r="WYD14"/>
      <c r="WYE14"/>
      <c r="WYF14"/>
      <c r="WYG14"/>
      <c r="WYH14"/>
      <c r="WYI14"/>
      <c r="WYJ14"/>
      <c r="WYK14"/>
      <c r="WYL14"/>
      <c r="WYM14"/>
      <c r="WYN14"/>
      <c r="WYO14"/>
      <c r="WYP14"/>
      <c r="WYQ14"/>
      <c r="WYR14"/>
      <c r="WYS14"/>
      <c r="WYT14"/>
      <c r="WYU14"/>
      <c r="WYV14"/>
      <c r="WYW14"/>
      <c r="WYX14"/>
      <c r="WYY14"/>
      <c r="WYZ14"/>
      <c r="WZA14"/>
      <c r="WZB14"/>
      <c r="WZC14"/>
      <c r="WZD14"/>
      <c r="WZE14"/>
      <c r="WZF14"/>
      <c r="WZG14"/>
      <c r="WZH14"/>
      <c r="WZI14"/>
      <c r="WZJ14"/>
      <c r="WZK14"/>
      <c r="WZL14"/>
      <c r="WZM14"/>
      <c r="WZN14"/>
      <c r="WZO14"/>
      <c r="WZP14"/>
      <c r="WZQ14"/>
      <c r="WZR14"/>
      <c r="WZS14"/>
      <c r="WZT14"/>
      <c r="WZU14"/>
      <c r="WZV14"/>
      <c r="WZW14"/>
      <c r="WZX14"/>
      <c r="WZY14"/>
      <c r="WZZ14"/>
      <c r="XAA14"/>
      <c r="XAB14"/>
      <c r="XAC14"/>
      <c r="XAD14"/>
      <c r="XAE14"/>
      <c r="XAF14"/>
      <c r="XAG14"/>
      <c r="XAH14"/>
      <c r="XAI14"/>
      <c r="XAJ14"/>
      <c r="XAK14"/>
      <c r="XAL14"/>
      <c r="XAM14"/>
      <c r="XAN14"/>
      <c r="XAO14"/>
      <c r="XAP14"/>
      <c r="XAQ14"/>
      <c r="XAR14"/>
      <c r="XAS14"/>
      <c r="XAT14"/>
      <c r="XAU14"/>
      <c r="XAV14"/>
      <c r="XAW14"/>
      <c r="XAX14"/>
      <c r="XAY14"/>
      <c r="XAZ14"/>
      <c r="XBA14"/>
      <c r="XBB14"/>
      <c r="XBC14"/>
      <c r="XBD14"/>
      <c r="XBE14"/>
      <c r="XBF14"/>
      <c r="XBG14"/>
      <c r="XBH14"/>
      <c r="XBI14"/>
      <c r="XBJ14"/>
      <c r="XBK14"/>
      <c r="XBL14"/>
      <c r="XBM14"/>
      <c r="XBN14"/>
      <c r="XBO14"/>
      <c r="XBP14"/>
      <c r="XBQ14"/>
      <c r="XBR14"/>
      <c r="XBS14"/>
      <c r="XBT14"/>
      <c r="XBU14"/>
      <c r="XBV14"/>
      <c r="XBW14"/>
      <c r="XBX14"/>
      <c r="XBY14"/>
      <c r="XBZ14"/>
      <c r="XCA14"/>
      <c r="XCB14"/>
      <c r="XCC14"/>
      <c r="XCD14"/>
      <c r="XCE14"/>
      <c r="XCF14"/>
      <c r="XCG14"/>
      <c r="XCH14"/>
      <c r="XCI14"/>
      <c r="XCJ14"/>
      <c r="XCK14"/>
      <c r="XCL14"/>
      <c r="XCM14"/>
      <c r="XCN14"/>
      <c r="XCO14"/>
      <c r="XCP14"/>
      <c r="XCQ14"/>
      <c r="XCR14"/>
      <c r="XCS14"/>
      <c r="XCT14"/>
      <c r="XCU14"/>
      <c r="XCV14"/>
      <c r="XCW14"/>
      <c r="XCX14"/>
      <c r="XCY14"/>
      <c r="XCZ14"/>
      <c r="XDA14"/>
      <c r="XDB14"/>
      <c r="XDC14"/>
      <c r="XDD14"/>
      <c r="XDE14"/>
      <c r="XDF14"/>
      <c r="XDG14"/>
      <c r="XDH14"/>
      <c r="XDI14"/>
      <c r="XDJ14"/>
      <c r="XDK14"/>
      <c r="XDL14"/>
      <c r="XDM14"/>
      <c r="XDN14"/>
      <c r="XDO14"/>
      <c r="XDP14"/>
      <c r="XDQ14"/>
    </row>
    <row r="15" spans="1:16345" ht="29.15" customHeight="1">
      <c r="A15" s="146" t="s">
        <v>277</v>
      </c>
      <c r="B15" s="146" t="s">
        <v>259</v>
      </c>
      <c r="C15" s="147" t="s">
        <v>278</v>
      </c>
      <c r="D15" s="148" t="str">
        <f t="shared" ca="1" si="1"/>
        <v>En cours</v>
      </c>
      <c r="E15" s="265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333">
        <f t="shared" si="2"/>
        <v>45780</v>
      </c>
      <c r="AQ15"/>
      <c r="AR15"/>
      <c r="AS15"/>
      <c r="AT15"/>
      <c r="AU15"/>
      <c r="AV15"/>
      <c r="AW15"/>
      <c r="BB15" s="50" t="s">
        <v>277</v>
      </c>
      <c r="BC15" s="78" t="s">
        <v>277</v>
      </c>
      <c r="BD15" s="27" t="s">
        <v>262</v>
      </c>
      <c r="BE15" s="27" t="s">
        <v>262</v>
      </c>
      <c r="BF15" s="14" t="s">
        <v>179</v>
      </c>
      <c r="BG15" s="11">
        <v>44320</v>
      </c>
      <c r="BH15" s="43">
        <v>45780</v>
      </c>
      <c r="BI15" s="38">
        <f t="shared" si="3"/>
        <v>44317</v>
      </c>
      <c r="BJ15" s="38">
        <f t="shared" si="4"/>
        <v>45778</v>
      </c>
      <c r="BK15" s="14" t="s">
        <v>0</v>
      </c>
      <c r="BL15" s="72" t="s">
        <v>279</v>
      </c>
      <c r="BM15" s="49" t="s">
        <v>9</v>
      </c>
      <c r="BN15" s="49" t="s">
        <v>10</v>
      </c>
      <c r="BO15" s="49"/>
      <c r="BP15" s="56"/>
      <c r="BQ15" s="3">
        <f>BS15-120</f>
        <v>44020</v>
      </c>
      <c r="BR15" s="3">
        <f t="shared" si="5"/>
        <v>44013</v>
      </c>
      <c r="BS15" s="3">
        <f t="shared" si="6"/>
        <v>44140</v>
      </c>
      <c r="BT15" s="3">
        <f t="shared" si="7"/>
        <v>44136</v>
      </c>
      <c r="BU15" s="3">
        <f t="shared" si="11"/>
        <v>44140</v>
      </c>
      <c r="BV15" s="3">
        <f t="shared" si="8"/>
        <v>44136</v>
      </c>
      <c r="BW15" s="3">
        <f t="shared" si="9"/>
        <v>44320</v>
      </c>
      <c r="BX15" s="3">
        <f t="shared" si="10"/>
        <v>44317</v>
      </c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  <c r="FUL15"/>
      <c r="FUM15"/>
      <c r="FUN15"/>
      <c r="FUO15"/>
      <c r="FUP15"/>
      <c r="FUQ15"/>
      <c r="FUR15"/>
      <c r="FUS15"/>
      <c r="FUT15"/>
      <c r="FUU15"/>
      <c r="FUV15"/>
      <c r="FUW15"/>
      <c r="FUX15"/>
      <c r="FUY15"/>
      <c r="FUZ15"/>
      <c r="FVA15"/>
      <c r="FVB15"/>
      <c r="FVC15"/>
      <c r="FVD15"/>
      <c r="FVE15"/>
      <c r="FVF15"/>
      <c r="FVG15"/>
      <c r="FVH15"/>
      <c r="FVI15"/>
      <c r="FVJ15"/>
      <c r="FVK15"/>
      <c r="FVL15"/>
      <c r="FVM15"/>
      <c r="FVN15"/>
      <c r="FVO15"/>
      <c r="FVP15"/>
      <c r="FVQ15"/>
      <c r="FVR15"/>
      <c r="FVS15"/>
      <c r="FVT15"/>
      <c r="FVU15"/>
      <c r="FVV15"/>
      <c r="FVW15"/>
      <c r="FVX15"/>
      <c r="FVY15"/>
      <c r="FVZ15"/>
      <c r="FWA15"/>
      <c r="FWB15"/>
      <c r="FWC15"/>
      <c r="FWD15"/>
      <c r="FWE15"/>
      <c r="FWF15"/>
      <c r="FWG15"/>
      <c r="FWH15"/>
      <c r="FWI15"/>
      <c r="FWJ15"/>
      <c r="FWK15"/>
      <c r="FWL15"/>
      <c r="FWM15"/>
      <c r="FWN15"/>
      <c r="FWO15"/>
      <c r="FWP15"/>
      <c r="FWQ15"/>
      <c r="FWR15"/>
      <c r="FWS15"/>
      <c r="FWT15"/>
      <c r="FWU15"/>
      <c r="FWV15"/>
      <c r="FWW15"/>
      <c r="FWX15"/>
      <c r="FWY15"/>
      <c r="FWZ15"/>
      <c r="FXA15"/>
      <c r="FXB15"/>
      <c r="FXC15"/>
      <c r="FXD15"/>
      <c r="FXE15"/>
      <c r="FXF15"/>
      <c r="FXG15"/>
      <c r="FXH15"/>
      <c r="FXI15"/>
      <c r="FXJ15"/>
      <c r="FXK15"/>
      <c r="FXL15"/>
      <c r="FXM15"/>
      <c r="FXN15"/>
      <c r="FXO15"/>
      <c r="FXP15"/>
      <c r="FXQ15"/>
      <c r="FXR15"/>
      <c r="FXS15"/>
      <c r="FXT15"/>
      <c r="FXU15"/>
      <c r="FXV15"/>
      <c r="FXW15"/>
      <c r="FXX15"/>
      <c r="FXY15"/>
      <c r="FXZ15"/>
      <c r="FYA15"/>
      <c r="FYB15"/>
      <c r="FYC15"/>
      <c r="FYD15"/>
      <c r="FYE15"/>
      <c r="FYF15"/>
      <c r="FYG15"/>
      <c r="FYH15"/>
      <c r="FYI15"/>
      <c r="FYJ15"/>
      <c r="FYK15"/>
      <c r="FYL15"/>
      <c r="FYM15"/>
      <c r="FYN15"/>
      <c r="FYO15"/>
      <c r="FYP15"/>
      <c r="FYQ15"/>
      <c r="FYR15"/>
      <c r="FYS15"/>
      <c r="FYT15"/>
      <c r="FYU15"/>
      <c r="FYV15"/>
      <c r="FYW15"/>
      <c r="FYX15"/>
      <c r="FYY15"/>
      <c r="FYZ15"/>
      <c r="FZA15"/>
      <c r="FZB15"/>
      <c r="FZC15"/>
      <c r="FZD15"/>
      <c r="FZE15"/>
      <c r="FZF15"/>
      <c r="FZG15"/>
      <c r="FZH15"/>
      <c r="FZI15"/>
      <c r="FZJ15"/>
      <c r="FZK15"/>
      <c r="FZL15"/>
      <c r="FZM15"/>
      <c r="FZN15"/>
      <c r="FZO15"/>
      <c r="FZP15"/>
      <c r="FZQ15"/>
      <c r="FZR15"/>
      <c r="FZS15"/>
      <c r="FZT15"/>
      <c r="FZU15"/>
      <c r="FZV15"/>
      <c r="FZW15"/>
      <c r="FZX15"/>
      <c r="FZY15"/>
      <c r="FZZ15"/>
      <c r="GAA15"/>
      <c r="GAB15"/>
      <c r="GAC15"/>
      <c r="GAD15"/>
      <c r="GAE15"/>
      <c r="GAF15"/>
      <c r="GAG15"/>
      <c r="GAH15"/>
      <c r="GAI15"/>
      <c r="GAJ15"/>
      <c r="GAK15"/>
      <c r="GAL15"/>
      <c r="GAM15"/>
      <c r="GAN15"/>
      <c r="GAO15"/>
      <c r="GAP15"/>
      <c r="GAQ15"/>
      <c r="GAR15"/>
      <c r="GAS15"/>
      <c r="GAT15"/>
      <c r="GAU15"/>
      <c r="GAV15"/>
      <c r="GAW15"/>
      <c r="GAX15"/>
      <c r="GAY15"/>
      <c r="GAZ15"/>
      <c r="GBA15"/>
      <c r="GBB15"/>
      <c r="GBC15"/>
      <c r="GBD15"/>
      <c r="GBE15"/>
      <c r="GBF15"/>
      <c r="GBG15"/>
      <c r="GBH15"/>
      <c r="GBI15"/>
      <c r="GBJ15"/>
      <c r="GBK15"/>
      <c r="GBL15"/>
      <c r="GBM15"/>
      <c r="GBN15"/>
      <c r="GBO15"/>
      <c r="GBP15"/>
      <c r="GBQ15"/>
      <c r="GBR15"/>
      <c r="GBS15"/>
      <c r="GBT15"/>
      <c r="GBU15"/>
      <c r="GBV15"/>
      <c r="GBW15"/>
      <c r="GBX15"/>
      <c r="GBY15"/>
      <c r="GBZ15"/>
      <c r="GCA15"/>
      <c r="GCB15"/>
      <c r="GCC15"/>
      <c r="GCD15"/>
      <c r="GCE15"/>
      <c r="GCF15"/>
      <c r="GCG15"/>
      <c r="GCH15"/>
      <c r="GCI15"/>
      <c r="GCJ15"/>
      <c r="GCK15"/>
      <c r="GCL15"/>
      <c r="GCM15"/>
      <c r="GCN15"/>
      <c r="GCO15"/>
      <c r="GCP15"/>
      <c r="GCQ15"/>
      <c r="GCR15"/>
      <c r="GCS15"/>
      <c r="GCT15"/>
      <c r="GCU15"/>
      <c r="GCV15"/>
      <c r="GCW15"/>
      <c r="GCX15"/>
      <c r="GCY15"/>
      <c r="GCZ15"/>
      <c r="GDA15"/>
      <c r="GDB15"/>
      <c r="GDC15"/>
      <c r="GDD15"/>
      <c r="GDE15"/>
      <c r="GDF15"/>
      <c r="GDG15"/>
      <c r="GDH15"/>
      <c r="GDI15"/>
      <c r="GDJ15"/>
      <c r="GDK15"/>
      <c r="GDL15"/>
      <c r="GDM15"/>
      <c r="GDN15"/>
      <c r="GDO15"/>
      <c r="GDP15"/>
      <c r="GDQ15"/>
      <c r="GDR15"/>
      <c r="GDS15"/>
      <c r="GDT15"/>
      <c r="GDU15"/>
      <c r="GDV15"/>
      <c r="GDW15"/>
      <c r="GDX15"/>
      <c r="GDY15"/>
      <c r="GDZ15"/>
      <c r="GEA15"/>
      <c r="GEB15"/>
      <c r="GEC15"/>
      <c r="GED15"/>
      <c r="GEE15"/>
      <c r="GEF15"/>
      <c r="GEG15"/>
      <c r="GEH15"/>
      <c r="GEI15"/>
      <c r="GEJ15"/>
      <c r="GEK15"/>
      <c r="GEL15"/>
      <c r="GEM15"/>
      <c r="GEN15"/>
      <c r="GEO15"/>
      <c r="GEP15"/>
      <c r="GEQ15"/>
      <c r="GER15"/>
      <c r="GES15"/>
      <c r="GET15"/>
      <c r="GEU15"/>
      <c r="GEV15"/>
      <c r="GEW15"/>
      <c r="GEX15"/>
      <c r="GEY15"/>
      <c r="GEZ15"/>
      <c r="GFA15"/>
      <c r="GFB15"/>
      <c r="GFC15"/>
      <c r="GFD15"/>
      <c r="GFE15"/>
      <c r="GFF15"/>
      <c r="GFG15"/>
      <c r="GFH15"/>
      <c r="GFI15"/>
      <c r="GFJ15"/>
      <c r="GFK15"/>
      <c r="GFL15"/>
      <c r="GFM15"/>
      <c r="GFN15"/>
      <c r="GFO15"/>
      <c r="GFP15"/>
      <c r="GFQ15"/>
      <c r="GFR15"/>
      <c r="GFS15"/>
      <c r="GFT15"/>
      <c r="GFU15"/>
      <c r="GFV15"/>
      <c r="GFW15"/>
      <c r="GFX15"/>
      <c r="GFY15"/>
      <c r="GFZ15"/>
      <c r="GGA15"/>
      <c r="GGB15"/>
      <c r="GGC15"/>
      <c r="GGD15"/>
      <c r="GGE15"/>
      <c r="GGF15"/>
      <c r="GGG15"/>
      <c r="GGH15"/>
      <c r="GGI15"/>
      <c r="GGJ15"/>
      <c r="GGK15"/>
      <c r="GGL15"/>
      <c r="GGM15"/>
      <c r="GGN15"/>
      <c r="GGO15"/>
      <c r="GGP15"/>
      <c r="GGQ15"/>
      <c r="GGR15"/>
      <c r="GGS15"/>
      <c r="GGT15"/>
      <c r="GGU15"/>
      <c r="GGV15"/>
      <c r="GGW15"/>
      <c r="GGX15"/>
      <c r="GGY15"/>
      <c r="GGZ15"/>
      <c r="GHA15"/>
      <c r="GHB15"/>
      <c r="GHC15"/>
      <c r="GHD15"/>
      <c r="GHE15"/>
      <c r="GHF15"/>
      <c r="GHG15"/>
      <c r="GHH15"/>
      <c r="GHI15"/>
      <c r="GHJ15"/>
      <c r="GHK15"/>
      <c r="GHL15"/>
      <c r="GHM15"/>
      <c r="GHN15"/>
      <c r="GHO15"/>
      <c r="GHP15"/>
      <c r="GHQ15"/>
      <c r="GHR15"/>
      <c r="GHS15"/>
      <c r="GHT15"/>
      <c r="GHU15"/>
      <c r="GHV15"/>
      <c r="GHW15"/>
      <c r="GHX15"/>
      <c r="GHY15"/>
      <c r="GHZ15"/>
      <c r="GIA15"/>
      <c r="GIB15"/>
      <c r="GIC15"/>
      <c r="GID15"/>
      <c r="GIE15"/>
      <c r="GIF15"/>
      <c r="GIG15"/>
      <c r="GIH15"/>
      <c r="GII15"/>
      <c r="GIJ15"/>
      <c r="GIK15"/>
      <c r="GIL15"/>
      <c r="GIM15"/>
      <c r="GIN15"/>
      <c r="GIO15"/>
      <c r="GIP15"/>
      <c r="GIQ15"/>
      <c r="GIR15"/>
      <c r="GIS15"/>
      <c r="GIT15"/>
      <c r="GIU15"/>
      <c r="GIV15"/>
      <c r="GIW15"/>
      <c r="GIX15"/>
      <c r="GIY15"/>
      <c r="GIZ15"/>
      <c r="GJA15"/>
      <c r="GJB15"/>
      <c r="GJC15"/>
      <c r="GJD15"/>
      <c r="GJE15"/>
      <c r="GJF15"/>
      <c r="GJG15"/>
      <c r="GJH15"/>
      <c r="GJI15"/>
      <c r="GJJ15"/>
      <c r="GJK15"/>
      <c r="GJL15"/>
      <c r="GJM15"/>
      <c r="GJN15"/>
      <c r="GJO15"/>
      <c r="GJP15"/>
      <c r="GJQ15"/>
      <c r="GJR15"/>
      <c r="GJS15"/>
      <c r="GJT15"/>
      <c r="GJU15"/>
      <c r="GJV15"/>
      <c r="GJW15"/>
      <c r="GJX15"/>
      <c r="GJY15"/>
      <c r="GJZ15"/>
      <c r="GKA15"/>
      <c r="GKB15"/>
      <c r="GKC15"/>
      <c r="GKD15"/>
      <c r="GKE15"/>
      <c r="GKF15"/>
      <c r="GKG15"/>
      <c r="GKH15"/>
      <c r="GKI15"/>
      <c r="GKJ15"/>
      <c r="GKK15"/>
      <c r="GKL15"/>
      <c r="GKM15"/>
      <c r="GKN15"/>
      <c r="GKO15"/>
      <c r="GKP15"/>
      <c r="GKQ15"/>
      <c r="GKR15"/>
      <c r="GKS15"/>
      <c r="GKT15"/>
      <c r="GKU15"/>
      <c r="GKV15"/>
      <c r="GKW15"/>
      <c r="GKX15"/>
      <c r="GKY15"/>
      <c r="GKZ15"/>
      <c r="GLA15"/>
      <c r="GLB15"/>
      <c r="GLC15"/>
      <c r="GLD15"/>
      <c r="GLE15"/>
      <c r="GLF15"/>
      <c r="GLG15"/>
      <c r="GLH15"/>
      <c r="GLI15"/>
      <c r="GLJ15"/>
      <c r="GLK15"/>
      <c r="GLL15"/>
      <c r="GLM15"/>
      <c r="GLN15"/>
      <c r="GLO15"/>
      <c r="GLP15"/>
      <c r="GLQ15"/>
      <c r="GLR15"/>
      <c r="GLS15"/>
      <c r="GLT15"/>
      <c r="GLU15"/>
      <c r="GLV15"/>
      <c r="GLW15"/>
      <c r="GLX15"/>
      <c r="GLY15"/>
      <c r="GLZ15"/>
      <c r="GMA15"/>
      <c r="GMB15"/>
      <c r="GMC15"/>
      <c r="GMD15"/>
      <c r="GME15"/>
      <c r="GMF15"/>
      <c r="GMG15"/>
      <c r="GMH15"/>
      <c r="GMI15"/>
      <c r="GMJ15"/>
      <c r="GMK15"/>
      <c r="GML15"/>
      <c r="GMM15"/>
      <c r="GMN15"/>
      <c r="GMO15"/>
      <c r="GMP15"/>
      <c r="GMQ15"/>
      <c r="GMR15"/>
      <c r="GMS15"/>
      <c r="GMT15"/>
      <c r="GMU15"/>
      <c r="GMV15"/>
      <c r="GMW15"/>
      <c r="GMX15"/>
      <c r="GMY15"/>
      <c r="GMZ15"/>
      <c r="GNA15"/>
      <c r="GNB15"/>
      <c r="GNC15"/>
      <c r="GND15"/>
      <c r="GNE15"/>
      <c r="GNF15"/>
      <c r="GNG15"/>
      <c r="GNH15"/>
      <c r="GNI15"/>
      <c r="GNJ15"/>
      <c r="GNK15"/>
      <c r="GNL15"/>
      <c r="GNM15"/>
      <c r="GNN15"/>
      <c r="GNO15"/>
      <c r="GNP15"/>
      <c r="GNQ15"/>
      <c r="GNR15"/>
      <c r="GNS15"/>
      <c r="GNT15"/>
      <c r="GNU15"/>
      <c r="GNV15"/>
      <c r="GNW15"/>
      <c r="GNX15"/>
      <c r="GNY15"/>
      <c r="GNZ15"/>
      <c r="GOA15"/>
      <c r="GOB15"/>
      <c r="GOC15"/>
      <c r="GOD15"/>
      <c r="GOE15"/>
      <c r="GOF15"/>
      <c r="GOG15"/>
      <c r="GOH15"/>
      <c r="GOI15"/>
      <c r="GOJ15"/>
      <c r="GOK15"/>
      <c r="GOL15"/>
      <c r="GOM15"/>
      <c r="GON15"/>
      <c r="GOO15"/>
      <c r="GOP15"/>
      <c r="GOQ15"/>
      <c r="GOR15"/>
      <c r="GOS15"/>
      <c r="GOT15"/>
      <c r="GOU15"/>
      <c r="GOV15"/>
      <c r="GOW15"/>
      <c r="GOX15"/>
      <c r="GOY15"/>
      <c r="GOZ15"/>
      <c r="GPA15"/>
      <c r="GPB15"/>
      <c r="GPC15"/>
      <c r="GPD15"/>
      <c r="GPE15"/>
      <c r="GPF15"/>
      <c r="GPG15"/>
      <c r="GPH15"/>
      <c r="GPI15"/>
      <c r="GPJ15"/>
      <c r="GPK15"/>
      <c r="GPL15"/>
      <c r="GPM15"/>
      <c r="GPN15"/>
      <c r="GPO15"/>
      <c r="GPP15"/>
      <c r="GPQ15"/>
      <c r="GPR15"/>
      <c r="GPS15"/>
      <c r="GPT15"/>
      <c r="GPU15"/>
      <c r="GPV15"/>
      <c r="GPW15"/>
      <c r="GPX15"/>
      <c r="GPY15"/>
      <c r="GPZ15"/>
      <c r="GQA15"/>
      <c r="GQB15"/>
      <c r="GQC15"/>
      <c r="GQD15"/>
      <c r="GQE15"/>
      <c r="GQF15"/>
      <c r="GQG15"/>
      <c r="GQH15"/>
      <c r="GQI15"/>
      <c r="GQJ15"/>
      <c r="GQK15"/>
      <c r="GQL15"/>
      <c r="GQM15"/>
      <c r="GQN15"/>
      <c r="GQO15"/>
      <c r="GQP15"/>
      <c r="GQQ15"/>
      <c r="GQR15"/>
      <c r="GQS15"/>
      <c r="GQT15"/>
      <c r="GQU15"/>
      <c r="GQV15"/>
      <c r="GQW15"/>
      <c r="GQX15"/>
      <c r="GQY15"/>
      <c r="GQZ15"/>
      <c r="GRA15"/>
      <c r="GRB15"/>
      <c r="GRC15"/>
      <c r="GRD15"/>
      <c r="GRE15"/>
      <c r="GRF15"/>
      <c r="GRG15"/>
      <c r="GRH15"/>
      <c r="GRI15"/>
      <c r="GRJ15"/>
      <c r="GRK15"/>
      <c r="GRL15"/>
      <c r="GRM15"/>
      <c r="GRN15"/>
      <c r="GRO15"/>
      <c r="GRP15"/>
      <c r="GRQ15"/>
      <c r="GRR15"/>
      <c r="GRS15"/>
      <c r="GRT15"/>
      <c r="GRU15"/>
      <c r="GRV15"/>
      <c r="GRW15"/>
      <c r="GRX15"/>
      <c r="GRY15"/>
      <c r="GRZ15"/>
      <c r="GSA15"/>
      <c r="GSB15"/>
      <c r="GSC15"/>
      <c r="GSD15"/>
      <c r="GSE15"/>
      <c r="GSF15"/>
      <c r="GSG15"/>
      <c r="GSH15"/>
      <c r="GSI15"/>
      <c r="GSJ15"/>
      <c r="GSK15"/>
      <c r="GSL15"/>
      <c r="GSM15"/>
      <c r="GSN15"/>
      <c r="GSO15"/>
      <c r="GSP15"/>
      <c r="GSQ15"/>
      <c r="GSR15"/>
      <c r="GSS15"/>
      <c r="GST15"/>
      <c r="GSU15"/>
      <c r="GSV15"/>
      <c r="GSW15"/>
      <c r="GSX15"/>
      <c r="GSY15"/>
      <c r="GSZ15"/>
      <c r="GTA15"/>
      <c r="GTB15"/>
      <c r="GTC15"/>
      <c r="GTD15"/>
      <c r="GTE15"/>
      <c r="GTF15"/>
      <c r="GTG15"/>
      <c r="GTH15"/>
      <c r="GTI15"/>
      <c r="GTJ15"/>
      <c r="GTK15"/>
      <c r="GTL15"/>
      <c r="GTM15"/>
      <c r="GTN15"/>
      <c r="GTO15"/>
      <c r="GTP15"/>
      <c r="GTQ15"/>
      <c r="GTR15"/>
      <c r="GTS15"/>
      <c r="GTT15"/>
      <c r="GTU15"/>
      <c r="GTV15"/>
      <c r="GTW15"/>
      <c r="GTX15"/>
      <c r="GTY15"/>
      <c r="GTZ15"/>
      <c r="GUA15"/>
      <c r="GUB15"/>
      <c r="GUC15"/>
      <c r="GUD15"/>
      <c r="GUE15"/>
      <c r="GUF15"/>
      <c r="GUG15"/>
      <c r="GUH15"/>
      <c r="GUI15"/>
      <c r="GUJ15"/>
      <c r="GUK15"/>
      <c r="GUL15"/>
      <c r="GUM15"/>
      <c r="GUN15"/>
      <c r="GUO15"/>
      <c r="GUP15"/>
      <c r="GUQ15"/>
      <c r="GUR15"/>
      <c r="GUS15"/>
      <c r="GUT15"/>
      <c r="GUU15"/>
      <c r="GUV15"/>
      <c r="GUW15"/>
      <c r="GUX15"/>
      <c r="GUY15"/>
      <c r="GUZ15"/>
      <c r="GVA15"/>
      <c r="GVB15"/>
      <c r="GVC15"/>
      <c r="GVD15"/>
      <c r="GVE15"/>
      <c r="GVF15"/>
      <c r="GVG15"/>
      <c r="GVH15"/>
      <c r="GVI15"/>
      <c r="GVJ15"/>
      <c r="GVK15"/>
      <c r="GVL15"/>
      <c r="GVM15"/>
      <c r="GVN15"/>
      <c r="GVO15"/>
      <c r="GVP15"/>
      <c r="GVQ15"/>
      <c r="GVR15"/>
      <c r="GVS15"/>
      <c r="GVT15"/>
      <c r="GVU15"/>
      <c r="GVV15"/>
      <c r="GVW15"/>
      <c r="GVX15"/>
      <c r="GVY15"/>
      <c r="GVZ15"/>
      <c r="GWA15"/>
      <c r="GWB15"/>
      <c r="GWC15"/>
      <c r="GWD15"/>
      <c r="GWE15"/>
      <c r="GWF15"/>
      <c r="GWG15"/>
      <c r="GWH15"/>
      <c r="GWI15"/>
      <c r="GWJ15"/>
      <c r="GWK15"/>
      <c r="GWL15"/>
      <c r="GWM15"/>
      <c r="GWN15"/>
      <c r="GWO15"/>
      <c r="GWP15"/>
      <c r="GWQ15"/>
      <c r="GWR15"/>
      <c r="GWS15"/>
      <c r="GWT15"/>
      <c r="GWU15"/>
      <c r="GWV15"/>
      <c r="GWW15"/>
      <c r="GWX15"/>
      <c r="GWY15"/>
      <c r="GWZ15"/>
      <c r="GXA15"/>
      <c r="GXB15"/>
      <c r="GXC15"/>
      <c r="GXD15"/>
      <c r="GXE15"/>
      <c r="GXF15"/>
      <c r="GXG15"/>
      <c r="GXH15"/>
      <c r="GXI15"/>
      <c r="GXJ15"/>
      <c r="GXK15"/>
      <c r="GXL15"/>
      <c r="GXM15"/>
      <c r="GXN15"/>
      <c r="GXO15"/>
      <c r="GXP15"/>
      <c r="GXQ15"/>
      <c r="GXR15"/>
      <c r="GXS15"/>
      <c r="GXT15"/>
      <c r="GXU15"/>
      <c r="GXV15"/>
      <c r="GXW15"/>
      <c r="GXX15"/>
      <c r="GXY15"/>
      <c r="GXZ15"/>
      <c r="GYA15"/>
      <c r="GYB15"/>
      <c r="GYC15"/>
      <c r="GYD15"/>
      <c r="GYE15"/>
      <c r="GYF15"/>
      <c r="GYG15"/>
      <c r="GYH15"/>
      <c r="GYI15"/>
      <c r="GYJ15"/>
      <c r="GYK15"/>
      <c r="GYL15"/>
      <c r="GYM15"/>
      <c r="GYN15"/>
      <c r="GYO15"/>
      <c r="GYP15"/>
      <c r="GYQ15"/>
      <c r="GYR15"/>
      <c r="GYS15"/>
      <c r="GYT15"/>
      <c r="GYU15"/>
      <c r="GYV15"/>
      <c r="GYW15"/>
      <c r="GYX15"/>
      <c r="GYY15"/>
      <c r="GYZ15"/>
      <c r="GZA15"/>
      <c r="GZB15"/>
      <c r="GZC15"/>
      <c r="GZD15"/>
      <c r="GZE15"/>
      <c r="GZF15"/>
      <c r="GZG15"/>
      <c r="GZH15"/>
      <c r="GZI15"/>
      <c r="GZJ15"/>
      <c r="GZK15"/>
      <c r="GZL15"/>
      <c r="GZM15"/>
      <c r="GZN15"/>
      <c r="GZO15"/>
      <c r="GZP15"/>
      <c r="GZQ15"/>
      <c r="GZR15"/>
      <c r="GZS15"/>
      <c r="GZT15"/>
      <c r="GZU15"/>
      <c r="GZV15"/>
      <c r="GZW15"/>
      <c r="GZX15"/>
      <c r="GZY15"/>
      <c r="GZZ15"/>
      <c r="HAA15"/>
      <c r="HAB15"/>
      <c r="HAC15"/>
      <c r="HAD15"/>
      <c r="HAE15"/>
      <c r="HAF15"/>
      <c r="HAG15"/>
      <c r="HAH15"/>
      <c r="HAI15"/>
      <c r="HAJ15"/>
      <c r="HAK15"/>
      <c r="HAL15"/>
      <c r="HAM15"/>
      <c r="HAN15"/>
      <c r="HAO15"/>
      <c r="HAP15"/>
      <c r="HAQ15"/>
      <c r="HAR15"/>
      <c r="HAS15"/>
      <c r="HAT15"/>
      <c r="HAU15"/>
      <c r="HAV15"/>
      <c r="HAW15"/>
      <c r="HAX15"/>
      <c r="HAY15"/>
      <c r="HAZ15"/>
      <c r="HBA15"/>
      <c r="HBB15"/>
      <c r="HBC15"/>
      <c r="HBD15"/>
      <c r="HBE15"/>
      <c r="HBF15"/>
      <c r="HBG15"/>
      <c r="HBH15"/>
      <c r="HBI15"/>
      <c r="HBJ15"/>
      <c r="HBK15"/>
      <c r="HBL15"/>
      <c r="HBM15"/>
      <c r="HBN15"/>
      <c r="HBO15"/>
      <c r="HBP15"/>
      <c r="HBQ15"/>
      <c r="HBR15"/>
      <c r="HBS15"/>
      <c r="HBT15"/>
      <c r="HBU15"/>
      <c r="HBV15"/>
      <c r="HBW15"/>
      <c r="HBX15"/>
      <c r="HBY15"/>
      <c r="HBZ15"/>
      <c r="HCA15"/>
      <c r="HCB15"/>
      <c r="HCC15"/>
      <c r="HCD15"/>
      <c r="HCE15"/>
      <c r="HCF15"/>
      <c r="HCG15"/>
      <c r="HCH15"/>
      <c r="HCI15"/>
      <c r="HCJ15"/>
      <c r="HCK15"/>
      <c r="HCL15"/>
      <c r="HCM15"/>
      <c r="HCN15"/>
      <c r="HCO15"/>
      <c r="HCP15"/>
      <c r="HCQ15"/>
      <c r="HCR15"/>
      <c r="HCS15"/>
      <c r="HCT15"/>
      <c r="HCU15"/>
      <c r="HCV15"/>
      <c r="HCW15"/>
      <c r="HCX15"/>
      <c r="HCY15"/>
      <c r="HCZ15"/>
      <c r="HDA15"/>
      <c r="HDB15"/>
      <c r="HDC15"/>
      <c r="HDD15"/>
      <c r="HDE15"/>
      <c r="HDF15"/>
      <c r="HDG15"/>
      <c r="HDH15"/>
      <c r="HDI15"/>
      <c r="HDJ15"/>
      <c r="HDK15"/>
      <c r="HDL15"/>
      <c r="HDM15"/>
      <c r="HDN15"/>
      <c r="HDO15"/>
      <c r="HDP15"/>
      <c r="HDQ15"/>
      <c r="HDR15"/>
      <c r="HDS15"/>
      <c r="HDT15"/>
      <c r="HDU15"/>
      <c r="HDV15"/>
      <c r="HDW15"/>
      <c r="HDX15"/>
      <c r="HDY15"/>
      <c r="HDZ15"/>
      <c r="HEA15"/>
      <c r="HEB15"/>
      <c r="HEC15"/>
      <c r="HED15"/>
      <c r="HEE15"/>
      <c r="HEF15"/>
      <c r="HEG15"/>
      <c r="HEH15"/>
      <c r="HEI15"/>
      <c r="HEJ15"/>
      <c r="HEK15"/>
      <c r="HEL15"/>
      <c r="HEM15"/>
      <c r="HEN15"/>
      <c r="HEO15"/>
      <c r="HEP15"/>
      <c r="HEQ15"/>
      <c r="HER15"/>
      <c r="HES15"/>
      <c r="HET15"/>
      <c r="HEU15"/>
      <c r="HEV15"/>
      <c r="HEW15"/>
      <c r="HEX15"/>
      <c r="HEY15"/>
      <c r="HEZ15"/>
      <c r="HFA15"/>
      <c r="HFB15"/>
      <c r="HFC15"/>
      <c r="HFD15"/>
      <c r="HFE15"/>
      <c r="HFF15"/>
      <c r="HFG15"/>
      <c r="HFH15"/>
      <c r="HFI15"/>
      <c r="HFJ15"/>
      <c r="HFK15"/>
      <c r="HFL15"/>
      <c r="HFM15"/>
      <c r="HFN15"/>
      <c r="HFO15"/>
      <c r="HFP15"/>
      <c r="HFQ15"/>
      <c r="HFR15"/>
      <c r="HFS15"/>
      <c r="HFT15"/>
      <c r="HFU15"/>
      <c r="HFV15"/>
      <c r="HFW15"/>
      <c r="HFX15"/>
      <c r="HFY15"/>
      <c r="HFZ15"/>
      <c r="HGA15"/>
      <c r="HGB15"/>
      <c r="HGC15"/>
      <c r="HGD15"/>
      <c r="HGE15"/>
      <c r="HGF15"/>
      <c r="HGG15"/>
      <c r="HGH15"/>
      <c r="HGI15"/>
      <c r="HGJ15"/>
      <c r="HGK15"/>
      <c r="HGL15"/>
      <c r="HGM15"/>
      <c r="HGN15"/>
      <c r="HGO15"/>
      <c r="HGP15"/>
      <c r="HGQ15"/>
      <c r="HGR15"/>
      <c r="HGS15"/>
      <c r="HGT15"/>
      <c r="HGU15"/>
      <c r="HGV15"/>
      <c r="HGW15"/>
      <c r="HGX15"/>
      <c r="HGY15"/>
      <c r="HGZ15"/>
      <c r="HHA15"/>
      <c r="HHB15"/>
      <c r="HHC15"/>
      <c r="HHD15"/>
      <c r="HHE15"/>
      <c r="HHF15"/>
      <c r="HHG15"/>
      <c r="HHH15"/>
      <c r="HHI15"/>
      <c r="HHJ15"/>
      <c r="HHK15"/>
      <c r="HHL15"/>
      <c r="HHM15"/>
      <c r="HHN15"/>
      <c r="HHO15"/>
      <c r="HHP15"/>
      <c r="HHQ15"/>
      <c r="HHR15"/>
      <c r="HHS15"/>
      <c r="HHT15"/>
      <c r="HHU15"/>
      <c r="HHV15"/>
      <c r="HHW15"/>
      <c r="HHX15"/>
      <c r="HHY15"/>
      <c r="HHZ15"/>
      <c r="HIA15"/>
      <c r="HIB15"/>
      <c r="HIC15"/>
      <c r="HID15"/>
      <c r="HIE15"/>
      <c r="HIF15"/>
      <c r="HIG15"/>
      <c r="HIH15"/>
      <c r="HII15"/>
      <c r="HIJ15"/>
      <c r="HIK15"/>
      <c r="HIL15"/>
      <c r="HIM15"/>
      <c r="HIN15"/>
      <c r="HIO15"/>
      <c r="HIP15"/>
      <c r="HIQ15"/>
      <c r="HIR15"/>
      <c r="HIS15"/>
      <c r="HIT15"/>
      <c r="HIU15"/>
      <c r="HIV15"/>
      <c r="HIW15"/>
      <c r="HIX15"/>
      <c r="HIY15"/>
      <c r="HIZ15"/>
      <c r="HJA15"/>
      <c r="HJB15"/>
      <c r="HJC15"/>
      <c r="HJD15"/>
      <c r="HJE15"/>
      <c r="HJF15"/>
      <c r="HJG15"/>
      <c r="HJH15"/>
      <c r="HJI15"/>
      <c r="HJJ15"/>
      <c r="HJK15"/>
      <c r="HJL15"/>
      <c r="HJM15"/>
      <c r="HJN15"/>
      <c r="HJO15"/>
      <c r="HJP15"/>
      <c r="HJQ15"/>
      <c r="HJR15"/>
      <c r="HJS15"/>
      <c r="HJT15"/>
      <c r="HJU15"/>
      <c r="HJV15"/>
      <c r="HJW15"/>
      <c r="HJX15"/>
      <c r="HJY15"/>
      <c r="HJZ15"/>
      <c r="HKA15"/>
      <c r="HKB15"/>
      <c r="HKC15"/>
      <c r="HKD15"/>
      <c r="HKE15"/>
      <c r="HKF15"/>
      <c r="HKG15"/>
      <c r="HKH15"/>
      <c r="HKI15"/>
      <c r="HKJ15"/>
      <c r="HKK15"/>
      <c r="HKL15"/>
      <c r="HKM15"/>
      <c r="HKN15"/>
      <c r="HKO15"/>
      <c r="HKP15"/>
      <c r="HKQ15"/>
      <c r="HKR15"/>
      <c r="HKS15"/>
      <c r="HKT15"/>
      <c r="HKU15"/>
      <c r="HKV15"/>
      <c r="HKW15"/>
      <c r="HKX15"/>
      <c r="HKY15"/>
      <c r="HKZ15"/>
      <c r="HLA15"/>
      <c r="HLB15"/>
      <c r="HLC15"/>
      <c r="HLD15"/>
      <c r="HLE15"/>
      <c r="HLF15"/>
      <c r="HLG15"/>
      <c r="HLH15"/>
      <c r="HLI15"/>
      <c r="HLJ15"/>
      <c r="HLK15"/>
      <c r="HLL15"/>
      <c r="HLM15"/>
      <c r="HLN15"/>
      <c r="HLO15"/>
      <c r="HLP15"/>
      <c r="HLQ15"/>
      <c r="HLR15"/>
      <c r="HLS15"/>
      <c r="HLT15"/>
      <c r="HLU15"/>
      <c r="HLV15"/>
      <c r="HLW15"/>
      <c r="HLX15"/>
      <c r="HLY15"/>
      <c r="HLZ15"/>
      <c r="HMA15"/>
      <c r="HMB15"/>
      <c r="HMC15"/>
      <c r="HMD15"/>
      <c r="HME15"/>
      <c r="HMF15"/>
      <c r="HMG15"/>
      <c r="HMH15"/>
      <c r="HMI15"/>
      <c r="HMJ15"/>
      <c r="HMK15"/>
      <c r="HML15"/>
      <c r="HMM15"/>
      <c r="HMN15"/>
      <c r="HMO15"/>
      <c r="HMP15"/>
      <c r="HMQ15"/>
      <c r="HMR15"/>
      <c r="HMS15"/>
      <c r="HMT15"/>
      <c r="HMU15"/>
      <c r="HMV15"/>
      <c r="HMW15"/>
      <c r="HMX15"/>
      <c r="HMY15"/>
      <c r="HMZ15"/>
      <c r="HNA15"/>
      <c r="HNB15"/>
      <c r="HNC15"/>
      <c r="HND15"/>
      <c r="HNE15"/>
      <c r="HNF15"/>
      <c r="HNG15"/>
      <c r="HNH15"/>
      <c r="HNI15"/>
      <c r="HNJ15"/>
      <c r="HNK15"/>
      <c r="HNL15"/>
      <c r="HNM15"/>
      <c r="HNN15"/>
      <c r="HNO15"/>
      <c r="HNP15"/>
      <c r="HNQ15"/>
      <c r="HNR15"/>
      <c r="HNS15"/>
      <c r="HNT15"/>
      <c r="HNU15"/>
      <c r="HNV15"/>
      <c r="HNW15"/>
      <c r="HNX15"/>
      <c r="HNY15"/>
      <c r="HNZ15"/>
      <c r="HOA15"/>
      <c r="HOB15"/>
      <c r="HOC15"/>
      <c r="HOD15"/>
      <c r="HOE15"/>
      <c r="HOF15"/>
      <c r="HOG15"/>
      <c r="HOH15"/>
      <c r="HOI15"/>
      <c r="HOJ15"/>
      <c r="HOK15"/>
      <c r="HOL15"/>
      <c r="HOM15"/>
      <c r="HON15"/>
      <c r="HOO15"/>
      <c r="HOP15"/>
      <c r="HOQ15"/>
      <c r="HOR15"/>
      <c r="HOS15"/>
      <c r="HOT15"/>
      <c r="HOU15"/>
      <c r="HOV15"/>
      <c r="HOW15"/>
      <c r="HOX15"/>
      <c r="HOY15"/>
      <c r="HOZ15"/>
      <c r="HPA15"/>
      <c r="HPB15"/>
      <c r="HPC15"/>
      <c r="HPD15"/>
      <c r="HPE15"/>
      <c r="HPF15"/>
      <c r="HPG15"/>
      <c r="HPH15"/>
      <c r="HPI15"/>
      <c r="HPJ15"/>
      <c r="HPK15"/>
      <c r="HPL15"/>
      <c r="HPM15"/>
      <c r="HPN15"/>
      <c r="HPO15"/>
      <c r="HPP15"/>
      <c r="HPQ15"/>
      <c r="HPR15"/>
      <c r="HPS15"/>
      <c r="HPT15"/>
      <c r="HPU15"/>
      <c r="HPV15"/>
      <c r="HPW15"/>
      <c r="HPX15"/>
      <c r="HPY15"/>
      <c r="HPZ15"/>
      <c r="HQA15"/>
      <c r="HQB15"/>
      <c r="HQC15"/>
      <c r="HQD15"/>
      <c r="HQE15"/>
      <c r="HQF15"/>
      <c r="HQG15"/>
      <c r="HQH15"/>
      <c r="HQI15"/>
      <c r="HQJ15"/>
      <c r="HQK15"/>
      <c r="HQL15"/>
      <c r="HQM15"/>
      <c r="HQN15"/>
      <c r="HQO15"/>
      <c r="HQP15"/>
      <c r="HQQ15"/>
      <c r="HQR15"/>
      <c r="HQS15"/>
      <c r="HQT15"/>
      <c r="HQU15"/>
      <c r="HQV15"/>
      <c r="HQW15"/>
      <c r="HQX15"/>
      <c r="HQY15"/>
      <c r="HQZ15"/>
      <c r="HRA15"/>
      <c r="HRB15"/>
      <c r="HRC15"/>
      <c r="HRD15"/>
      <c r="HRE15"/>
      <c r="HRF15"/>
      <c r="HRG15"/>
      <c r="HRH15"/>
      <c r="HRI15"/>
      <c r="HRJ15"/>
      <c r="HRK15"/>
      <c r="HRL15"/>
      <c r="HRM15"/>
      <c r="HRN15"/>
      <c r="HRO15"/>
      <c r="HRP15"/>
      <c r="HRQ15"/>
      <c r="HRR15"/>
      <c r="HRS15"/>
      <c r="HRT15"/>
      <c r="HRU15"/>
      <c r="HRV15"/>
      <c r="HRW15"/>
      <c r="HRX15"/>
      <c r="HRY15"/>
      <c r="HRZ15"/>
      <c r="HSA15"/>
      <c r="HSB15"/>
      <c r="HSC15"/>
      <c r="HSD15"/>
      <c r="HSE15"/>
      <c r="HSF15"/>
      <c r="HSG15"/>
      <c r="HSH15"/>
      <c r="HSI15"/>
      <c r="HSJ15"/>
      <c r="HSK15"/>
      <c r="HSL15"/>
      <c r="HSM15"/>
      <c r="HSN15"/>
      <c r="HSO15"/>
      <c r="HSP15"/>
      <c r="HSQ15"/>
      <c r="HSR15"/>
      <c r="HSS15"/>
      <c r="HST15"/>
      <c r="HSU15"/>
      <c r="HSV15"/>
      <c r="HSW15"/>
      <c r="HSX15"/>
      <c r="HSY15"/>
      <c r="HSZ15"/>
      <c r="HTA15"/>
      <c r="HTB15"/>
      <c r="HTC15"/>
      <c r="HTD15"/>
      <c r="HTE15"/>
      <c r="HTF15"/>
      <c r="HTG15"/>
      <c r="HTH15"/>
      <c r="HTI15"/>
      <c r="HTJ15"/>
      <c r="HTK15"/>
      <c r="HTL15"/>
      <c r="HTM15"/>
      <c r="HTN15"/>
      <c r="HTO15"/>
      <c r="HTP15"/>
      <c r="HTQ15"/>
      <c r="HTR15"/>
      <c r="HTS15"/>
      <c r="HTT15"/>
      <c r="HTU15"/>
      <c r="HTV15"/>
      <c r="HTW15"/>
      <c r="HTX15"/>
      <c r="HTY15"/>
      <c r="HTZ15"/>
      <c r="HUA15"/>
      <c r="HUB15"/>
      <c r="HUC15"/>
      <c r="HUD15"/>
      <c r="HUE15"/>
      <c r="HUF15"/>
      <c r="HUG15"/>
      <c r="HUH15"/>
      <c r="HUI15"/>
      <c r="HUJ15"/>
      <c r="HUK15"/>
      <c r="HUL15"/>
      <c r="HUM15"/>
      <c r="HUN15"/>
      <c r="HUO15"/>
      <c r="HUP15"/>
      <c r="HUQ15"/>
      <c r="HUR15"/>
      <c r="HUS15"/>
      <c r="HUT15"/>
      <c r="HUU15"/>
      <c r="HUV15"/>
      <c r="HUW15"/>
      <c r="HUX15"/>
      <c r="HUY15"/>
      <c r="HUZ15"/>
      <c r="HVA15"/>
      <c r="HVB15"/>
      <c r="HVC15"/>
      <c r="HVD15"/>
      <c r="HVE15"/>
      <c r="HVF15"/>
      <c r="HVG15"/>
      <c r="HVH15"/>
      <c r="HVI15"/>
      <c r="HVJ15"/>
      <c r="HVK15"/>
      <c r="HVL15"/>
      <c r="HVM15"/>
      <c r="HVN15"/>
      <c r="HVO15"/>
      <c r="HVP15"/>
      <c r="HVQ15"/>
      <c r="HVR15"/>
      <c r="HVS15"/>
      <c r="HVT15"/>
      <c r="HVU15"/>
      <c r="HVV15"/>
      <c r="HVW15"/>
      <c r="HVX15"/>
      <c r="HVY15"/>
      <c r="HVZ15"/>
      <c r="HWA15"/>
      <c r="HWB15"/>
      <c r="HWC15"/>
      <c r="HWD15"/>
      <c r="HWE15"/>
      <c r="HWF15"/>
      <c r="HWG15"/>
      <c r="HWH15"/>
      <c r="HWI15"/>
      <c r="HWJ15"/>
      <c r="HWK15"/>
      <c r="HWL15"/>
      <c r="HWM15"/>
      <c r="HWN15"/>
      <c r="HWO15"/>
      <c r="HWP15"/>
      <c r="HWQ15"/>
      <c r="HWR15"/>
      <c r="HWS15"/>
      <c r="HWT15"/>
      <c r="HWU15"/>
      <c r="HWV15"/>
      <c r="HWW15"/>
      <c r="HWX15"/>
      <c r="HWY15"/>
      <c r="HWZ15"/>
      <c r="HXA15"/>
      <c r="HXB15"/>
      <c r="HXC15"/>
      <c r="HXD15"/>
      <c r="HXE15"/>
      <c r="HXF15"/>
      <c r="HXG15"/>
      <c r="HXH15"/>
      <c r="HXI15"/>
      <c r="HXJ15"/>
      <c r="HXK15"/>
      <c r="HXL15"/>
      <c r="HXM15"/>
      <c r="HXN15"/>
      <c r="HXO15"/>
      <c r="HXP15"/>
      <c r="HXQ15"/>
      <c r="HXR15"/>
      <c r="HXS15"/>
      <c r="HXT15"/>
      <c r="HXU15"/>
      <c r="HXV15"/>
      <c r="HXW15"/>
      <c r="HXX15"/>
      <c r="HXY15"/>
      <c r="HXZ15"/>
      <c r="HYA15"/>
      <c r="HYB15"/>
      <c r="HYC15"/>
      <c r="HYD15"/>
      <c r="HYE15"/>
      <c r="HYF15"/>
      <c r="HYG15"/>
      <c r="HYH15"/>
      <c r="HYI15"/>
      <c r="HYJ15"/>
      <c r="HYK15"/>
      <c r="HYL15"/>
      <c r="HYM15"/>
      <c r="HYN15"/>
      <c r="HYO15"/>
      <c r="HYP15"/>
      <c r="HYQ15"/>
      <c r="HYR15"/>
      <c r="HYS15"/>
      <c r="HYT15"/>
      <c r="HYU15"/>
      <c r="HYV15"/>
      <c r="HYW15"/>
      <c r="HYX15"/>
      <c r="HYY15"/>
      <c r="HYZ15"/>
      <c r="HZA15"/>
      <c r="HZB15"/>
      <c r="HZC15"/>
      <c r="HZD15"/>
      <c r="HZE15"/>
      <c r="HZF15"/>
      <c r="HZG15"/>
      <c r="HZH15"/>
      <c r="HZI15"/>
      <c r="HZJ15"/>
      <c r="HZK15"/>
      <c r="HZL15"/>
      <c r="HZM15"/>
      <c r="HZN15"/>
      <c r="HZO15"/>
      <c r="HZP15"/>
      <c r="HZQ15"/>
      <c r="HZR15"/>
      <c r="HZS15"/>
      <c r="HZT15"/>
      <c r="HZU15"/>
      <c r="HZV15"/>
      <c r="HZW15"/>
      <c r="HZX15"/>
      <c r="HZY15"/>
      <c r="HZZ15"/>
      <c r="IAA15"/>
      <c r="IAB15"/>
      <c r="IAC15"/>
      <c r="IAD15"/>
      <c r="IAE15"/>
      <c r="IAF15"/>
      <c r="IAG15"/>
      <c r="IAH15"/>
      <c r="IAI15"/>
      <c r="IAJ15"/>
      <c r="IAK15"/>
      <c r="IAL15"/>
      <c r="IAM15"/>
      <c r="IAN15"/>
      <c r="IAO15"/>
      <c r="IAP15"/>
      <c r="IAQ15"/>
      <c r="IAR15"/>
      <c r="IAS15"/>
      <c r="IAT15"/>
      <c r="IAU15"/>
      <c r="IAV15"/>
      <c r="IAW15"/>
      <c r="IAX15"/>
      <c r="IAY15"/>
      <c r="IAZ15"/>
      <c r="IBA15"/>
      <c r="IBB15"/>
      <c r="IBC15"/>
      <c r="IBD15"/>
      <c r="IBE15"/>
      <c r="IBF15"/>
      <c r="IBG15"/>
      <c r="IBH15"/>
      <c r="IBI15"/>
      <c r="IBJ15"/>
      <c r="IBK15"/>
      <c r="IBL15"/>
      <c r="IBM15"/>
      <c r="IBN15"/>
      <c r="IBO15"/>
      <c r="IBP15"/>
      <c r="IBQ15"/>
      <c r="IBR15"/>
      <c r="IBS15"/>
      <c r="IBT15"/>
      <c r="IBU15"/>
      <c r="IBV15"/>
      <c r="IBW15"/>
      <c r="IBX15"/>
      <c r="IBY15"/>
      <c r="IBZ15"/>
      <c r="ICA15"/>
      <c r="ICB15"/>
      <c r="ICC15"/>
      <c r="ICD15"/>
      <c r="ICE15"/>
      <c r="ICF15"/>
      <c r="ICG15"/>
      <c r="ICH15"/>
      <c r="ICI15"/>
      <c r="ICJ15"/>
      <c r="ICK15"/>
      <c r="ICL15"/>
      <c r="ICM15"/>
      <c r="ICN15"/>
      <c r="ICO15"/>
      <c r="ICP15"/>
      <c r="ICQ15"/>
      <c r="ICR15"/>
      <c r="ICS15"/>
      <c r="ICT15"/>
      <c r="ICU15"/>
      <c r="ICV15"/>
      <c r="ICW15"/>
      <c r="ICX15"/>
      <c r="ICY15"/>
      <c r="ICZ15"/>
      <c r="IDA15"/>
      <c r="IDB15"/>
      <c r="IDC15"/>
      <c r="IDD15"/>
      <c r="IDE15"/>
      <c r="IDF15"/>
      <c r="IDG15"/>
      <c r="IDH15"/>
      <c r="IDI15"/>
      <c r="IDJ15"/>
      <c r="IDK15"/>
      <c r="IDL15"/>
      <c r="IDM15"/>
      <c r="IDN15"/>
      <c r="IDO15"/>
      <c r="IDP15"/>
      <c r="IDQ15"/>
      <c r="IDR15"/>
      <c r="IDS15"/>
      <c r="IDT15"/>
      <c r="IDU15"/>
      <c r="IDV15"/>
      <c r="IDW15"/>
      <c r="IDX15"/>
      <c r="IDY15"/>
      <c r="IDZ15"/>
      <c r="IEA15"/>
      <c r="IEB15"/>
      <c r="IEC15"/>
      <c r="IED15"/>
      <c r="IEE15"/>
      <c r="IEF15"/>
      <c r="IEG15"/>
      <c r="IEH15"/>
      <c r="IEI15"/>
      <c r="IEJ15"/>
      <c r="IEK15"/>
      <c r="IEL15"/>
      <c r="IEM15"/>
      <c r="IEN15"/>
      <c r="IEO15"/>
      <c r="IEP15"/>
      <c r="IEQ15"/>
      <c r="IER15"/>
      <c r="IES15"/>
      <c r="IET15"/>
      <c r="IEU15"/>
      <c r="IEV15"/>
      <c r="IEW15"/>
      <c r="IEX15"/>
      <c r="IEY15"/>
      <c r="IEZ15"/>
      <c r="IFA15"/>
      <c r="IFB15"/>
      <c r="IFC15"/>
      <c r="IFD15"/>
      <c r="IFE15"/>
      <c r="IFF15"/>
      <c r="IFG15"/>
      <c r="IFH15"/>
      <c r="IFI15"/>
      <c r="IFJ15"/>
      <c r="IFK15"/>
      <c r="IFL15"/>
      <c r="IFM15"/>
      <c r="IFN15"/>
      <c r="IFO15"/>
      <c r="IFP15"/>
      <c r="IFQ15"/>
      <c r="IFR15"/>
      <c r="IFS15"/>
      <c r="IFT15"/>
      <c r="IFU15"/>
      <c r="IFV15"/>
      <c r="IFW15"/>
      <c r="IFX15"/>
      <c r="IFY15"/>
      <c r="IFZ15"/>
      <c r="IGA15"/>
      <c r="IGB15"/>
      <c r="IGC15"/>
      <c r="IGD15"/>
      <c r="IGE15"/>
      <c r="IGF15"/>
      <c r="IGG15"/>
      <c r="IGH15"/>
      <c r="IGI15"/>
      <c r="IGJ15"/>
      <c r="IGK15"/>
      <c r="IGL15"/>
      <c r="IGM15"/>
      <c r="IGN15"/>
      <c r="IGO15"/>
      <c r="IGP15"/>
      <c r="IGQ15"/>
      <c r="IGR15"/>
      <c r="IGS15"/>
      <c r="IGT15"/>
      <c r="IGU15"/>
      <c r="IGV15"/>
      <c r="IGW15"/>
      <c r="IGX15"/>
      <c r="IGY15"/>
      <c r="IGZ15"/>
      <c r="IHA15"/>
      <c r="IHB15"/>
      <c r="IHC15"/>
      <c r="IHD15"/>
      <c r="IHE15"/>
      <c r="IHF15"/>
      <c r="IHG15"/>
      <c r="IHH15"/>
      <c r="IHI15"/>
      <c r="IHJ15"/>
      <c r="IHK15"/>
      <c r="IHL15"/>
      <c r="IHM15"/>
      <c r="IHN15"/>
      <c r="IHO15"/>
      <c r="IHP15"/>
      <c r="IHQ15"/>
      <c r="IHR15"/>
      <c r="IHS15"/>
      <c r="IHT15"/>
      <c r="IHU15"/>
      <c r="IHV15"/>
      <c r="IHW15"/>
      <c r="IHX15"/>
      <c r="IHY15"/>
      <c r="IHZ15"/>
      <c r="IIA15"/>
      <c r="IIB15"/>
      <c r="IIC15"/>
      <c r="IID15"/>
      <c r="IIE15"/>
      <c r="IIF15"/>
      <c r="IIG15"/>
      <c r="IIH15"/>
      <c r="III15"/>
      <c r="IIJ15"/>
      <c r="IIK15"/>
      <c r="IIL15"/>
      <c r="IIM15"/>
      <c r="IIN15"/>
      <c r="IIO15"/>
      <c r="IIP15"/>
      <c r="IIQ15"/>
      <c r="IIR15"/>
      <c r="IIS15"/>
      <c r="IIT15"/>
      <c r="IIU15"/>
      <c r="IIV15"/>
      <c r="IIW15"/>
      <c r="IIX15"/>
      <c r="IIY15"/>
      <c r="IIZ15"/>
      <c r="IJA15"/>
      <c r="IJB15"/>
      <c r="IJC15"/>
      <c r="IJD15"/>
      <c r="IJE15"/>
      <c r="IJF15"/>
      <c r="IJG15"/>
      <c r="IJH15"/>
      <c r="IJI15"/>
      <c r="IJJ15"/>
      <c r="IJK15"/>
      <c r="IJL15"/>
      <c r="IJM15"/>
      <c r="IJN15"/>
      <c r="IJO15"/>
      <c r="IJP15"/>
      <c r="IJQ15"/>
      <c r="IJR15"/>
      <c r="IJS15"/>
      <c r="IJT15"/>
      <c r="IJU15"/>
      <c r="IJV15"/>
      <c r="IJW15"/>
      <c r="IJX15"/>
      <c r="IJY15"/>
      <c r="IJZ15"/>
      <c r="IKA15"/>
      <c r="IKB15"/>
      <c r="IKC15"/>
      <c r="IKD15"/>
      <c r="IKE15"/>
      <c r="IKF15"/>
      <c r="IKG15"/>
      <c r="IKH15"/>
      <c r="IKI15"/>
      <c r="IKJ15"/>
      <c r="IKK15"/>
      <c r="IKL15"/>
      <c r="IKM15"/>
      <c r="IKN15"/>
      <c r="IKO15"/>
      <c r="IKP15"/>
      <c r="IKQ15"/>
      <c r="IKR15"/>
      <c r="IKS15"/>
      <c r="IKT15"/>
      <c r="IKU15"/>
      <c r="IKV15"/>
      <c r="IKW15"/>
      <c r="IKX15"/>
      <c r="IKY15"/>
      <c r="IKZ15"/>
      <c r="ILA15"/>
      <c r="ILB15"/>
      <c r="ILC15"/>
      <c r="ILD15"/>
      <c r="ILE15"/>
      <c r="ILF15"/>
      <c r="ILG15"/>
      <c r="ILH15"/>
      <c r="ILI15"/>
      <c r="ILJ15"/>
      <c r="ILK15"/>
      <c r="ILL15"/>
      <c r="ILM15"/>
      <c r="ILN15"/>
      <c r="ILO15"/>
      <c r="ILP15"/>
      <c r="ILQ15"/>
      <c r="ILR15"/>
      <c r="ILS15"/>
      <c r="ILT15"/>
      <c r="ILU15"/>
      <c r="ILV15"/>
      <c r="ILW15"/>
      <c r="ILX15"/>
      <c r="ILY15"/>
      <c r="ILZ15"/>
      <c r="IMA15"/>
      <c r="IMB15"/>
      <c r="IMC15"/>
      <c r="IMD15"/>
      <c r="IME15"/>
      <c r="IMF15"/>
      <c r="IMG15"/>
      <c r="IMH15"/>
      <c r="IMI15"/>
      <c r="IMJ15"/>
      <c r="IMK15"/>
      <c r="IML15"/>
      <c r="IMM15"/>
      <c r="IMN15"/>
      <c r="IMO15"/>
      <c r="IMP15"/>
      <c r="IMQ15"/>
      <c r="IMR15"/>
      <c r="IMS15"/>
      <c r="IMT15"/>
      <c r="IMU15"/>
      <c r="IMV15"/>
      <c r="IMW15"/>
      <c r="IMX15"/>
      <c r="IMY15"/>
      <c r="IMZ15"/>
      <c r="INA15"/>
      <c r="INB15"/>
      <c r="INC15"/>
      <c r="IND15"/>
      <c r="INE15"/>
      <c r="INF15"/>
      <c r="ING15"/>
      <c r="INH15"/>
      <c r="INI15"/>
      <c r="INJ15"/>
      <c r="INK15"/>
      <c r="INL15"/>
      <c r="INM15"/>
      <c r="INN15"/>
      <c r="INO15"/>
      <c r="INP15"/>
      <c r="INQ15"/>
      <c r="INR15"/>
      <c r="INS15"/>
      <c r="INT15"/>
      <c r="INU15"/>
      <c r="INV15"/>
      <c r="INW15"/>
      <c r="INX15"/>
      <c r="INY15"/>
      <c r="INZ15"/>
      <c r="IOA15"/>
      <c r="IOB15"/>
      <c r="IOC15"/>
      <c r="IOD15"/>
      <c r="IOE15"/>
      <c r="IOF15"/>
      <c r="IOG15"/>
      <c r="IOH15"/>
      <c r="IOI15"/>
      <c r="IOJ15"/>
      <c r="IOK15"/>
      <c r="IOL15"/>
      <c r="IOM15"/>
      <c r="ION15"/>
      <c r="IOO15"/>
      <c r="IOP15"/>
      <c r="IOQ15"/>
      <c r="IOR15"/>
      <c r="IOS15"/>
      <c r="IOT15"/>
      <c r="IOU15"/>
      <c r="IOV15"/>
      <c r="IOW15"/>
      <c r="IOX15"/>
      <c r="IOY15"/>
      <c r="IOZ15"/>
      <c r="IPA15"/>
      <c r="IPB15"/>
      <c r="IPC15"/>
      <c r="IPD15"/>
      <c r="IPE15"/>
      <c r="IPF15"/>
      <c r="IPG15"/>
      <c r="IPH15"/>
      <c r="IPI15"/>
      <c r="IPJ15"/>
      <c r="IPK15"/>
      <c r="IPL15"/>
      <c r="IPM15"/>
      <c r="IPN15"/>
      <c r="IPO15"/>
      <c r="IPP15"/>
      <c r="IPQ15"/>
      <c r="IPR15"/>
      <c r="IPS15"/>
      <c r="IPT15"/>
      <c r="IPU15"/>
      <c r="IPV15"/>
      <c r="IPW15"/>
      <c r="IPX15"/>
      <c r="IPY15"/>
      <c r="IPZ15"/>
      <c r="IQA15"/>
      <c r="IQB15"/>
      <c r="IQC15"/>
      <c r="IQD15"/>
      <c r="IQE15"/>
      <c r="IQF15"/>
      <c r="IQG15"/>
      <c r="IQH15"/>
      <c r="IQI15"/>
      <c r="IQJ15"/>
      <c r="IQK15"/>
      <c r="IQL15"/>
      <c r="IQM15"/>
      <c r="IQN15"/>
      <c r="IQO15"/>
      <c r="IQP15"/>
      <c r="IQQ15"/>
      <c r="IQR15"/>
      <c r="IQS15"/>
      <c r="IQT15"/>
      <c r="IQU15"/>
      <c r="IQV15"/>
      <c r="IQW15"/>
      <c r="IQX15"/>
      <c r="IQY15"/>
      <c r="IQZ15"/>
      <c r="IRA15"/>
      <c r="IRB15"/>
      <c r="IRC15"/>
      <c r="IRD15"/>
      <c r="IRE15"/>
      <c r="IRF15"/>
      <c r="IRG15"/>
      <c r="IRH15"/>
      <c r="IRI15"/>
      <c r="IRJ15"/>
      <c r="IRK15"/>
      <c r="IRL15"/>
      <c r="IRM15"/>
      <c r="IRN15"/>
      <c r="IRO15"/>
      <c r="IRP15"/>
      <c r="IRQ15"/>
      <c r="IRR15"/>
      <c r="IRS15"/>
      <c r="IRT15"/>
      <c r="IRU15"/>
      <c r="IRV15"/>
      <c r="IRW15"/>
      <c r="IRX15"/>
      <c r="IRY15"/>
      <c r="IRZ15"/>
      <c r="ISA15"/>
      <c r="ISB15"/>
      <c r="ISC15"/>
      <c r="ISD15"/>
      <c r="ISE15"/>
      <c r="ISF15"/>
      <c r="ISG15"/>
      <c r="ISH15"/>
      <c r="ISI15"/>
      <c r="ISJ15"/>
      <c r="ISK15"/>
      <c r="ISL15"/>
      <c r="ISM15"/>
      <c r="ISN15"/>
      <c r="ISO15"/>
      <c r="ISP15"/>
      <c r="ISQ15"/>
      <c r="ISR15"/>
      <c r="ISS15"/>
      <c r="IST15"/>
      <c r="ISU15"/>
      <c r="ISV15"/>
      <c r="ISW15"/>
      <c r="ISX15"/>
      <c r="ISY15"/>
      <c r="ISZ15"/>
      <c r="ITA15"/>
      <c r="ITB15"/>
      <c r="ITC15"/>
      <c r="ITD15"/>
      <c r="ITE15"/>
      <c r="ITF15"/>
      <c r="ITG15"/>
      <c r="ITH15"/>
      <c r="ITI15"/>
      <c r="ITJ15"/>
      <c r="ITK15"/>
      <c r="ITL15"/>
      <c r="ITM15"/>
      <c r="ITN15"/>
      <c r="ITO15"/>
      <c r="ITP15"/>
      <c r="ITQ15"/>
      <c r="ITR15"/>
      <c r="ITS15"/>
      <c r="ITT15"/>
      <c r="ITU15"/>
      <c r="ITV15"/>
      <c r="ITW15"/>
      <c r="ITX15"/>
      <c r="ITY15"/>
      <c r="ITZ15"/>
      <c r="IUA15"/>
      <c r="IUB15"/>
      <c r="IUC15"/>
      <c r="IUD15"/>
      <c r="IUE15"/>
      <c r="IUF15"/>
      <c r="IUG15"/>
      <c r="IUH15"/>
      <c r="IUI15"/>
      <c r="IUJ15"/>
      <c r="IUK15"/>
      <c r="IUL15"/>
      <c r="IUM15"/>
      <c r="IUN15"/>
      <c r="IUO15"/>
      <c r="IUP15"/>
      <c r="IUQ15"/>
      <c r="IUR15"/>
      <c r="IUS15"/>
      <c r="IUT15"/>
      <c r="IUU15"/>
      <c r="IUV15"/>
      <c r="IUW15"/>
      <c r="IUX15"/>
      <c r="IUY15"/>
      <c r="IUZ15"/>
      <c r="IVA15"/>
      <c r="IVB15"/>
      <c r="IVC15"/>
      <c r="IVD15"/>
      <c r="IVE15"/>
      <c r="IVF15"/>
      <c r="IVG15"/>
      <c r="IVH15"/>
      <c r="IVI15"/>
      <c r="IVJ15"/>
      <c r="IVK15"/>
      <c r="IVL15"/>
      <c r="IVM15"/>
      <c r="IVN15"/>
      <c r="IVO15"/>
      <c r="IVP15"/>
      <c r="IVQ15"/>
      <c r="IVR15"/>
      <c r="IVS15"/>
      <c r="IVT15"/>
      <c r="IVU15"/>
      <c r="IVV15"/>
      <c r="IVW15"/>
      <c r="IVX15"/>
      <c r="IVY15"/>
      <c r="IVZ15"/>
      <c r="IWA15"/>
      <c r="IWB15"/>
      <c r="IWC15"/>
      <c r="IWD15"/>
      <c r="IWE15"/>
      <c r="IWF15"/>
      <c r="IWG15"/>
      <c r="IWH15"/>
      <c r="IWI15"/>
      <c r="IWJ15"/>
      <c r="IWK15"/>
      <c r="IWL15"/>
      <c r="IWM15"/>
      <c r="IWN15"/>
      <c r="IWO15"/>
      <c r="IWP15"/>
      <c r="IWQ15"/>
      <c r="IWR15"/>
      <c r="IWS15"/>
      <c r="IWT15"/>
      <c r="IWU15"/>
      <c r="IWV15"/>
      <c r="IWW15"/>
      <c r="IWX15"/>
      <c r="IWY15"/>
      <c r="IWZ15"/>
      <c r="IXA15"/>
      <c r="IXB15"/>
      <c r="IXC15"/>
      <c r="IXD15"/>
      <c r="IXE15"/>
      <c r="IXF15"/>
      <c r="IXG15"/>
      <c r="IXH15"/>
      <c r="IXI15"/>
      <c r="IXJ15"/>
      <c r="IXK15"/>
      <c r="IXL15"/>
      <c r="IXM15"/>
      <c r="IXN15"/>
      <c r="IXO15"/>
      <c r="IXP15"/>
      <c r="IXQ15"/>
      <c r="IXR15"/>
      <c r="IXS15"/>
      <c r="IXT15"/>
      <c r="IXU15"/>
      <c r="IXV15"/>
      <c r="IXW15"/>
      <c r="IXX15"/>
      <c r="IXY15"/>
      <c r="IXZ15"/>
      <c r="IYA15"/>
      <c r="IYB15"/>
      <c r="IYC15"/>
      <c r="IYD15"/>
      <c r="IYE15"/>
      <c r="IYF15"/>
      <c r="IYG15"/>
      <c r="IYH15"/>
      <c r="IYI15"/>
      <c r="IYJ15"/>
      <c r="IYK15"/>
      <c r="IYL15"/>
      <c r="IYM15"/>
      <c r="IYN15"/>
      <c r="IYO15"/>
      <c r="IYP15"/>
      <c r="IYQ15"/>
      <c r="IYR15"/>
      <c r="IYS15"/>
      <c r="IYT15"/>
      <c r="IYU15"/>
      <c r="IYV15"/>
      <c r="IYW15"/>
      <c r="IYX15"/>
      <c r="IYY15"/>
      <c r="IYZ15"/>
      <c r="IZA15"/>
      <c r="IZB15"/>
      <c r="IZC15"/>
      <c r="IZD15"/>
      <c r="IZE15"/>
      <c r="IZF15"/>
      <c r="IZG15"/>
      <c r="IZH15"/>
      <c r="IZI15"/>
      <c r="IZJ15"/>
      <c r="IZK15"/>
      <c r="IZL15"/>
      <c r="IZM15"/>
      <c r="IZN15"/>
      <c r="IZO15"/>
      <c r="IZP15"/>
      <c r="IZQ15"/>
      <c r="IZR15"/>
      <c r="IZS15"/>
      <c r="IZT15"/>
      <c r="IZU15"/>
      <c r="IZV15"/>
      <c r="IZW15"/>
      <c r="IZX15"/>
      <c r="IZY15"/>
      <c r="IZZ15"/>
      <c r="JAA15"/>
      <c r="JAB15"/>
      <c r="JAC15"/>
      <c r="JAD15"/>
      <c r="JAE15"/>
      <c r="JAF15"/>
      <c r="JAG15"/>
      <c r="JAH15"/>
      <c r="JAI15"/>
      <c r="JAJ15"/>
      <c r="JAK15"/>
      <c r="JAL15"/>
      <c r="JAM15"/>
      <c r="JAN15"/>
      <c r="JAO15"/>
      <c r="JAP15"/>
      <c r="JAQ15"/>
      <c r="JAR15"/>
      <c r="JAS15"/>
      <c r="JAT15"/>
      <c r="JAU15"/>
      <c r="JAV15"/>
      <c r="JAW15"/>
      <c r="JAX15"/>
      <c r="JAY15"/>
      <c r="JAZ15"/>
      <c r="JBA15"/>
      <c r="JBB15"/>
      <c r="JBC15"/>
      <c r="JBD15"/>
      <c r="JBE15"/>
      <c r="JBF15"/>
      <c r="JBG15"/>
      <c r="JBH15"/>
      <c r="JBI15"/>
      <c r="JBJ15"/>
      <c r="JBK15"/>
      <c r="JBL15"/>
      <c r="JBM15"/>
      <c r="JBN15"/>
      <c r="JBO15"/>
      <c r="JBP15"/>
      <c r="JBQ15"/>
      <c r="JBR15"/>
      <c r="JBS15"/>
      <c r="JBT15"/>
      <c r="JBU15"/>
      <c r="JBV15"/>
      <c r="JBW15"/>
      <c r="JBX15"/>
      <c r="JBY15"/>
      <c r="JBZ15"/>
      <c r="JCA15"/>
      <c r="JCB15"/>
      <c r="JCC15"/>
      <c r="JCD15"/>
      <c r="JCE15"/>
      <c r="JCF15"/>
      <c r="JCG15"/>
      <c r="JCH15"/>
      <c r="JCI15"/>
      <c r="JCJ15"/>
      <c r="JCK15"/>
      <c r="JCL15"/>
      <c r="JCM15"/>
      <c r="JCN15"/>
      <c r="JCO15"/>
      <c r="JCP15"/>
      <c r="JCQ15"/>
      <c r="JCR15"/>
      <c r="JCS15"/>
      <c r="JCT15"/>
      <c r="JCU15"/>
      <c r="JCV15"/>
      <c r="JCW15"/>
      <c r="JCX15"/>
      <c r="JCY15"/>
      <c r="JCZ15"/>
      <c r="JDA15"/>
      <c r="JDB15"/>
      <c r="JDC15"/>
      <c r="JDD15"/>
      <c r="JDE15"/>
      <c r="JDF15"/>
      <c r="JDG15"/>
      <c r="JDH15"/>
      <c r="JDI15"/>
      <c r="JDJ15"/>
      <c r="JDK15"/>
      <c r="JDL15"/>
      <c r="JDM15"/>
      <c r="JDN15"/>
      <c r="JDO15"/>
      <c r="JDP15"/>
      <c r="JDQ15"/>
      <c r="JDR15"/>
      <c r="JDS15"/>
      <c r="JDT15"/>
      <c r="JDU15"/>
      <c r="JDV15"/>
      <c r="JDW15"/>
      <c r="JDX15"/>
      <c r="JDY15"/>
      <c r="JDZ15"/>
      <c r="JEA15"/>
      <c r="JEB15"/>
      <c r="JEC15"/>
      <c r="JED15"/>
      <c r="JEE15"/>
      <c r="JEF15"/>
      <c r="JEG15"/>
      <c r="JEH15"/>
      <c r="JEI15"/>
      <c r="JEJ15"/>
      <c r="JEK15"/>
      <c r="JEL15"/>
      <c r="JEM15"/>
      <c r="JEN15"/>
      <c r="JEO15"/>
      <c r="JEP15"/>
      <c r="JEQ15"/>
      <c r="JER15"/>
      <c r="JES15"/>
      <c r="JET15"/>
      <c r="JEU15"/>
      <c r="JEV15"/>
      <c r="JEW15"/>
      <c r="JEX15"/>
      <c r="JEY15"/>
      <c r="JEZ15"/>
      <c r="JFA15"/>
      <c r="JFB15"/>
      <c r="JFC15"/>
      <c r="JFD15"/>
      <c r="JFE15"/>
      <c r="JFF15"/>
      <c r="JFG15"/>
      <c r="JFH15"/>
      <c r="JFI15"/>
      <c r="JFJ15"/>
      <c r="JFK15"/>
      <c r="JFL15"/>
      <c r="JFM15"/>
      <c r="JFN15"/>
      <c r="JFO15"/>
      <c r="JFP15"/>
      <c r="JFQ15"/>
      <c r="JFR15"/>
      <c r="JFS15"/>
      <c r="JFT15"/>
      <c r="JFU15"/>
      <c r="JFV15"/>
      <c r="JFW15"/>
      <c r="JFX15"/>
      <c r="JFY15"/>
      <c r="JFZ15"/>
      <c r="JGA15"/>
      <c r="JGB15"/>
      <c r="JGC15"/>
      <c r="JGD15"/>
      <c r="JGE15"/>
      <c r="JGF15"/>
      <c r="JGG15"/>
      <c r="JGH15"/>
      <c r="JGI15"/>
      <c r="JGJ15"/>
      <c r="JGK15"/>
      <c r="JGL15"/>
      <c r="JGM15"/>
      <c r="JGN15"/>
      <c r="JGO15"/>
      <c r="JGP15"/>
      <c r="JGQ15"/>
      <c r="JGR15"/>
      <c r="JGS15"/>
      <c r="JGT15"/>
      <c r="JGU15"/>
      <c r="JGV15"/>
      <c r="JGW15"/>
      <c r="JGX15"/>
      <c r="JGY15"/>
      <c r="JGZ15"/>
      <c r="JHA15"/>
      <c r="JHB15"/>
      <c r="JHC15"/>
      <c r="JHD15"/>
      <c r="JHE15"/>
      <c r="JHF15"/>
      <c r="JHG15"/>
      <c r="JHH15"/>
      <c r="JHI15"/>
      <c r="JHJ15"/>
      <c r="JHK15"/>
      <c r="JHL15"/>
      <c r="JHM15"/>
      <c r="JHN15"/>
      <c r="JHO15"/>
      <c r="JHP15"/>
      <c r="JHQ15"/>
      <c r="JHR15"/>
      <c r="JHS15"/>
      <c r="JHT15"/>
      <c r="JHU15"/>
      <c r="JHV15"/>
      <c r="JHW15"/>
      <c r="JHX15"/>
      <c r="JHY15"/>
      <c r="JHZ15"/>
      <c r="JIA15"/>
      <c r="JIB15"/>
      <c r="JIC15"/>
      <c r="JID15"/>
      <c r="JIE15"/>
      <c r="JIF15"/>
      <c r="JIG15"/>
      <c r="JIH15"/>
      <c r="JII15"/>
      <c r="JIJ15"/>
      <c r="JIK15"/>
      <c r="JIL15"/>
      <c r="JIM15"/>
      <c r="JIN15"/>
      <c r="JIO15"/>
      <c r="JIP15"/>
      <c r="JIQ15"/>
      <c r="JIR15"/>
      <c r="JIS15"/>
      <c r="JIT15"/>
      <c r="JIU15"/>
      <c r="JIV15"/>
      <c r="JIW15"/>
      <c r="JIX15"/>
      <c r="JIY15"/>
      <c r="JIZ15"/>
      <c r="JJA15"/>
      <c r="JJB15"/>
      <c r="JJC15"/>
      <c r="JJD15"/>
      <c r="JJE15"/>
      <c r="JJF15"/>
      <c r="JJG15"/>
      <c r="JJH15"/>
      <c r="JJI15"/>
      <c r="JJJ15"/>
      <c r="JJK15"/>
      <c r="JJL15"/>
      <c r="JJM15"/>
      <c r="JJN15"/>
      <c r="JJO15"/>
      <c r="JJP15"/>
      <c r="JJQ15"/>
      <c r="JJR15"/>
      <c r="JJS15"/>
      <c r="JJT15"/>
      <c r="JJU15"/>
      <c r="JJV15"/>
      <c r="JJW15"/>
      <c r="JJX15"/>
      <c r="JJY15"/>
      <c r="JJZ15"/>
      <c r="JKA15"/>
      <c r="JKB15"/>
      <c r="JKC15"/>
      <c r="JKD15"/>
      <c r="JKE15"/>
      <c r="JKF15"/>
      <c r="JKG15"/>
      <c r="JKH15"/>
      <c r="JKI15"/>
      <c r="JKJ15"/>
      <c r="JKK15"/>
      <c r="JKL15"/>
      <c r="JKM15"/>
      <c r="JKN15"/>
      <c r="JKO15"/>
      <c r="JKP15"/>
      <c r="JKQ15"/>
      <c r="JKR15"/>
      <c r="JKS15"/>
      <c r="JKT15"/>
      <c r="JKU15"/>
      <c r="JKV15"/>
      <c r="JKW15"/>
      <c r="JKX15"/>
      <c r="JKY15"/>
      <c r="JKZ15"/>
      <c r="JLA15"/>
      <c r="JLB15"/>
      <c r="JLC15"/>
      <c r="JLD15"/>
      <c r="JLE15"/>
      <c r="JLF15"/>
      <c r="JLG15"/>
      <c r="JLH15"/>
      <c r="JLI15"/>
      <c r="JLJ15"/>
      <c r="JLK15"/>
      <c r="JLL15"/>
      <c r="JLM15"/>
      <c r="JLN15"/>
      <c r="JLO15"/>
      <c r="JLP15"/>
      <c r="JLQ15"/>
      <c r="JLR15"/>
      <c r="JLS15"/>
      <c r="JLT15"/>
      <c r="JLU15"/>
      <c r="JLV15"/>
      <c r="JLW15"/>
      <c r="JLX15"/>
      <c r="JLY15"/>
      <c r="JLZ15"/>
      <c r="JMA15"/>
      <c r="JMB15"/>
      <c r="JMC15"/>
      <c r="JMD15"/>
      <c r="JME15"/>
      <c r="JMF15"/>
      <c r="JMG15"/>
      <c r="JMH15"/>
      <c r="JMI15"/>
      <c r="JMJ15"/>
      <c r="JMK15"/>
      <c r="JML15"/>
      <c r="JMM15"/>
      <c r="JMN15"/>
      <c r="JMO15"/>
      <c r="JMP15"/>
      <c r="JMQ15"/>
      <c r="JMR15"/>
      <c r="JMS15"/>
      <c r="JMT15"/>
      <c r="JMU15"/>
      <c r="JMV15"/>
      <c r="JMW15"/>
      <c r="JMX15"/>
      <c r="JMY15"/>
      <c r="JMZ15"/>
      <c r="JNA15"/>
      <c r="JNB15"/>
      <c r="JNC15"/>
      <c r="JND15"/>
      <c r="JNE15"/>
      <c r="JNF15"/>
      <c r="JNG15"/>
      <c r="JNH15"/>
      <c r="JNI15"/>
      <c r="JNJ15"/>
      <c r="JNK15"/>
      <c r="JNL15"/>
      <c r="JNM15"/>
      <c r="JNN15"/>
      <c r="JNO15"/>
      <c r="JNP15"/>
      <c r="JNQ15"/>
      <c r="JNR15"/>
      <c r="JNS15"/>
      <c r="JNT15"/>
      <c r="JNU15"/>
      <c r="JNV15"/>
      <c r="JNW15"/>
      <c r="JNX15"/>
      <c r="JNY15"/>
      <c r="JNZ15"/>
      <c r="JOA15"/>
      <c r="JOB15"/>
      <c r="JOC15"/>
      <c r="JOD15"/>
      <c r="JOE15"/>
      <c r="JOF15"/>
      <c r="JOG15"/>
      <c r="JOH15"/>
      <c r="JOI15"/>
      <c r="JOJ15"/>
      <c r="JOK15"/>
      <c r="JOL15"/>
      <c r="JOM15"/>
      <c r="JON15"/>
      <c r="JOO15"/>
      <c r="JOP15"/>
      <c r="JOQ15"/>
      <c r="JOR15"/>
      <c r="JOS15"/>
      <c r="JOT15"/>
      <c r="JOU15"/>
      <c r="JOV15"/>
      <c r="JOW15"/>
      <c r="JOX15"/>
      <c r="JOY15"/>
      <c r="JOZ15"/>
      <c r="JPA15"/>
      <c r="JPB15"/>
      <c r="JPC15"/>
      <c r="JPD15"/>
      <c r="JPE15"/>
      <c r="JPF15"/>
      <c r="JPG15"/>
      <c r="JPH15"/>
      <c r="JPI15"/>
      <c r="JPJ15"/>
      <c r="JPK15"/>
      <c r="JPL15"/>
      <c r="JPM15"/>
      <c r="JPN15"/>
      <c r="JPO15"/>
      <c r="JPP15"/>
      <c r="JPQ15"/>
      <c r="JPR15"/>
      <c r="JPS15"/>
      <c r="JPT15"/>
      <c r="JPU15"/>
      <c r="JPV15"/>
      <c r="JPW15"/>
      <c r="JPX15"/>
      <c r="JPY15"/>
      <c r="JPZ15"/>
      <c r="JQA15"/>
      <c r="JQB15"/>
      <c r="JQC15"/>
      <c r="JQD15"/>
      <c r="JQE15"/>
      <c r="JQF15"/>
      <c r="JQG15"/>
      <c r="JQH15"/>
      <c r="JQI15"/>
      <c r="JQJ15"/>
      <c r="JQK15"/>
      <c r="JQL15"/>
      <c r="JQM15"/>
      <c r="JQN15"/>
      <c r="JQO15"/>
      <c r="JQP15"/>
      <c r="JQQ15"/>
      <c r="JQR15"/>
      <c r="JQS15"/>
      <c r="JQT15"/>
      <c r="JQU15"/>
      <c r="JQV15"/>
      <c r="JQW15"/>
      <c r="JQX15"/>
      <c r="JQY15"/>
      <c r="JQZ15"/>
      <c r="JRA15"/>
      <c r="JRB15"/>
      <c r="JRC15"/>
      <c r="JRD15"/>
      <c r="JRE15"/>
      <c r="JRF15"/>
      <c r="JRG15"/>
      <c r="JRH15"/>
      <c r="JRI15"/>
      <c r="JRJ15"/>
      <c r="JRK15"/>
      <c r="JRL15"/>
      <c r="JRM15"/>
      <c r="JRN15"/>
      <c r="JRO15"/>
      <c r="JRP15"/>
      <c r="JRQ15"/>
      <c r="JRR15"/>
      <c r="JRS15"/>
      <c r="JRT15"/>
      <c r="JRU15"/>
      <c r="JRV15"/>
      <c r="JRW15"/>
      <c r="JRX15"/>
      <c r="JRY15"/>
      <c r="JRZ15"/>
      <c r="JSA15"/>
      <c r="JSB15"/>
      <c r="JSC15"/>
      <c r="JSD15"/>
      <c r="JSE15"/>
      <c r="JSF15"/>
      <c r="JSG15"/>
      <c r="JSH15"/>
      <c r="JSI15"/>
      <c r="JSJ15"/>
      <c r="JSK15"/>
      <c r="JSL15"/>
      <c r="JSM15"/>
      <c r="JSN15"/>
      <c r="JSO15"/>
      <c r="JSP15"/>
      <c r="JSQ15"/>
      <c r="JSR15"/>
      <c r="JSS15"/>
      <c r="JST15"/>
      <c r="JSU15"/>
      <c r="JSV15"/>
      <c r="JSW15"/>
      <c r="JSX15"/>
      <c r="JSY15"/>
      <c r="JSZ15"/>
      <c r="JTA15"/>
      <c r="JTB15"/>
      <c r="JTC15"/>
      <c r="JTD15"/>
      <c r="JTE15"/>
      <c r="JTF15"/>
      <c r="JTG15"/>
      <c r="JTH15"/>
      <c r="JTI15"/>
      <c r="JTJ15"/>
      <c r="JTK15"/>
      <c r="JTL15"/>
      <c r="JTM15"/>
      <c r="JTN15"/>
      <c r="JTO15"/>
      <c r="JTP15"/>
      <c r="JTQ15"/>
      <c r="JTR15"/>
      <c r="JTS15"/>
      <c r="JTT15"/>
      <c r="JTU15"/>
      <c r="JTV15"/>
      <c r="JTW15"/>
      <c r="JTX15"/>
      <c r="JTY15"/>
      <c r="JTZ15"/>
      <c r="JUA15"/>
      <c r="JUB15"/>
      <c r="JUC15"/>
      <c r="JUD15"/>
      <c r="JUE15"/>
      <c r="JUF15"/>
      <c r="JUG15"/>
      <c r="JUH15"/>
      <c r="JUI15"/>
      <c r="JUJ15"/>
      <c r="JUK15"/>
      <c r="JUL15"/>
      <c r="JUM15"/>
      <c r="JUN15"/>
      <c r="JUO15"/>
      <c r="JUP15"/>
      <c r="JUQ15"/>
      <c r="JUR15"/>
      <c r="JUS15"/>
      <c r="JUT15"/>
      <c r="JUU15"/>
      <c r="JUV15"/>
      <c r="JUW15"/>
      <c r="JUX15"/>
      <c r="JUY15"/>
      <c r="JUZ15"/>
      <c r="JVA15"/>
      <c r="JVB15"/>
      <c r="JVC15"/>
      <c r="JVD15"/>
      <c r="JVE15"/>
      <c r="JVF15"/>
      <c r="JVG15"/>
      <c r="JVH15"/>
      <c r="JVI15"/>
      <c r="JVJ15"/>
      <c r="JVK15"/>
      <c r="JVL15"/>
      <c r="JVM15"/>
      <c r="JVN15"/>
      <c r="JVO15"/>
      <c r="JVP15"/>
      <c r="JVQ15"/>
      <c r="JVR15"/>
      <c r="JVS15"/>
      <c r="JVT15"/>
      <c r="JVU15"/>
      <c r="JVV15"/>
      <c r="JVW15"/>
      <c r="JVX15"/>
      <c r="JVY15"/>
      <c r="JVZ15"/>
      <c r="JWA15"/>
      <c r="JWB15"/>
      <c r="JWC15"/>
      <c r="JWD15"/>
      <c r="JWE15"/>
      <c r="JWF15"/>
      <c r="JWG15"/>
      <c r="JWH15"/>
      <c r="JWI15"/>
      <c r="JWJ15"/>
      <c r="JWK15"/>
      <c r="JWL15"/>
      <c r="JWM15"/>
      <c r="JWN15"/>
      <c r="JWO15"/>
      <c r="JWP15"/>
      <c r="JWQ15"/>
      <c r="JWR15"/>
      <c r="JWS15"/>
      <c r="JWT15"/>
      <c r="JWU15"/>
      <c r="JWV15"/>
      <c r="JWW15"/>
      <c r="JWX15"/>
      <c r="JWY15"/>
      <c r="JWZ15"/>
      <c r="JXA15"/>
      <c r="JXB15"/>
      <c r="JXC15"/>
      <c r="JXD15"/>
      <c r="JXE15"/>
      <c r="JXF15"/>
      <c r="JXG15"/>
      <c r="JXH15"/>
      <c r="JXI15"/>
      <c r="JXJ15"/>
      <c r="JXK15"/>
      <c r="JXL15"/>
      <c r="JXM15"/>
      <c r="JXN15"/>
      <c r="JXO15"/>
      <c r="JXP15"/>
      <c r="JXQ15"/>
      <c r="JXR15"/>
      <c r="JXS15"/>
      <c r="JXT15"/>
      <c r="JXU15"/>
      <c r="JXV15"/>
      <c r="JXW15"/>
      <c r="JXX15"/>
      <c r="JXY15"/>
      <c r="JXZ15"/>
      <c r="JYA15"/>
      <c r="JYB15"/>
      <c r="JYC15"/>
      <c r="JYD15"/>
      <c r="JYE15"/>
      <c r="JYF15"/>
      <c r="JYG15"/>
      <c r="JYH15"/>
      <c r="JYI15"/>
      <c r="JYJ15"/>
      <c r="JYK15"/>
      <c r="JYL15"/>
      <c r="JYM15"/>
      <c r="JYN15"/>
      <c r="JYO15"/>
      <c r="JYP15"/>
      <c r="JYQ15"/>
      <c r="JYR15"/>
      <c r="JYS15"/>
      <c r="JYT15"/>
      <c r="JYU15"/>
      <c r="JYV15"/>
      <c r="JYW15"/>
      <c r="JYX15"/>
      <c r="JYY15"/>
      <c r="JYZ15"/>
      <c r="JZA15"/>
      <c r="JZB15"/>
      <c r="JZC15"/>
      <c r="JZD15"/>
      <c r="JZE15"/>
      <c r="JZF15"/>
      <c r="JZG15"/>
      <c r="JZH15"/>
      <c r="JZI15"/>
      <c r="JZJ15"/>
      <c r="JZK15"/>
      <c r="JZL15"/>
      <c r="JZM15"/>
      <c r="JZN15"/>
      <c r="JZO15"/>
      <c r="JZP15"/>
      <c r="JZQ15"/>
      <c r="JZR15"/>
      <c r="JZS15"/>
      <c r="JZT15"/>
      <c r="JZU15"/>
      <c r="JZV15"/>
      <c r="JZW15"/>
      <c r="JZX15"/>
      <c r="JZY15"/>
      <c r="JZZ15"/>
      <c r="KAA15"/>
      <c r="KAB15"/>
      <c r="KAC15"/>
      <c r="KAD15"/>
      <c r="KAE15"/>
      <c r="KAF15"/>
      <c r="KAG15"/>
      <c r="KAH15"/>
      <c r="KAI15"/>
      <c r="KAJ15"/>
      <c r="KAK15"/>
      <c r="KAL15"/>
      <c r="KAM15"/>
      <c r="KAN15"/>
      <c r="KAO15"/>
      <c r="KAP15"/>
      <c r="KAQ15"/>
      <c r="KAR15"/>
      <c r="KAS15"/>
      <c r="KAT15"/>
      <c r="KAU15"/>
      <c r="KAV15"/>
      <c r="KAW15"/>
      <c r="KAX15"/>
      <c r="KAY15"/>
      <c r="KAZ15"/>
      <c r="KBA15"/>
      <c r="KBB15"/>
      <c r="KBC15"/>
      <c r="KBD15"/>
      <c r="KBE15"/>
      <c r="KBF15"/>
      <c r="KBG15"/>
      <c r="KBH15"/>
      <c r="KBI15"/>
      <c r="KBJ15"/>
      <c r="KBK15"/>
      <c r="KBL15"/>
      <c r="KBM15"/>
      <c r="KBN15"/>
      <c r="KBO15"/>
      <c r="KBP15"/>
      <c r="KBQ15"/>
      <c r="KBR15"/>
      <c r="KBS15"/>
      <c r="KBT15"/>
      <c r="KBU15"/>
      <c r="KBV15"/>
      <c r="KBW15"/>
      <c r="KBX15"/>
      <c r="KBY15"/>
      <c r="KBZ15"/>
      <c r="KCA15"/>
      <c r="KCB15"/>
      <c r="KCC15"/>
      <c r="KCD15"/>
      <c r="KCE15"/>
      <c r="KCF15"/>
      <c r="KCG15"/>
      <c r="KCH15"/>
      <c r="KCI15"/>
      <c r="KCJ15"/>
      <c r="KCK15"/>
      <c r="KCL15"/>
      <c r="KCM15"/>
      <c r="KCN15"/>
      <c r="KCO15"/>
      <c r="KCP15"/>
      <c r="KCQ15"/>
      <c r="KCR15"/>
      <c r="KCS15"/>
      <c r="KCT15"/>
      <c r="KCU15"/>
      <c r="KCV15"/>
      <c r="KCW15"/>
      <c r="KCX15"/>
      <c r="KCY15"/>
      <c r="KCZ15"/>
      <c r="KDA15"/>
      <c r="KDB15"/>
      <c r="KDC15"/>
      <c r="KDD15"/>
      <c r="KDE15"/>
      <c r="KDF15"/>
      <c r="KDG15"/>
      <c r="KDH15"/>
      <c r="KDI15"/>
      <c r="KDJ15"/>
      <c r="KDK15"/>
      <c r="KDL15"/>
      <c r="KDM15"/>
      <c r="KDN15"/>
      <c r="KDO15"/>
      <c r="KDP15"/>
      <c r="KDQ15"/>
      <c r="KDR15"/>
      <c r="KDS15"/>
      <c r="KDT15"/>
      <c r="KDU15"/>
      <c r="KDV15"/>
      <c r="KDW15"/>
      <c r="KDX15"/>
      <c r="KDY15"/>
      <c r="KDZ15"/>
      <c r="KEA15"/>
      <c r="KEB15"/>
      <c r="KEC15"/>
      <c r="KED15"/>
      <c r="KEE15"/>
      <c r="KEF15"/>
      <c r="KEG15"/>
      <c r="KEH15"/>
      <c r="KEI15"/>
      <c r="KEJ15"/>
      <c r="KEK15"/>
      <c r="KEL15"/>
      <c r="KEM15"/>
      <c r="KEN15"/>
      <c r="KEO15"/>
      <c r="KEP15"/>
      <c r="KEQ15"/>
      <c r="KER15"/>
      <c r="KES15"/>
      <c r="KET15"/>
      <c r="KEU15"/>
      <c r="KEV15"/>
      <c r="KEW15"/>
      <c r="KEX15"/>
      <c r="KEY15"/>
      <c r="KEZ15"/>
      <c r="KFA15"/>
      <c r="KFB15"/>
      <c r="KFC15"/>
      <c r="KFD15"/>
      <c r="KFE15"/>
      <c r="KFF15"/>
      <c r="KFG15"/>
      <c r="KFH15"/>
      <c r="KFI15"/>
      <c r="KFJ15"/>
      <c r="KFK15"/>
      <c r="KFL15"/>
      <c r="KFM15"/>
      <c r="KFN15"/>
      <c r="KFO15"/>
      <c r="KFP15"/>
      <c r="KFQ15"/>
      <c r="KFR15"/>
      <c r="KFS15"/>
      <c r="KFT15"/>
      <c r="KFU15"/>
      <c r="KFV15"/>
      <c r="KFW15"/>
      <c r="KFX15"/>
      <c r="KFY15"/>
      <c r="KFZ15"/>
      <c r="KGA15"/>
      <c r="KGB15"/>
      <c r="KGC15"/>
      <c r="KGD15"/>
      <c r="KGE15"/>
      <c r="KGF15"/>
      <c r="KGG15"/>
      <c r="KGH15"/>
      <c r="KGI15"/>
      <c r="KGJ15"/>
      <c r="KGK15"/>
      <c r="KGL15"/>
      <c r="KGM15"/>
      <c r="KGN15"/>
      <c r="KGO15"/>
      <c r="KGP15"/>
      <c r="KGQ15"/>
      <c r="KGR15"/>
      <c r="KGS15"/>
      <c r="KGT15"/>
      <c r="KGU15"/>
      <c r="KGV15"/>
      <c r="KGW15"/>
      <c r="KGX15"/>
      <c r="KGY15"/>
      <c r="KGZ15"/>
      <c r="KHA15"/>
      <c r="KHB15"/>
      <c r="KHC15"/>
      <c r="KHD15"/>
      <c r="KHE15"/>
      <c r="KHF15"/>
      <c r="KHG15"/>
      <c r="KHH15"/>
      <c r="KHI15"/>
      <c r="KHJ15"/>
      <c r="KHK15"/>
      <c r="KHL15"/>
      <c r="KHM15"/>
      <c r="KHN15"/>
      <c r="KHO15"/>
      <c r="KHP15"/>
      <c r="KHQ15"/>
      <c r="KHR15"/>
      <c r="KHS15"/>
      <c r="KHT15"/>
      <c r="KHU15"/>
      <c r="KHV15"/>
      <c r="KHW15"/>
      <c r="KHX15"/>
      <c r="KHY15"/>
      <c r="KHZ15"/>
      <c r="KIA15"/>
      <c r="KIB15"/>
      <c r="KIC15"/>
      <c r="KID15"/>
      <c r="KIE15"/>
      <c r="KIF15"/>
      <c r="KIG15"/>
      <c r="KIH15"/>
      <c r="KII15"/>
      <c r="KIJ15"/>
      <c r="KIK15"/>
      <c r="KIL15"/>
      <c r="KIM15"/>
      <c r="KIN15"/>
      <c r="KIO15"/>
      <c r="KIP15"/>
      <c r="KIQ15"/>
      <c r="KIR15"/>
      <c r="KIS15"/>
      <c r="KIT15"/>
      <c r="KIU15"/>
      <c r="KIV15"/>
      <c r="KIW15"/>
      <c r="KIX15"/>
      <c r="KIY15"/>
      <c r="KIZ15"/>
      <c r="KJA15"/>
      <c r="KJB15"/>
      <c r="KJC15"/>
      <c r="KJD15"/>
      <c r="KJE15"/>
      <c r="KJF15"/>
      <c r="KJG15"/>
      <c r="KJH15"/>
      <c r="KJI15"/>
      <c r="KJJ15"/>
      <c r="KJK15"/>
      <c r="KJL15"/>
      <c r="KJM15"/>
      <c r="KJN15"/>
      <c r="KJO15"/>
      <c r="KJP15"/>
      <c r="KJQ15"/>
      <c r="KJR15"/>
      <c r="KJS15"/>
      <c r="KJT15"/>
      <c r="KJU15"/>
      <c r="KJV15"/>
      <c r="KJW15"/>
      <c r="KJX15"/>
      <c r="KJY15"/>
      <c r="KJZ15"/>
      <c r="KKA15"/>
      <c r="KKB15"/>
      <c r="KKC15"/>
      <c r="KKD15"/>
      <c r="KKE15"/>
      <c r="KKF15"/>
      <c r="KKG15"/>
      <c r="KKH15"/>
      <c r="KKI15"/>
      <c r="KKJ15"/>
      <c r="KKK15"/>
      <c r="KKL15"/>
      <c r="KKM15"/>
      <c r="KKN15"/>
      <c r="KKO15"/>
      <c r="KKP15"/>
      <c r="KKQ15"/>
      <c r="KKR15"/>
      <c r="KKS15"/>
      <c r="KKT15"/>
      <c r="KKU15"/>
      <c r="KKV15"/>
      <c r="KKW15"/>
      <c r="KKX15"/>
      <c r="KKY15"/>
      <c r="KKZ15"/>
      <c r="KLA15"/>
      <c r="KLB15"/>
      <c r="KLC15"/>
      <c r="KLD15"/>
      <c r="KLE15"/>
      <c r="KLF15"/>
      <c r="KLG15"/>
      <c r="KLH15"/>
      <c r="KLI15"/>
      <c r="KLJ15"/>
      <c r="KLK15"/>
      <c r="KLL15"/>
      <c r="KLM15"/>
      <c r="KLN15"/>
      <c r="KLO15"/>
      <c r="KLP15"/>
      <c r="KLQ15"/>
      <c r="KLR15"/>
      <c r="KLS15"/>
      <c r="KLT15"/>
      <c r="KLU15"/>
      <c r="KLV15"/>
      <c r="KLW15"/>
      <c r="KLX15"/>
      <c r="KLY15"/>
      <c r="KLZ15"/>
      <c r="KMA15"/>
      <c r="KMB15"/>
      <c r="KMC15"/>
      <c r="KMD15"/>
      <c r="KME15"/>
      <c r="KMF15"/>
      <c r="KMG15"/>
      <c r="KMH15"/>
      <c r="KMI15"/>
      <c r="KMJ15"/>
      <c r="KMK15"/>
      <c r="KML15"/>
      <c r="KMM15"/>
      <c r="KMN15"/>
      <c r="KMO15"/>
      <c r="KMP15"/>
      <c r="KMQ15"/>
      <c r="KMR15"/>
      <c r="KMS15"/>
      <c r="KMT15"/>
      <c r="KMU15"/>
      <c r="KMV15"/>
      <c r="KMW15"/>
      <c r="KMX15"/>
      <c r="KMY15"/>
      <c r="KMZ15"/>
      <c r="KNA15"/>
      <c r="KNB15"/>
      <c r="KNC15"/>
      <c r="KND15"/>
      <c r="KNE15"/>
      <c r="KNF15"/>
      <c r="KNG15"/>
      <c r="KNH15"/>
      <c r="KNI15"/>
      <c r="KNJ15"/>
      <c r="KNK15"/>
      <c r="KNL15"/>
      <c r="KNM15"/>
      <c r="KNN15"/>
      <c r="KNO15"/>
      <c r="KNP15"/>
      <c r="KNQ15"/>
      <c r="KNR15"/>
      <c r="KNS15"/>
      <c r="KNT15"/>
      <c r="KNU15"/>
      <c r="KNV15"/>
      <c r="KNW15"/>
      <c r="KNX15"/>
      <c r="KNY15"/>
      <c r="KNZ15"/>
      <c r="KOA15"/>
      <c r="KOB15"/>
      <c r="KOC15"/>
      <c r="KOD15"/>
      <c r="KOE15"/>
      <c r="KOF15"/>
      <c r="KOG15"/>
      <c r="KOH15"/>
      <c r="KOI15"/>
      <c r="KOJ15"/>
      <c r="KOK15"/>
      <c r="KOL15"/>
      <c r="KOM15"/>
      <c r="KON15"/>
      <c r="KOO15"/>
      <c r="KOP15"/>
      <c r="KOQ15"/>
      <c r="KOR15"/>
      <c r="KOS15"/>
      <c r="KOT15"/>
      <c r="KOU15"/>
      <c r="KOV15"/>
      <c r="KOW15"/>
      <c r="KOX15"/>
      <c r="KOY15"/>
      <c r="KOZ15"/>
      <c r="KPA15"/>
      <c r="KPB15"/>
      <c r="KPC15"/>
      <c r="KPD15"/>
      <c r="KPE15"/>
      <c r="KPF15"/>
      <c r="KPG15"/>
      <c r="KPH15"/>
      <c r="KPI15"/>
      <c r="KPJ15"/>
      <c r="KPK15"/>
      <c r="KPL15"/>
      <c r="KPM15"/>
      <c r="KPN15"/>
      <c r="KPO15"/>
      <c r="KPP15"/>
      <c r="KPQ15"/>
      <c r="KPR15"/>
      <c r="KPS15"/>
      <c r="KPT15"/>
      <c r="KPU15"/>
      <c r="KPV15"/>
      <c r="KPW15"/>
      <c r="KPX15"/>
      <c r="KPY15"/>
      <c r="KPZ15"/>
      <c r="KQA15"/>
      <c r="KQB15"/>
      <c r="KQC15"/>
      <c r="KQD15"/>
      <c r="KQE15"/>
      <c r="KQF15"/>
      <c r="KQG15"/>
      <c r="KQH15"/>
      <c r="KQI15"/>
      <c r="KQJ15"/>
      <c r="KQK15"/>
      <c r="KQL15"/>
      <c r="KQM15"/>
      <c r="KQN15"/>
      <c r="KQO15"/>
      <c r="KQP15"/>
      <c r="KQQ15"/>
      <c r="KQR15"/>
      <c r="KQS15"/>
      <c r="KQT15"/>
      <c r="KQU15"/>
      <c r="KQV15"/>
      <c r="KQW15"/>
      <c r="KQX15"/>
      <c r="KQY15"/>
      <c r="KQZ15"/>
      <c r="KRA15"/>
      <c r="KRB15"/>
      <c r="KRC15"/>
      <c r="KRD15"/>
      <c r="KRE15"/>
      <c r="KRF15"/>
      <c r="KRG15"/>
      <c r="KRH15"/>
      <c r="KRI15"/>
      <c r="KRJ15"/>
      <c r="KRK15"/>
      <c r="KRL15"/>
      <c r="KRM15"/>
      <c r="KRN15"/>
      <c r="KRO15"/>
      <c r="KRP15"/>
      <c r="KRQ15"/>
      <c r="KRR15"/>
      <c r="KRS15"/>
      <c r="KRT15"/>
      <c r="KRU15"/>
      <c r="KRV15"/>
      <c r="KRW15"/>
      <c r="KRX15"/>
      <c r="KRY15"/>
      <c r="KRZ15"/>
      <c r="KSA15"/>
      <c r="KSB15"/>
      <c r="KSC15"/>
      <c r="KSD15"/>
      <c r="KSE15"/>
      <c r="KSF15"/>
      <c r="KSG15"/>
      <c r="KSH15"/>
      <c r="KSI15"/>
      <c r="KSJ15"/>
      <c r="KSK15"/>
      <c r="KSL15"/>
      <c r="KSM15"/>
      <c r="KSN15"/>
      <c r="KSO15"/>
      <c r="KSP15"/>
      <c r="KSQ15"/>
      <c r="KSR15"/>
      <c r="KSS15"/>
      <c r="KST15"/>
      <c r="KSU15"/>
      <c r="KSV15"/>
      <c r="KSW15"/>
      <c r="KSX15"/>
      <c r="KSY15"/>
      <c r="KSZ15"/>
      <c r="KTA15"/>
      <c r="KTB15"/>
      <c r="KTC15"/>
      <c r="KTD15"/>
      <c r="KTE15"/>
      <c r="KTF15"/>
      <c r="KTG15"/>
      <c r="KTH15"/>
      <c r="KTI15"/>
      <c r="KTJ15"/>
      <c r="KTK15"/>
      <c r="KTL15"/>
      <c r="KTM15"/>
      <c r="KTN15"/>
      <c r="KTO15"/>
      <c r="KTP15"/>
      <c r="KTQ15"/>
      <c r="KTR15"/>
      <c r="KTS15"/>
      <c r="KTT15"/>
      <c r="KTU15"/>
      <c r="KTV15"/>
      <c r="KTW15"/>
      <c r="KTX15"/>
      <c r="KTY15"/>
      <c r="KTZ15"/>
      <c r="KUA15"/>
      <c r="KUB15"/>
      <c r="KUC15"/>
      <c r="KUD15"/>
      <c r="KUE15"/>
      <c r="KUF15"/>
      <c r="KUG15"/>
      <c r="KUH15"/>
      <c r="KUI15"/>
      <c r="KUJ15"/>
      <c r="KUK15"/>
      <c r="KUL15"/>
      <c r="KUM15"/>
      <c r="KUN15"/>
      <c r="KUO15"/>
      <c r="KUP15"/>
      <c r="KUQ15"/>
      <c r="KUR15"/>
      <c r="KUS15"/>
      <c r="KUT15"/>
      <c r="KUU15"/>
      <c r="KUV15"/>
      <c r="KUW15"/>
      <c r="KUX15"/>
      <c r="KUY15"/>
      <c r="KUZ15"/>
      <c r="KVA15"/>
      <c r="KVB15"/>
      <c r="KVC15"/>
      <c r="KVD15"/>
      <c r="KVE15"/>
      <c r="KVF15"/>
      <c r="KVG15"/>
      <c r="KVH15"/>
      <c r="KVI15"/>
      <c r="KVJ15"/>
      <c r="KVK15"/>
      <c r="KVL15"/>
      <c r="KVM15"/>
      <c r="KVN15"/>
      <c r="KVO15"/>
      <c r="KVP15"/>
      <c r="KVQ15"/>
      <c r="KVR15"/>
      <c r="KVS15"/>
      <c r="KVT15"/>
      <c r="KVU15"/>
      <c r="KVV15"/>
      <c r="KVW15"/>
      <c r="KVX15"/>
      <c r="KVY15"/>
      <c r="KVZ15"/>
      <c r="KWA15"/>
      <c r="KWB15"/>
      <c r="KWC15"/>
      <c r="KWD15"/>
      <c r="KWE15"/>
      <c r="KWF15"/>
      <c r="KWG15"/>
      <c r="KWH15"/>
      <c r="KWI15"/>
      <c r="KWJ15"/>
      <c r="KWK15"/>
      <c r="KWL15"/>
      <c r="KWM15"/>
      <c r="KWN15"/>
      <c r="KWO15"/>
      <c r="KWP15"/>
      <c r="KWQ15"/>
      <c r="KWR15"/>
      <c r="KWS15"/>
      <c r="KWT15"/>
      <c r="KWU15"/>
      <c r="KWV15"/>
      <c r="KWW15"/>
      <c r="KWX15"/>
      <c r="KWY15"/>
      <c r="KWZ15"/>
      <c r="KXA15"/>
      <c r="KXB15"/>
      <c r="KXC15"/>
      <c r="KXD15"/>
      <c r="KXE15"/>
      <c r="KXF15"/>
      <c r="KXG15"/>
      <c r="KXH15"/>
      <c r="KXI15"/>
      <c r="KXJ15"/>
      <c r="KXK15"/>
      <c r="KXL15"/>
      <c r="KXM15"/>
      <c r="KXN15"/>
      <c r="KXO15"/>
      <c r="KXP15"/>
      <c r="KXQ15"/>
      <c r="KXR15"/>
      <c r="KXS15"/>
      <c r="KXT15"/>
      <c r="KXU15"/>
      <c r="KXV15"/>
      <c r="KXW15"/>
      <c r="KXX15"/>
      <c r="KXY15"/>
      <c r="KXZ15"/>
      <c r="KYA15"/>
      <c r="KYB15"/>
      <c r="KYC15"/>
      <c r="KYD15"/>
      <c r="KYE15"/>
      <c r="KYF15"/>
      <c r="KYG15"/>
      <c r="KYH15"/>
      <c r="KYI15"/>
      <c r="KYJ15"/>
      <c r="KYK15"/>
      <c r="KYL15"/>
      <c r="KYM15"/>
      <c r="KYN15"/>
      <c r="KYO15"/>
      <c r="KYP15"/>
      <c r="KYQ15"/>
      <c r="KYR15"/>
      <c r="KYS15"/>
      <c r="KYT15"/>
      <c r="KYU15"/>
      <c r="KYV15"/>
      <c r="KYW15"/>
      <c r="KYX15"/>
      <c r="KYY15"/>
      <c r="KYZ15"/>
      <c r="KZA15"/>
      <c r="KZB15"/>
      <c r="KZC15"/>
      <c r="KZD15"/>
      <c r="KZE15"/>
      <c r="KZF15"/>
      <c r="KZG15"/>
      <c r="KZH15"/>
      <c r="KZI15"/>
      <c r="KZJ15"/>
      <c r="KZK15"/>
      <c r="KZL15"/>
      <c r="KZM15"/>
      <c r="KZN15"/>
      <c r="KZO15"/>
      <c r="KZP15"/>
      <c r="KZQ15"/>
      <c r="KZR15"/>
      <c r="KZS15"/>
      <c r="KZT15"/>
      <c r="KZU15"/>
      <c r="KZV15"/>
      <c r="KZW15"/>
      <c r="KZX15"/>
      <c r="KZY15"/>
      <c r="KZZ15"/>
      <c r="LAA15"/>
      <c r="LAB15"/>
      <c r="LAC15"/>
      <c r="LAD15"/>
      <c r="LAE15"/>
      <c r="LAF15"/>
      <c r="LAG15"/>
      <c r="LAH15"/>
      <c r="LAI15"/>
      <c r="LAJ15"/>
      <c r="LAK15"/>
      <c r="LAL15"/>
      <c r="LAM15"/>
      <c r="LAN15"/>
      <c r="LAO15"/>
      <c r="LAP15"/>
      <c r="LAQ15"/>
      <c r="LAR15"/>
      <c r="LAS15"/>
      <c r="LAT15"/>
      <c r="LAU15"/>
      <c r="LAV15"/>
      <c r="LAW15"/>
      <c r="LAX15"/>
      <c r="LAY15"/>
      <c r="LAZ15"/>
      <c r="LBA15"/>
      <c r="LBB15"/>
      <c r="LBC15"/>
      <c r="LBD15"/>
      <c r="LBE15"/>
      <c r="LBF15"/>
      <c r="LBG15"/>
      <c r="LBH15"/>
      <c r="LBI15"/>
      <c r="LBJ15"/>
      <c r="LBK15"/>
      <c r="LBL15"/>
      <c r="LBM15"/>
      <c r="LBN15"/>
      <c r="LBO15"/>
      <c r="LBP15"/>
      <c r="LBQ15"/>
      <c r="LBR15"/>
      <c r="LBS15"/>
      <c r="LBT15"/>
      <c r="LBU15"/>
      <c r="LBV15"/>
      <c r="LBW15"/>
      <c r="LBX15"/>
      <c r="LBY15"/>
      <c r="LBZ15"/>
      <c r="LCA15"/>
      <c r="LCB15"/>
      <c r="LCC15"/>
      <c r="LCD15"/>
      <c r="LCE15"/>
      <c r="LCF15"/>
      <c r="LCG15"/>
      <c r="LCH15"/>
      <c r="LCI15"/>
      <c r="LCJ15"/>
      <c r="LCK15"/>
      <c r="LCL15"/>
      <c r="LCM15"/>
      <c r="LCN15"/>
      <c r="LCO15"/>
      <c r="LCP15"/>
      <c r="LCQ15"/>
      <c r="LCR15"/>
      <c r="LCS15"/>
      <c r="LCT15"/>
      <c r="LCU15"/>
      <c r="LCV15"/>
      <c r="LCW15"/>
      <c r="LCX15"/>
      <c r="LCY15"/>
      <c r="LCZ15"/>
      <c r="LDA15"/>
      <c r="LDB15"/>
      <c r="LDC15"/>
      <c r="LDD15"/>
      <c r="LDE15"/>
      <c r="LDF15"/>
      <c r="LDG15"/>
      <c r="LDH15"/>
      <c r="LDI15"/>
      <c r="LDJ15"/>
      <c r="LDK15"/>
      <c r="LDL15"/>
      <c r="LDM15"/>
      <c r="LDN15"/>
      <c r="LDO15"/>
      <c r="LDP15"/>
      <c r="LDQ15"/>
      <c r="LDR15"/>
      <c r="LDS15"/>
      <c r="LDT15"/>
      <c r="LDU15"/>
      <c r="LDV15"/>
      <c r="LDW15"/>
      <c r="LDX15"/>
      <c r="LDY15"/>
      <c r="LDZ15"/>
      <c r="LEA15"/>
      <c r="LEB15"/>
      <c r="LEC15"/>
      <c r="LED15"/>
      <c r="LEE15"/>
      <c r="LEF15"/>
      <c r="LEG15"/>
      <c r="LEH15"/>
      <c r="LEI15"/>
      <c r="LEJ15"/>
      <c r="LEK15"/>
      <c r="LEL15"/>
      <c r="LEM15"/>
      <c r="LEN15"/>
      <c r="LEO15"/>
      <c r="LEP15"/>
      <c r="LEQ15"/>
      <c r="LER15"/>
      <c r="LES15"/>
      <c r="LET15"/>
      <c r="LEU15"/>
      <c r="LEV15"/>
      <c r="LEW15"/>
      <c r="LEX15"/>
      <c r="LEY15"/>
      <c r="LEZ15"/>
      <c r="LFA15"/>
      <c r="LFB15"/>
      <c r="LFC15"/>
      <c r="LFD15"/>
      <c r="LFE15"/>
      <c r="LFF15"/>
      <c r="LFG15"/>
      <c r="LFH15"/>
      <c r="LFI15"/>
      <c r="LFJ15"/>
      <c r="LFK15"/>
      <c r="LFL15"/>
      <c r="LFM15"/>
      <c r="LFN15"/>
      <c r="LFO15"/>
      <c r="LFP15"/>
      <c r="LFQ15"/>
      <c r="LFR15"/>
      <c r="LFS15"/>
      <c r="LFT15"/>
      <c r="LFU15"/>
      <c r="LFV15"/>
      <c r="LFW15"/>
      <c r="LFX15"/>
      <c r="LFY15"/>
      <c r="LFZ15"/>
      <c r="LGA15"/>
      <c r="LGB15"/>
      <c r="LGC15"/>
      <c r="LGD15"/>
      <c r="LGE15"/>
      <c r="LGF15"/>
      <c r="LGG15"/>
      <c r="LGH15"/>
      <c r="LGI15"/>
      <c r="LGJ15"/>
      <c r="LGK15"/>
      <c r="LGL15"/>
      <c r="LGM15"/>
      <c r="LGN15"/>
      <c r="LGO15"/>
      <c r="LGP15"/>
      <c r="LGQ15"/>
      <c r="LGR15"/>
      <c r="LGS15"/>
      <c r="LGT15"/>
      <c r="LGU15"/>
      <c r="LGV15"/>
      <c r="LGW15"/>
      <c r="LGX15"/>
      <c r="LGY15"/>
      <c r="LGZ15"/>
      <c r="LHA15"/>
      <c r="LHB15"/>
      <c r="LHC15"/>
      <c r="LHD15"/>
      <c r="LHE15"/>
      <c r="LHF15"/>
      <c r="LHG15"/>
      <c r="LHH15"/>
      <c r="LHI15"/>
      <c r="LHJ15"/>
      <c r="LHK15"/>
      <c r="LHL15"/>
      <c r="LHM15"/>
      <c r="LHN15"/>
      <c r="LHO15"/>
      <c r="LHP15"/>
      <c r="LHQ15"/>
      <c r="LHR15"/>
      <c r="LHS15"/>
      <c r="LHT15"/>
      <c r="LHU15"/>
      <c r="LHV15"/>
      <c r="LHW15"/>
      <c r="LHX15"/>
      <c r="LHY15"/>
      <c r="LHZ15"/>
      <c r="LIA15"/>
      <c r="LIB15"/>
      <c r="LIC15"/>
      <c r="LID15"/>
      <c r="LIE15"/>
      <c r="LIF15"/>
      <c r="LIG15"/>
      <c r="LIH15"/>
      <c r="LII15"/>
      <c r="LIJ15"/>
      <c r="LIK15"/>
      <c r="LIL15"/>
      <c r="LIM15"/>
      <c r="LIN15"/>
      <c r="LIO15"/>
      <c r="LIP15"/>
      <c r="LIQ15"/>
      <c r="LIR15"/>
      <c r="LIS15"/>
      <c r="LIT15"/>
      <c r="LIU15"/>
      <c r="LIV15"/>
      <c r="LIW15"/>
      <c r="LIX15"/>
      <c r="LIY15"/>
      <c r="LIZ15"/>
      <c r="LJA15"/>
      <c r="LJB15"/>
      <c r="LJC15"/>
      <c r="LJD15"/>
      <c r="LJE15"/>
      <c r="LJF15"/>
      <c r="LJG15"/>
      <c r="LJH15"/>
      <c r="LJI15"/>
      <c r="LJJ15"/>
      <c r="LJK15"/>
      <c r="LJL15"/>
      <c r="LJM15"/>
      <c r="LJN15"/>
      <c r="LJO15"/>
      <c r="LJP15"/>
      <c r="LJQ15"/>
      <c r="LJR15"/>
      <c r="LJS15"/>
      <c r="LJT15"/>
      <c r="LJU15"/>
      <c r="LJV15"/>
      <c r="LJW15"/>
      <c r="LJX15"/>
      <c r="LJY15"/>
      <c r="LJZ15"/>
      <c r="LKA15"/>
      <c r="LKB15"/>
      <c r="LKC15"/>
      <c r="LKD15"/>
      <c r="LKE15"/>
      <c r="LKF15"/>
      <c r="LKG15"/>
      <c r="LKH15"/>
      <c r="LKI15"/>
      <c r="LKJ15"/>
      <c r="LKK15"/>
      <c r="LKL15"/>
      <c r="LKM15"/>
      <c r="LKN15"/>
      <c r="LKO15"/>
      <c r="LKP15"/>
      <c r="LKQ15"/>
      <c r="LKR15"/>
      <c r="LKS15"/>
      <c r="LKT15"/>
      <c r="LKU15"/>
      <c r="LKV15"/>
      <c r="LKW15"/>
      <c r="LKX15"/>
      <c r="LKY15"/>
      <c r="LKZ15"/>
      <c r="LLA15"/>
      <c r="LLB15"/>
      <c r="LLC15"/>
      <c r="LLD15"/>
      <c r="LLE15"/>
      <c r="LLF15"/>
      <c r="LLG15"/>
      <c r="LLH15"/>
      <c r="LLI15"/>
      <c r="LLJ15"/>
      <c r="LLK15"/>
      <c r="LLL15"/>
      <c r="LLM15"/>
      <c r="LLN15"/>
      <c r="LLO15"/>
      <c r="LLP15"/>
      <c r="LLQ15"/>
      <c r="LLR15"/>
      <c r="LLS15"/>
      <c r="LLT15"/>
      <c r="LLU15"/>
      <c r="LLV15"/>
      <c r="LLW15"/>
      <c r="LLX15"/>
      <c r="LLY15"/>
      <c r="LLZ15"/>
      <c r="LMA15"/>
      <c r="LMB15"/>
      <c r="LMC15"/>
      <c r="LMD15"/>
      <c r="LME15"/>
      <c r="LMF15"/>
      <c r="LMG15"/>
      <c r="LMH15"/>
      <c r="LMI15"/>
      <c r="LMJ15"/>
      <c r="LMK15"/>
      <c r="LML15"/>
      <c r="LMM15"/>
      <c r="LMN15"/>
      <c r="LMO15"/>
      <c r="LMP15"/>
      <c r="LMQ15"/>
      <c r="LMR15"/>
      <c r="LMS15"/>
      <c r="LMT15"/>
      <c r="LMU15"/>
      <c r="LMV15"/>
      <c r="LMW15"/>
      <c r="LMX15"/>
      <c r="LMY15"/>
      <c r="LMZ15"/>
      <c r="LNA15"/>
      <c r="LNB15"/>
      <c r="LNC15"/>
      <c r="LND15"/>
      <c r="LNE15"/>
      <c r="LNF15"/>
      <c r="LNG15"/>
      <c r="LNH15"/>
      <c r="LNI15"/>
      <c r="LNJ15"/>
      <c r="LNK15"/>
      <c r="LNL15"/>
      <c r="LNM15"/>
      <c r="LNN15"/>
      <c r="LNO15"/>
      <c r="LNP15"/>
      <c r="LNQ15"/>
      <c r="LNR15"/>
      <c r="LNS15"/>
      <c r="LNT15"/>
      <c r="LNU15"/>
      <c r="LNV15"/>
      <c r="LNW15"/>
      <c r="LNX15"/>
      <c r="LNY15"/>
      <c r="LNZ15"/>
      <c r="LOA15"/>
      <c r="LOB15"/>
      <c r="LOC15"/>
      <c r="LOD15"/>
      <c r="LOE15"/>
      <c r="LOF15"/>
      <c r="LOG15"/>
      <c r="LOH15"/>
      <c r="LOI15"/>
      <c r="LOJ15"/>
      <c r="LOK15"/>
      <c r="LOL15"/>
      <c r="LOM15"/>
      <c r="LON15"/>
      <c r="LOO15"/>
      <c r="LOP15"/>
      <c r="LOQ15"/>
      <c r="LOR15"/>
      <c r="LOS15"/>
      <c r="LOT15"/>
      <c r="LOU15"/>
      <c r="LOV15"/>
      <c r="LOW15"/>
      <c r="LOX15"/>
      <c r="LOY15"/>
      <c r="LOZ15"/>
      <c r="LPA15"/>
      <c r="LPB15"/>
      <c r="LPC15"/>
      <c r="LPD15"/>
      <c r="LPE15"/>
      <c r="LPF15"/>
      <c r="LPG15"/>
      <c r="LPH15"/>
      <c r="LPI15"/>
      <c r="LPJ15"/>
      <c r="LPK15"/>
      <c r="LPL15"/>
      <c r="LPM15"/>
      <c r="LPN15"/>
      <c r="LPO15"/>
      <c r="LPP15"/>
      <c r="LPQ15"/>
      <c r="LPR15"/>
      <c r="LPS15"/>
      <c r="LPT15"/>
      <c r="LPU15"/>
      <c r="LPV15"/>
      <c r="LPW15"/>
      <c r="LPX15"/>
      <c r="LPY15"/>
      <c r="LPZ15"/>
      <c r="LQA15"/>
      <c r="LQB15"/>
      <c r="LQC15"/>
      <c r="LQD15"/>
      <c r="LQE15"/>
      <c r="LQF15"/>
      <c r="LQG15"/>
      <c r="LQH15"/>
      <c r="LQI15"/>
      <c r="LQJ15"/>
      <c r="LQK15"/>
      <c r="LQL15"/>
      <c r="LQM15"/>
      <c r="LQN15"/>
      <c r="LQO15"/>
      <c r="LQP15"/>
      <c r="LQQ15"/>
      <c r="LQR15"/>
      <c r="LQS15"/>
      <c r="LQT15"/>
      <c r="LQU15"/>
      <c r="LQV15"/>
      <c r="LQW15"/>
      <c r="LQX15"/>
      <c r="LQY15"/>
      <c r="LQZ15"/>
      <c r="LRA15"/>
      <c r="LRB15"/>
      <c r="LRC15"/>
      <c r="LRD15"/>
      <c r="LRE15"/>
      <c r="LRF15"/>
      <c r="LRG15"/>
      <c r="LRH15"/>
      <c r="LRI15"/>
      <c r="LRJ15"/>
      <c r="LRK15"/>
      <c r="LRL15"/>
      <c r="LRM15"/>
      <c r="LRN15"/>
      <c r="LRO15"/>
      <c r="LRP15"/>
      <c r="LRQ15"/>
      <c r="LRR15"/>
      <c r="LRS15"/>
      <c r="LRT15"/>
      <c r="LRU15"/>
      <c r="LRV15"/>
      <c r="LRW15"/>
      <c r="LRX15"/>
      <c r="LRY15"/>
      <c r="LRZ15"/>
      <c r="LSA15"/>
      <c r="LSB15"/>
      <c r="LSC15"/>
      <c r="LSD15"/>
      <c r="LSE15"/>
      <c r="LSF15"/>
      <c r="LSG15"/>
      <c r="LSH15"/>
      <c r="LSI15"/>
      <c r="LSJ15"/>
      <c r="LSK15"/>
      <c r="LSL15"/>
      <c r="LSM15"/>
      <c r="LSN15"/>
      <c r="LSO15"/>
      <c r="LSP15"/>
      <c r="LSQ15"/>
      <c r="LSR15"/>
      <c r="LSS15"/>
      <c r="LST15"/>
      <c r="LSU15"/>
      <c r="LSV15"/>
      <c r="LSW15"/>
      <c r="LSX15"/>
      <c r="LSY15"/>
      <c r="LSZ15"/>
      <c r="LTA15"/>
      <c r="LTB15"/>
      <c r="LTC15"/>
      <c r="LTD15"/>
      <c r="LTE15"/>
      <c r="LTF15"/>
      <c r="LTG15"/>
      <c r="LTH15"/>
      <c r="LTI15"/>
      <c r="LTJ15"/>
      <c r="LTK15"/>
      <c r="LTL15"/>
      <c r="LTM15"/>
      <c r="LTN15"/>
      <c r="LTO15"/>
      <c r="LTP15"/>
      <c r="LTQ15"/>
      <c r="LTR15"/>
      <c r="LTS15"/>
      <c r="LTT15"/>
      <c r="LTU15"/>
      <c r="LTV15"/>
      <c r="LTW15"/>
      <c r="LTX15"/>
      <c r="LTY15"/>
      <c r="LTZ15"/>
      <c r="LUA15"/>
      <c r="LUB15"/>
      <c r="LUC15"/>
      <c r="LUD15"/>
      <c r="LUE15"/>
      <c r="LUF15"/>
      <c r="LUG15"/>
      <c r="LUH15"/>
      <c r="LUI15"/>
      <c r="LUJ15"/>
      <c r="LUK15"/>
      <c r="LUL15"/>
      <c r="LUM15"/>
      <c r="LUN15"/>
      <c r="LUO15"/>
      <c r="LUP15"/>
      <c r="LUQ15"/>
      <c r="LUR15"/>
      <c r="LUS15"/>
      <c r="LUT15"/>
      <c r="LUU15"/>
      <c r="LUV15"/>
      <c r="LUW15"/>
      <c r="LUX15"/>
      <c r="LUY15"/>
      <c r="LUZ15"/>
      <c r="LVA15"/>
      <c r="LVB15"/>
      <c r="LVC15"/>
      <c r="LVD15"/>
      <c r="LVE15"/>
      <c r="LVF15"/>
      <c r="LVG15"/>
      <c r="LVH15"/>
      <c r="LVI15"/>
      <c r="LVJ15"/>
      <c r="LVK15"/>
      <c r="LVL15"/>
      <c r="LVM15"/>
      <c r="LVN15"/>
      <c r="LVO15"/>
      <c r="LVP15"/>
      <c r="LVQ15"/>
      <c r="LVR15"/>
      <c r="LVS15"/>
      <c r="LVT15"/>
      <c r="LVU15"/>
      <c r="LVV15"/>
      <c r="LVW15"/>
      <c r="LVX15"/>
      <c r="LVY15"/>
      <c r="LVZ15"/>
      <c r="LWA15"/>
      <c r="LWB15"/>
      <c r="LWC15"/>
      <c r="LWD15"/>
      <c r="LWE15"/>
      <c r="LWF15"/>
      <c r="LWG15"/>
      <c r="LWH15"/>
      <c r="LWI15"/>
      <c r="LWJ15"/>
      <c r="LWK15"/>
      <c r="LWL15"/>
      <c r="LWM15"/>
      <c r="LWN15"/>
      <c r="LWO15"/>
      <c r="LWP15"/>
      <c r="LWQ15"/>
      <c r="LWR15"/>
      <c r="LWS15"/>
      <c r="LWT15"/>
      <c r="LWU15"/>
      <c r="LWV15"/>
      <c r="LWW15"/>
      <c r="LWX15"/>
      <c r="LWY15"/>
      <c r="LWZ15"/>
      <c r="LXA15"/>
      <c r="LXB15"/>
      <c r="LXC15"/>
      <c r="LXD15"/>
      <c r="LXE15"/>
      <c r="LXF15"/>
      <c r="LXG15"/>
      <c r="LXH15"/>
      <c r="LXI15"/>
      <c r="LXJ15"/>
      <c r="LXK15"/>
      <c r="LXL15"/>
      <c r="LXM15"/>
      <c r="LXN15"/>
      <c r="LXO15"/>
      <c r="LXP15"/>
      <c r="LXQ15"/>
      <c r="LXR15"/>
      <c r="LXS15"/>
      <c r="LXT15"/>
      <c r="LXU15"/>
      <c r="LXV15"/>
      <c r="LXW15"/>
      <c r="LXX15"/>
      <c r="LXY15"/>
      <c r="LXZ15"/>
      <c r="LYA15"/>
      <c r="LYB15"/>
      <c r="LYC15"/>
      <c r="LYD15"/>
      <c r="LYE15"/>
      <c r="LYF15"/>
      <c r="LYG15"/>
      <c r="LYH15"/>
      <c r="LYI15"/>
      <c r="LYJ15"/>
      <c r="LYK15"/>
      <c r="LYL15"/>
      <c r="LYM15"/>
      <c r="LYN15"/>
      <c r="LYO15"/>
      <c r="LYP15"/>
      <c r="LYQ15"/>
      <c r="LYR15"/>
      <c r="LYS15"/>
      <c r="LYT15"/>
      <c r="LYU15"/>
      <c r="LYV15"/>
      <c r="LYW15"/>
      <c r="LYX15"/>
      <c r="LYY15"/>
      <c r="LYZ15"/>
      <c r="LZA15"/>
      <c r="LZB15"/>
      <c r="LZC15"/>
      <c r="LZD15"/>
      <c r="LZE15"/>
      <c r="LZF15"/>
      <c r="LZG15"/>
      <c r="LZH15"/>
      <c r="LZI15"/>
      <c r="LZJ15"/>
      <c r="LZK15"/>
      <c r="LZL15"/>
      <c r="LZM15"/>
      <c r="LZN15"/>
      <c r="LZO15"/>
      <c r="LZP15"/>
      <c r="LZQ15"/>
      <c r="LZR15"/>
      <c r="LZS15"/>
      <c r="LZT15"/>
      <c r="LZU15"/>
      <c r="LZV15"/>
      <c r="LZW15"/>
      <c r="LZX15"/>
      <c r="LZY15"/>
      <c r="LZZ15"/>
      <c r="MAA15"/>
      <c r="MAB15"/>
      <c r="MAC15"/>
      <c r="MAD15"/>
      <c r="MAE15"/>
      <c r="MAF15"/>
      <c r="MAG15"/>
      <c r="MAH15"/>
      <c r="MAI15"/>
      <c r="MAJ15"/>
      <c r="MAK15"/>
      <c r="MAL15"/>
      <c r="MAM15"/>
      <c r="MAN15"/>
      <c r="MAO15"/>
      <c r="MAP15"/>
      <c r="MAQ15"/>
      <c r="MAR15"/>
      <c r="MAS15"/>
      <c r="MAT15"/>
      <c r="MAU15"/>
      <c r="MAV15"/>
      <c r="MAW15"/>
      <c r="MAX15"/>
      <c r="MAY15"/>
      <c r="MAZ15"/>
      <c r="MBA15"/>
      <c r="MBB15"/>
      <c r="MBC15"/>
      <c r="MBD15"/>
      <c r="MBE15"/>
      <c r="MBF15"/>
      <c r="MBG15"/>
      <c r="MBH15"/>
      <c r="MBI15"/>
      <c r="MBJ15"/>
      <c r="MBK15"/>
      <c r="MBL15"/>
      <c r="MBM15"/>
      <c r="MBN15"/>
      <c r="MBO15"/>
      <c r="MBP15"/>
      <c r="MBQ15"/>
      <c r="MBR15"/>
      <c r="MBS15"/>
      <c r="MBT15"/>
      <c r="MBU15"/>
      <c r="MBV15"/>
      <c r="MBW15"/>
      <c r="MBX15"/>
      <c r="MBY15"/>
      <c r="MBZ15"/>
      <c r="MCA15"/>
      <c r="MCB15"/>
      <c r="MCC15"/>
      <c r="MCD15"/>
      <c r="MCE15"/>
      <c r="MCF15"/>
      <c r="MCG15"/>
      <c r="MCH15"/>
      <c r="MCI15"/>
      <c r="MCJ15"/>
      <c r="MCK15"/>
      <c r="MCL15"/>
      <c r="MCM15"/>
      <c r="MCN15"/>
      <c r="MCO15"/>
      <c r="MCP15"/>
      <c r="MCQ15"/>
      <c r="MCR15"/>
      <c r="MCS15"/>
      <c r="MCT15"/>
      <c r="MCU15"/>
      <c r="MCV15"/>
      <c r="MCW15"/>
      <c r="MCX15"/>
      <c r="MCY15"/>
      <c r="MCZ15"/>
      <c r="MDA15"/>
      <c r="MDB15"/>
      <c r="MDC15"/>
      <c r="MDD15"/>
      <c r="MDE15"/>
      <c r="MDF15"/>
      <c r="MDG15"/>
      <c r="MDH15"/>
      <c r="MDI15"/>
      <c r="MDJ15"/>
      <c r="MDK15"/>
      <c r="MDL15"/>
      <c r="MDM15"/>
      <c r="MDN15"/>
      <c r="MDO15"/>
      <c r="MDP15"/>
      <c r="MDQ15"/>
      <c r="MDR15"/>
      <c r="MDS15"/>
      <c r="MDT15"/>
      <c r="MDU15"/>
      <c r="MDV15"/>
      <c r="MDW15"/>
      <c r="MDX15"/>
      <c r="MDY15"/>
      <c r="MDZ15"/>
      <c r="MEA15"/>
      <c r="MEB15"/>
      <c r="MEC15"/>
      <c r="MED15"/>
      <c r="MEE15"/>
      <c r="MEF15"/>
      <c r="MEG15"/>
      <c r="MEH15"/>
      <c r="MEI15"/>
      <c r="MEJ15"/>
      <c r="MEK15"/>
      <c r="MEL15"/>
      <c r="MEM15"/>
      <c r="MEN15"/>
      <c r="MEO15"/>
      <c r="MEP15"/>
      <c r="MEQ15"/>
      <c r="MER15"/>
      <c r="MES15"/>
      <c r="MET15"/>
      <c r="MEU15"/>
      <c r="MEV15"/>
      <c r="MEW15"/>
      <c r="MEX15"/>
      <c r="MEY15"/>
      <c r="MEZ15"/>
      <c r="MFA15"/>
      <c r="MFB15"/>
      <c r="MFC15"/>
      <c r="MFD15"/>
      <c r="MFE15"/>
      <c r="MFF15"/>
      <c r="MFG15"/>
      <c r="MFH15"/>
      <c r="MFI15"/>
      <c r="MFJ15"/>
      <c r="MFK15"/>
      <c r="MFL15"/>
      <c r="MFM15"/>
      <c r="MFN15"/>
      <c r="MFO15"/>
      <c r="MFP15"/>
      <c r="MFQ15"/>
      <c r="MFR15"/>
      <c r="MFS15"/>
      <c r="MFT15"/>
      <c r="MFU15"/>
      <c r="MFV15"/>
      <c r="MFW15"/>
      <c r="MFX15"/>
      <c r="MFY15"/>
      <c r="MFZ15"/>
      <c r="MGA15"/>
      <c r="MGB15"/>
      <c r="MGC15"/>
      <c r="MGD15"/>
      <c r="MGE15"/>
      <c r="MGF15"/>
      <c r="MGG15"/>
      <c r="MGH15"/>
      <c r="MGI15"/>
      <c r="MGJ15"/>
      <c r="MGK15"/>
      <c r="MGL15"/>
      <c r="MGM15"/>
      <c r="MGN15"/>
      <c r="MGO15"/>
      <c r="MGP15"/>
      <c r="MGQ15"/>
      <c r="MGR15"/>
      <c r="MGS15"/>
      <c r="MGT15"/>
      <c r="MGU15"/>
      <c r="MGV15"/>
      <c r="MGW15"/>
      <c r="MGX15"/>
      <c r="MGY15"/>
      <c r="MGZ15"/>
      <c r="MHA15"/>
      <c r="MHB15"/>
      <c r="MHC15"/>
      <c r="MHD15"/>
      <c r="MHE15"/>
      <c r="MHF15"/>
      <c r="MHG15"/>
      <c r="MHH15"/>
      <c r="MHI15"/>
      <c r="MHJ15"/>
      <c r="MHK15"/>
      <c r="MHL15"/>
      <c r="MHM15"/>
      <c r="MHN15"/>
      <c r="MHO15"/>
      <c r="MHP15"/>
      <c r="MHQ15"/>
      <c r="MHR15"/>
      <c r="MHS15"/>
      <c r="MHT15"/>
      <c r="MHU15"/>
      <c r="MHV15"/>
      <c r="MHW15"/>
      <c r="MHX15"/>
      <c r="MHY15"/>
      <c r="MHZ15"/>
      <c r="MIA15"/>
      <c r="MIB15"/>
      <c r="MIC15"/>
      <c r="MID15"/>
      <c r="MIE15"/>
      <c r="MIF15"/>
      <c r="MIG15"/>
      <c r="MIH15"/>
      <c r="MII15"/>
      <c r="MIJ15"/>
      <c r="MIK15"/>
      <c r="MIL15"/>
      <c r="MIM15"/>
      <c r="MIN15"/>
      <c r="MIO15"/>
      <c r="MIP15"/>
      <c r="MIQ15"/>
      <c r="MIR15"/>
      <c r="MIS15"/>
      <c r="MIT15"/>
      <c r="MIU15"/>
      <c r="MIV15"/>
      <c r="MIW15"/>
      <c r="MIX15"/>
      <c r="MIY15"/>
      <c r="MIZ15"/>
      <c r="MJA15"/>
      <c r="MJB15"/>
      <c r="MJC15"/>
      <c r="MJD15"/>
      <c r="MJE15"/>
      <c r="MJF15"/>
      <c r="MJG15"/>
      <c r="MJH15"/>
      <c r="MJI15"/>
      <c r="MJJ15"/>
      <c r="MJK15"/>
      <c r="MJL15"/>
      <c r="MJM15"/>
      <c r="MJN15"/>
      <c r="MJO15"/>
      <c r="MJP15"/>
      <c r="MJQ15"/>
      <c r="MJR15"/>
      <c r="MJS15"/>
      <c r="MJT15"/>
      <c r="MJU15"/>
      <c r="MJV15"/>
      <c r="MJW15"/>
      <c r="MJX15"/>
      <c r="MJY15"/>
      <c r="MJZ15"/>
      <c r="MKA15"/>
      <c r="MKB15"/>
      <c r="MKC15"/>
      <c r="MKD15"/>
      <c r="MKE15"/>
      <c r="MKF15"/>
      <c r="MKG15"/>
      <c r="MKH15"/>
      <c r="MKI15"/>
      <c r="MKJ15"/>
      <c r="MKK15"/>
      <c r="MKL15"/>
      <c r="MKM15"/>
      <c r="MKN15"/>
      <c r="MKO15"/>
      <c r="MKP15"/>
      <c r="MKQ15"/>
      <c r="MKR15"/>
      <c r="MKS15"/>
      <c r="MKT15"/>
      <c r="MKU15"/>
      <c r="MKV15"/>
      <c r="MKW15"/>
      <c r="MKX15"/>
      <c r="MKY15"/>
      <c r="MKZ15"/>
      <c r="MLA15"/>
      <c r="MLB15"/>
      <c r="MLC15"/>
      <c r="MLD15"/>
      <c r="MLE15"/>
      <c r="MLF15"/>
      <c r="MLG15"/>
      <c r="MLH15"/>
      <c r="MLI15"/>
      <c r="MLJ15"/>
      <c r="MLK15"/>
      <c r="MLL15"/>
      <c r="MLM15"/>
      <c r="MLN15"/>
      <c r="MLO15"/>
      <c r="MLP15"/>
      <c r="MLQ15"/>
      <c r="MLR15"/>
      <c r="MLS15"/>
      <c r="MLT15"/>
      <c r="MLU15"/>
      <c r="MLV15"/>
      <c r="MLW15"/>
      <c r="MLX15"/>
      <c r="MLY15"/>
      <c r="MLZ15"/>
      <c r="MMA15"/>
      <c r="MMB15"/>
      <c r="MMC15"/>
      <c r="MMD15"/>
      <c r="MME15"/>
      <c r="MMF15"/>
      <c r="MMG15"/>
      <c r="MMH15"/>
      <c r="MMI15"/>
      <c r="MMJ15"/>
      <c r="MMK15"/>
      <c r="MML15"/>
      <c r="MMM15"/>
      <c r="MMN15"/>
      <c r="MMO15"/>
      <c r="MMP15"/>
      <c r="MMQ15"/>
      <c r="MMR15"/>
      <c r="MMS15"/>
      <c r="MMT15"/>
      <c r="MMU15"/>
      <c r="MMV15"/>
      <c r="MMW15"/>
      <c r="MMX15"/>
      <c r="MMY15"/>
      <c r="MMZ15"/>
      <c r="MNA15"/>
      <c r="MNB15"/>
      <c r="MNC15"/>
      <c r="MND15"/>
      <c r="MNE15"/>
      <c r="MNF15"/>
      <c r="MNG15"/>
      <c r="MNH15"/>
      <c r="MNI15"/>
      <c r="MNJ15"/>
      <c r="MNK15"/>
      <c r="MNL15"/>
      <c r="MNM15"/>
      <c r="MNN15"/>
      <c r="MNO15"/>
      <c r="MNP15"/>
      <c r="MNQ15"/>
      <c r="MNR15"/>
      <c r="MNS15"/>
      <c r="MNT15"/>
      <c r="MNU15"/>
      <c r="MNV15"/>
      <c r="MNW15"/>
      <c r="MNX15"/>
      <c r="MNY15"/>
      <c r="MNZ15"/>
      <c r="MOA15"/>
      <c r="MOB15"/>
      <c r="MOC15"/>
      <c r="MOD15"/>
      <c r="MOE15"/>
      <c r="MOF15"/>
      <c r="MOG15"/>
      <c r="MOH15"/>
      <c r="MOI15"/>
      <c r="MOJ15"/>
      <c r="MOK15"/>
      <c r="MOL15"/>
      <c r="MOM15"/>
      <c r="MON15"/>
      <c r="MOO15"/>
      <c r="MOP15"/>
      <c r="MOQ15"/>
      <c r="MOR15"/>
      <c r="MOS15"/>
      <c r="MOT15"/>
      <c r="MOU15"/>
      <c r="MOV15"/>
      <c r="MOW15"/>
      <c r="MOX15"/>
      <c r="MOY15"/>
      <c r="MOZ15"/>
      <c r="MPA15"/>
      <c r="MPB15"/>
      <c r="MPC15"/>
      <c r="MPD15"/>
      <c r="MPE15"/>
      <c r="MPF15"/>
      <c r="MPG15"/>
      <c r="MPH15"/>
      <c r="MPI15"/>
      <c r="MPJ15"/>
      <c r="MPK15"/>
      <c r="MPL15"/>
      <c r="MPM15"/>
      <c r="MPN15"/>
      <c r="MPO15"/>
      <c r="MPP15"/>
      <c r="MPQ15"/>
      <c r="MPR15"/>
      <c r="MPS15"/>
      <c r="MPT15"/>
      <c r="MPU15"/>
      <c r="MPV15"/>
      <c r="MPW15"/>
      <c r="MPX15"/>
      <c r="MPY15"/>
      <c r="MPZ15"/>
      <c r="MQA15"/>
      <c r="MQB15"/>
      <c r="MQC15"/>
      <c r="MQD15"/>
      <c r="MQE15"/>
      <c r="MQF15"/>
      <c r="MQG15"/>
      <c r="MQH15"/>
      <c r="MQI15"/>
      <c r="MQJ15"/>
      <c r="MQK15"/>
      <c r="MQL15"/>
      <c r="MQM15"/>
      <c r="MQN15"/>
      <c r="MQO15"/>
      <c r="MQP15"/>
      <c r="MQQ15"/>
      <c r="MQR15"/>
      <c r="MQS15"/>
      <c r="MQT15"/>
      <c r="MQU15"/>
      <c r="MQV15"/>
      <c r="MQW15"/>
      <c r="MQX15"/>
      <c r="MQY15"/>
      <c r="MQZ15"/>
      <c r="MRA15"/>
      <c r="MRB15"/>
      <c r="MRC15"/>
      <c r="MRD15"/>
      <c r="MRE15"/>
      <c r="MRF15"/>
      <c r="MRG15"/>
      <c r="MRH15"/>
      <c r="MRI15"/>
      <c r="MRJ15"/>
      <c r="MRK15"/>
      <c r="MRL15"/>
      <c r="MRM15"/>
      <c r="MRN15"/>
      <c r="MRO15"/>
      <c r="MRP15"/>
      <c r="MRQ15"/>
      <c r="MRR15"/>
      <c r="MRS15"/>
      <c r="MRT15"/>
      <c r="MRU15"/>
      <c r="MRV15"/>
      <c r="MRW15"/>
      <c r="MRX15"/>
      <c r="MRY15"/>
      <c r="MRZ15"/>
      <c r="MSA15"/>
      <c r="MSB15"/>
      <c r="MSC15"/>
      <c r="MSD15"/>
      <c r="MSE15"/>
      <c r="MSF15"/>
      <c r="MSG15"/>
      <c r="MSH15"/>
      <c r="MSI15"/>
      <c r="MSJ15"/>
      <c r="MSK15"/>
      <c r="MSL15"/>
      <c r="MSM15"/>
      <c r="MSN15"/>
      <c r="MSO15"/>
      <c r="MSP15"/>
      <c r="MSQ15"/>
      <c r="MSR15"/>
      <c r="MSS15"/>
      <c r="MST15"/>
      <c r="MSU15"/>
      <c r="MSV15"/>
      <c r="MSW15"/>
      <c r="MSX15"/>
      <c r="MSY15"/>
      <c r="MSZ15"/>
      <c r="MTA15"/>
      <c r="MTB15"/>
      <c r="MTC15"/>
      <c r="MTD15"/>
      <c r="MTE15"/>
      <c r="MTF15"/>
      <c r="MTG15"/>
      <c r="MTH15"/>
      <c r="MTI15"/>
      <c r="MTJ15"/>
      <c r="MTK15"/>
      <c r="MTL15"/>
      <c r="MTM15"/>
      <c r="MTN15"/>
      <c r="MTO15"/>
      <c r="MTP15"/>
      <c r="MTQ15"/>
      <c r="MTR15"/>
      <c r="MTS15"/>
      <c r="MTT15"/>
      <c r="MTU15"/>
      <c r="MTV15"/>
      <c r="MTW15"/>
      <c r="MTX15"/>
      <c r="MTY15"/>
      <c r="MTZ15"/>
      <c r="MUA15"/>
      <c r="MUB15"/>
      <c r="MUC15"/>
      <c r="MUD15"/>
      <c r="MUE15"/>
      <c r="MUF15"/>
      <c r="MUG15"/>
      <c r="MUH15"/>
      <c r="MUI15"/>
      <c r="MUJ15"/>
      <c r="MUK15"/>
      <c r="MUL15"/>
      <c r="MUM15"/>
      <c r="MUN15"/>
      <c r="MUO15"/>
      <c r="MUP15"/>
      <c r="MUQ15"/>
      <c r="MUR15"/>
      <c r="MUS15"/>
      <c r="MUT15"/>
      <c r="MUU15"/>
      <c r="MUV15"/>
      <c r="MUW15"/>
      <c r="MUX15"/>
      <c r="MUY15"/>
      <c r="MUZ15"/>
      <c r="MVA15"/>
      <c r="MVB15"/>
      <c r="MVC15"/>
      <c r="MVD15"/>
      <c r="MVE15"/>
      <c r="MVF15"/>
      <c r="MVG15"/>
      <c r="MVH15"/>
      <c r="MVI15"/>
      <c r="MVJ15"/>
      <c r="MVK15"/>
      <c r="MVL15"/>
      <c r="MVM15"/>
      <c r="MVN15"/>
      <c r="MVO15"/>
      <c r="MVP15"/>
      <c r="MVQ15"/>
      <c r="MVR15"/>
      <c r="MVS15"/>
      <c r="MVT15"/>
      <c r="MVU15"/>
      <c r="MVV15"/>
      <c r="MVW15"/>
      <c r="MVX15"/>
      <c r="MVY15"/>
      <c r="MVZ15"/>
      <c r="MWA15"/>
      <c r="MWB15"/>
      <c r="MWC15"/>
      <c r="MWD15"/>
      <c r="MWE15"/>
      <c r="MWF15"/>
      <c r="MWG15"/>
      <c r="MWH15"/>
      <c r="MWI15"/>
      <c r="MWJ15"/>
      <c r="MWK15"/>
      <c r="MWL15"/>
      <c r="MWM15"/>
      <c r="MWN15"/>
      <c r="MWO15"/>
      <c r="MWP15"/>
      <c r="MWQ15"/>
      <c r="MWR15"/>
      <c r="MWS15"/>
      <c r="MWT15"/>
      <c r="MWU15"/>
      <c r="MWV15"/>
      <c r="MWW15"/>
      <c r="MWX15"/>
      <c r="MWY15"/>
      <c r="MWZ15"/>
      <c r="MXA15"/>
      <c r="MXB15"/>
      <c r="MXC15"/>
      <c r="MXD15"/>
      <c r="MXE15"/>
      <c r="MXF15"/>
      <c r="MXG15"/>
      <c r="MXH15"/>
      <c r="MXI15"/>
      <c r="MXJ15"/>
      <c r="MXK15"/>
      <c r="MXL15"/>
      <c r="MXM15"/>
      <c r="MXN15"/>
      <c r="MXO15"/>
      <c r="MXP15"/>
      <c r="MXQ15"/>
      <c r="MXR15"/>
      <c r="MXS15"/>
      <c r="MXT15"/>
      <c r="MXU15"/>
      <c r="MXV15"/>
      <c r="MXW15"/>
      <c r="MXX15"/>
      <c r="MXY15"/>
      <c r="MXZ15"/>
      <c r="MYA15"/>
      <c r="MYB15"/>
      <c r="MYC15"/>
      <c r="MYD15"/>
      <c r="MYE15"/>
      <c r="MYF15"/>
      <c r="MYG15"/>
      <c r="MYH15"/>
      <c r="MYI15"/>
      <c r="MYJ15"/>
      <c r="MYK15"/>
      <c r="MYL15"/>
      <c r="MYM15"/>
      <c r="MYN15"/>
      <c r="MYO15"/>
      <c r="MYP15"/>
      <c r="MYQ15"/>
      <c r="MYR15"/>
      <c r="MYS15"/>
      <c r="MYT15"/>
      <c r="MYU15"/>
      <c r="MYV15"/>
      <c r="MYW15"/>
      <c r="MYX15"/>
      <c r="MYY15"/>
      <c r="MYZ15"/>
      <c r="MZA15"/>
      <c r="MZB15"/>
      <c r="MZC15"/>
      <c r="MZD15"/>
      <c r="MZE15"/>
      <c r="MZF15"/>
      <c r="MZG15"/>
      <c r="MZH15"/>
      <c r="MZI15"/>
      <c r="MZJ15"/>
      <c r="MZK15"/>
      <c r="MZL15"/>
      <c r="MZM15"/>
      <c r="MZN15"/>
      <c r="MZO15"/>
      <c r="MZP15"/>
      <c r="MZQ15"/>
      <c r="MZR15"/>
      <c r="MZS15"/>
      <c r="MZT15"/>
      <c r="MZU15"/>
      <c r="MZV15"/>
      <c r="MZW15"/>
      <c r="MZX15"/>
      <c r="MZY15"/>
      <c r="MZZ15"/>
      <c r="NAA15"/>
      <c r="NAB15"/>
      <c r="NAC15"/>
      <c r="NAD15"/>
      <c r="NAE15"/>
      <c r="NAF15"/>
      <c r="NAG15"/>
      <c r="NAH15"/>
      <c r="NAI15"/>
      <c r="NAJ15"/>
      <c r="NAK15"/>
      <c r="NAL15"/>
      <c r="NAM15"/>
      <c r="NAN15"/>
      <c r="NAO15"/>
      <c r="NAP15"/>
      <c r="NAQ15"/>
      <c r="NAR15"/>
      <c r="NAS15"/>
      <c r="NAT15"/>
      <c r="NAU15"/>
      <c r="NAV15"/>
      <c r="NAW15"/>
      <c r="NAX15"/>
      <c r="NAY15"/>
      <c r="NAZ15"/>
      <c r="NBA15"/>
      <c r="NBB15"/>
      <c r="NBC15"/>
      <c r="NBD15"/>
      <c r="NBE15"/>
      <c r="NBF15"/>
      <c r="NBG15"/>
      <c r="NBH15"/>
      <c r="NBI15"/>
      <c r="NBJ15"/>
      <c r="NBK15"/>
      <c r="NBL15"/>
      <c r="NBM15"/>
      <c r="NBN15"/>
      <c r="NBO15"/>
      <c r="NBP15"/>
      <c r="NBQ15"/>
      <c r="NBR15"/>
      <c r="NBS15"/>
      <c r="NBT15"/>
      <c r="NBU15"/>
      <c r="NBV15"/>
      <c r="NBW15"/>
      <c r="NBX15"/>
      <c r="NBY15"/>
      <c r="NBZ15"/>
      <c r="NCA15"/>
      <c r="NCB15"/>
      <c r="NCC15"/>
      <c r="NCD15"/>
      <c r="NCE15"/>
      <c r="NCF15"/>
      <c r="NCG15"/>
      <c r="NCH15"/>
      <c r="NCI15"/>
      <c r="NCJ15"/>
      <c r="NCK15"/>
      <c r="NCL15"/>
      <c r="NCM15"/>
      <c r="NCN15"/>
      <c r="NCO15"/>
      <c r="NCP15"/>
      <c r="NCQ15"/>
      <c r="NCR15"/>
      <c r="NCS15"/>
      <c r="NCT15"/>
      <c r="NCU15"/>
      <c r="NCV15"/>
      <c r="NCW15"/>
      <c r="NCX15"/>
      <c r="NCY15"/>
      <c r="NCZ15"/>
      <c r="NDA15"/>
      <c r="NDB15"/>
      <c r="NDC15"/>
      <c r="NDD15"/>
      <c r="NDE15"/>
      <c r="NDF15"/>
      <c r="NDG15"/>
      <c r="NDH15"/>
      <c r="NDI15"/>
      <c r="NDJ15"/>
      <c r="NDK15"/>
      <c r="NDL15"/>
      <c r="NDM15"/>
      <c r="NDN15"/>
      <c r="NDO15"/>
      <c r="NDP15"/>
      <c r="NDQ15"/>
      <c r="NDR15"/>
      <c r="NDS15"/>
      <c r="NDT15"/>
      <c r="NDU15"/>
      <c r="NDV15"/>
      <c r="NDW15"/>
      <c r="NDX15"/>
      <c r="NDY15"/>
      <c r="NDZ15"/>
      <c r="NEA15"/>
      <c r="NEB15"/>
      <c r="NEC15"/>
      <c r="NED15"/>
      <c r="NEE15"/>
      <c r="NEF15"/>
      <c r="NEG15"/>
      <c r="NEH15"/>
      <c r="NEI15"/>
      <c r="NEJ15"/>
      <c r="NEK15"/>
      <c r="NEL15"/>
      <c r="NEM15"/>
      <c r="NEN15"/>
      <c r="NEO15"/>
      <c r="NEP15"/>
      <c r="NEQ15"/>
      <c r="NER15"/>
      <c r="NES15"/>
      <c r="NET15"/>
      <c r="NEU15"/>
      <c r="NEV15"/>
      <c r="NEW15"/>
      <c r="NEX15"/>
      <c r="NEY15"/>
      <c r="NEZ15"/>
      <c r="NFA15"/>
      <c r="NFB15"/>
      <c r="NFC15"/>
      <c r="NFD15"/>
      <c r="NFE15"/>
      <c r="NFF15"/>
      <c r="NFG15"/>
      <c r="NFH15"/>
      <c r="NFI15"/>
      <c r="NFJ15"/>
      <c r="NFK15"/>
      <c r="NFL15"/>
      <c r="NFM15"/>
      <c r="NFN15"/>
      <c r="NFO15"/>
      <c r="NFP15"/>
      <c r="NFQ15"/>
      <c r="NFR15"/>
      <c r="NFS15"/>
      <c r="NFT15"/>
      <c r="NFU15"/>
      <c r="NFV15"/>
      <c r="NFW15"/>
      <c r="NFX15"/>
      <c r="NFY15"/>
      <c r="NFZ15"/>
      <c r="NGA15"/>
      <c r="NGB15"/>
      <c r="NGC15"/>
      <c r="NGD15"/>
      <c r="NGE15"/>
      <c r="NGF15"/>
      <c r="NGG15"/>
      <c r="NGH15"/>
      <c r="NGI15"/>
      <c r="NGJ15"/>
      <c r="NGK15"/>
      <c r="NGL15"/>
      <c r="NGM15"/>
      <c r="NGN15"/>
      <c r="NGO15"/>
      <c r="NGP15"/>
      <c r="NGQ15"/>
      <c r="NGR15"/>
      <c r="NGS15"/>
      <c r="NGT15"/>
      <c r="NGU15"/>
      <c r="NGV15"/>
      <c r="NGW15"/>
      <c r="NGX15"/>
      <c r="NGY15"/>
      <c r="NGZ15"/>
      <c r="NHA15"/>
      <c r="NHB15"/>
      <c r="NHC15"/>
      <c r="NHD15"/>
      <c r="NHE15"/>
      <c r="NHF15"/>
      <c r="NHG15"/>
      <c r="NHH15"/>
      <c r="NHI15"/>
      <c r="NHJ15"/>
      <c r="NHK15"/>
      <c r="NHL15"/>
      <c r="NHM15"/>
      <c r="NHN15"/>
      <c r="NHO15"/>
      <c r="NHP15"/>
      <c r="NHQ15"/>
      <c r="NHR15"/>
      <c r="NHS15"/>
      <c r="NHT15"/>
      <c r="NHU15"/>
      <c r="NHV15"/>
      <c r="NHW15"/>
      <c r="NHX15"/>
      <c r="NHY15"/>
      <c r="NHZ15"/>
      <c r="NIA15"/>
      <c r="NIB15"/>
      <c r="NIC15"/>
      <c r="NID15"/>
      <c r="NIE15"/>
      <c r="NIF15"/>
      <c r="NIG15"/>
      <c r="NIH15"/>
      <c r="NII15"/>
      <c r="NIJ15"/>
      <c r="NIK15"/>
      <c r="NIL15"/>
      <c r="NIM15"/>
      <c r="NIN15"/>
      <c r="NIO15"/>
      <c r="NIP15"/>
      <c r="NIQ15"/>
      <c r="NIR15"/>
      <c r="NIS15"/>
      <c r="NIT15"/>
      <c r="NIU15"/>
      <c r="NIV15"/>
      <c r="NIW15"/>
      <c r="NIX15"/>
      <c r="NIY15"/>
      <c r="NIZ15"/>
      <c r="NJA15"/>
      <c r="NJB15"/>
      <c r="NJC15"/>
      <c r="NJD15"/>
      <c r="NJE15"/>
      <c r="NJF15"/>
      <c r="NJG15"/>
      <c r="NJH15"/>
      <c r="NJI15"/>
      <c r="NJJ15"/>
      <c r="NJK15"/>
      <c r="NJL15"/>
      <c r="NJM15"/>
      <c r="NJN15"/>
      <c r="NJO15"/>
      <c r="NJP15"/>
      <c r="NJQ15"/>
      <c r="NJR15"/>
      <c r="NJS15"/>
      <c r="NJT15"/>
      <c r="NJU15"/>
      <c r="NJV15"/>
      <c r="NJW15"/>
      <c r="NJX15"/>
      <c r="NJY15"/>
      <c r="NJZ15"/>
      <c r="NKA15"/>
      <c r="NKB15"/>
      <c r="NKC15"/>
      <c r="NKD15"/>
      <c r="NKE15"/>
      <c r="NKF15"/>
      <c r="NKG15"/>
      <c r="NKH15"/>
      <c r="NKI15"/>
      <c r="NKJ15"/>
      <c r="NKK15"/>
      <c r="NKL15"/>
      <c r="NKM15"/>
      <c r="NKN15"/>
      <c r="NKO15"/>
      <c r="NKP15"/>
      <c r="NKQ15"/>
      <c r="NKR15"/>
      <c r="NKS15"/>
      <c r="NKT15"/>
      <c r="NKU15"/>
      <c r="NKV15"/>
      <c r="NKW15"/>
      <c r="NKX15"/>
      <c r="NKY15"/>
      <c r="NKZ15"/>
      <c r="NLA15"/>
      <c r="NLB15"/>
      <c r="NLC15"/>
      <c r="NLD15"/>
      <c r="NLE15"/>
      <c r="NLF15"/>
      <c r="NLG15"/>
      <c r="NLH15"/>
      <c r="NLI15"/>
      <c r="NLJ15"/>
      <c r="NLK15"/>
      <c r="NLL15"/>
      <c r="NLM15"/>
      <c r="NLN15"/>
      <c r="NLO15"/>
      <c r="NLP15"/>
      <c r="NLQ15"/>
      <c r="NLR15"/>
      <c r="NLS15"/>
      <c r="NLT15"/>
      <c r="NLU15"/>
      <c r="NLV15"/>
      <c r="NLW15"/>
      <c r="NLX15"/>
      <c r="NLY15"/>
      <c r="NLZ15"/>
      <c r="NMA15"/>
      <c r="NMB15"/>
      <c r="NMC15"/>
      <c r="NMD15"/>
      <c r="NME15"/>
      <c r="NMF15"/>
      <c r="NMG15"/>
      <c r="NMH15"/>
      <c r="NMI15"/>
      <c r="NMJ15"/>
      <c r="NMK15"/>
      <c r="NML15"/>
      <c r="NMM15"/>
      <c r="NMN15"/>
      <c r="NMO15"/>
      <c r="NMP15"/>
      <c r="NMQ15"/>
      <c r="NMR15"/>
      <c r="NMS15"/>
      <c r="NMT15"/>
      <c r="NMU15"/>
      <c r="NMV15"/>
      <c r="NMW15"/>
      <c r="NMX15"/>
      <c r="NMY15"/>
      <c r="NMZ15"/>
      <c r="NNA15"/>
      <c r="NNB15"/>
      <c r="NNC15"/>
      <c r="NND15"/>
      <c r="NNE15"/>
      <c r="NNF15"/>
      <c r="NNG15"/>
      <c r="NNH15"/>
      <c r="NNI15"/>
      <c r="NNJ15"/>
      <c r="NNK15"/>
      <c r="NNL15"/>
      <c r="NNM15"/>
      <c r="NNN15"/>
      <c r="NNO15"/>
      <c r="NNP15"/>
      <c r="NNQ15"/>
      <c r="NNR15"/>
      <c r="NNS15"/>
      <c r="NNT15"/>
      <c r="NNU15"/>
      <c r="NNV15"/>
      <c r="NNW15"/>
      <c r="NNX15"/>
      <c r="NNY15"/>
      <c r="NNZ15"/>
      <c r="NOA15"/>
      <c r="NOB15"/>
      <c r="NOC15"/>
      <c r="NOD15"/>
      <c r="NOE15"/>
      <c r="NOF15"/>
      <c r="NOG15"/>
      <c r="NOH15"/>
      <c r="NOI15"/>
      <c r="NOJ15"/>
      <c r="NOK15"/>
      <c r="NOL15"/>
      <c r="NOM15"/>
      <c r="NON15"/>
      <c r="NOO15"/>
      <c r="NOP15"/>
      <c r="NOQ15"/>
      <c r="NOR15"/>
      <c r="NOS15"/>
      <c r="NOT15"/>
      <c r="NOU15"/>
      <c r="NOV15"/>
      <c r="NOW15"/>
      <c r="NOX15"/>
      <c r="NOY15"/>
      <c r="NOZ15"/>
      <c r="NPA15"/>
      <c r="NPB15"/>
      <c r="NPC15"/>
      <c r="NPD15"/>
      <c r="NPE15"/>
      <c r="NPF15"/>
      <c r="NPG15"/>
      <c r="NPH15"/>
      <c r="NPI15"/>
      <c r="NPJ15"/>
      <c r="NPK15"/>
      <c r="NPL15"/>
      <c r="NPM15"/>
      <c r="NPN15"/>
      <c r="NPO15"/>
      <c r="NPP15"/>
      <c r="NPQ15"/>
      <c r="NPR15"/>
      <c r="NPS15"/>
      <c r="NPT15"/>
      <c r="NPU15"/>
      <c r="NPV15"/>
      <c r="NPW15"/>
      <c r="NPX15"/>
      <c r="NPY15"/>
      <c r="NPZ15"/>
      <c r="NQA15"/>
      <c r="NQB15"/>
      <c r="NQC15"/>
      <c r="NQD15"/>
      <c r="NQE15"/>
      <c r="NQF15"/>
      <c r="NQG15"/>
      <c r="NQH15"/>
      <c r="NQI15"/>
      <c r="NQJ15"/>
      <c r="NQK15"/>
      <c r="NQL15"/>
      <c r="NQM15"/>
      <c r="NQN15"/>
      <c r="NQO15"/>
      <c r="NQP15"/>
      <c r="NQQ15"/>
      <c r="NQR15"/>
      <c r="NQS15"/>
      <c r="NQT15"/>
      <c r="NQU15"/>
      <c r="NQV15"/>
      <c r="NQW15"/>
      <c r="NQX15"/>
      <c r="NQY15"/>
      <c r="NQZ15"/>
      <c r="NRA15"/>
      <c r="NRB15"/>
      <c r="NRC15"/>
      <c r="NRD15"/>
      <c r="NRE15"/>
      <c r="NRF15"/>
      <c r="NRG15"/>
      <c r="NRH15"/>
      <c r="NRI15"/>
      <c r="NRJ15"/>
      <c r="NRK15"/>
      <c r="NRL15"/>
      <c r="NRM15"/>
      <c r="NRN15"/>
      <c r="NRO15"/>
      <c r="NRP15"/>
      <c r="NRQ15"/>
      <c r="NRR15"/>
      <c r="NRS15"/>
      <c r="NRT15"/>
      <c r="NRU15"/>
      <c r="NRV15"/>
      <c r="NRW15"/>
      <c r="NRX15"/>
      <c r="NRY15"/>
      <c r="NRZ15"/>
      <c r="NSA15"/>
      <c r="NSB15"/>
      <c r="NSC15"/>
      <c r="NSD15"/>
      <c r="NSE15"/>
      <c r="NSF15"/>
      <c r="NSG15"/>
      <c r="NSH15"/>
      <c r="NSI15"/>
      <c r="NSJ15"/>
      <c r="NSK15"/>
      <c r="NSL15"/>
      <c r="NSM15"/>
      <c r="NSN15"/>
      <c r="NSO15"/>
      <c r="NSP15"/>
      <c r="NSQ15"/>
      <c r="NSR15"/>
      <c r="NSS15"/>
      <c r="NST15"/>
      <c r="NSU15"/>
      <c r="NSV15"/>
      <c r="NSW15"/>
      <c r="NSX15"/>
      <c r="NSY15"/>
      <c r="NSZ15"/>
      <c r="NTA15"/>
      <c r="NTB15"/>
      <c r="NTC15"/>
      <c r="NTD15"/>
      <c r="NTE15"/>
      <c r="NTF15"/>
      <c r="NTG15"/>
      <c r="NTH15"/>
      <c r="NTI15"/>
      <c r="NTJ15"/>
      <c r="NTK15"/>
      <c r="NTL15"/>
      <c r="NTM15"/>
      <c r="NTN15"/>
      <c r="NTO15"/>
      <c r="NTP15"/>
      <c r="NTQ15"/>
      <c r="NTR15"/>
      <c r="NTS15"/>
      <c r="NTT15"/>
      <c r="NTU15"/>
      <c r="NTV15"/>
      <c r="NTW15"/>
      <c r="NTX15"/>
      <c r="NTY15"/>
      <c r="NTZ15"/>
      <c r="NUA15"/>
      <c r="NUB15"/>
      <c r="NUC15"/>
      <c r="NUD15"/>
      <c r="NUE15"/>
      <c r="NUF15"/>
      <c r="NUG15"/>
      <c r="NUH15"/>
      <c r="NUI15"/>
      <c r="NUJ15"/>
      <c r="NUK15"/>
      <c r="NUL15"/>
      <c r="NUM15"/>
      <c r="NUN15"/>
      <c r="NUO15"/>
      <c r="NUP15"/>
      <c r="NUQ15"/>
      <c r="NUR15"/>
      <c r="NUS15"/>
      <c r="NUT15"/>
      <c r="NUU15"/>
      <c r="NUV15"/>
      <c r="NUW15"/>
      <c r="NUX15"/>
      <c r="NUY15"/>
      <c r="NUZ15"/>
      <c r="NVA15"/>
      <c r="NVB15"/>
      <c r="NVC15"/>
      <c r="NVD15"/>
      <c r="NVE15"/>
      <c r="NVF15"/>
      <c r="NVG15"/>
      <c r="NVH15"/>
      <c r="NVI15"/>
      <c r="NVJ15"/>
      <c r="NVK15"/>
      <c r="NVL15"/>
      <c r="NVM15"/>
      <c r="NVN15"/>
      <c r="NVO15"/>
      <c r="NVP15"/>
      <c r="NVQ15"/>
      <c r="NVR15"/>
      <c r="NVS15"/>
      <c r="NVT15"/>
      <c r="NVU15"/>
      <c r="NVV15"/>
      <c r="NVW15"/>
      <c r="NVX15"/>
      <c r="NVY15"/>
      <c r="NVZ15"/>
      <c r="NWA15"/>
      <c r="NWB15"/>
      <c r="NWC15"/>
      <c r="NWD15"/>
      <c r="NWE15"/>
      <c r="NWF15"/>
      <c r="NWG15"/>
      <c r="NWH15"/>
      <c r="NWI15"/>
      <c r="NWJ15"/>
      <c r="NWK15"/>
      <c r="NWL15"/>
      <c r="NWM15"/>
      <c r="NWN15"/>
      <c r="NWO15"/>
      <c r="NWP15"/>
      <c r="NWQ15"/>
      <c r="NWR15"/>
      <c r="NWS15"/>
      <c r="NWT15"/>
      <c r="NWU15"/>
      <c r="NWV15"/>
      <c r="NWW15"/>
      <c r="NWX15"/>
      <c r="NWY15"/>
      <c r="NWZ15"/>
      <c r="NXA15"/>
      <c r="NXB15"/>
      <c r="NXC15"/>
      <c r="NXD15"/>
      <c r="NXE15"/>
      <c r="NXF15"/>
      <c r="NXG15"/>
      <c r="NXH15"/>
      <c r="NXI15"/>
      <c r="NXJ15"/>
      <c r="NXK15"/>
      <c r="NXL15"/>
      <c r="NXM15"/>
      <c r="NXN15"/>
      <c r="NXO15"/>
      <c r="NXP15"/>
      <c r="NXQ15"/>
      <c r="NXR15"/>
      <c r="NXS15"/>
      <c r="NXT15"/>
      <c r="NXU15"/>
      <c r="NXV15"/>
      <c r="NXW15"/>
      <c r="NXX15"/>
      <c r="NXY15"/>
      <c r="NXZ15"/>
      <c r="NYA15"/>
      <c r="NYB15"/>
      <c r="NYC15"/>
      <c r="NYD15"/>
      <c r="NYE15"/>
      <c r="NYF15"/>
      <c r="NYG15"/>
      <c r="NYH15"/>
      <c r="NYI15"/>
      <c r="NYJ15"/>
      <c r="NYK15"/>
      <c r="NYL15"/>
      <c r="NYM15"/>
      <c r="NYN15"/>
      <c r="NYO15"/>
      <c r="NYP15"/>
      <c r="NYQ15"/>
      <c r="NYR15"/>
      <c r="NYS15"/>
      <c r="NYT15"/>
      <c r="NYU15"/>
      <c r="NYV15"/>
      <c r="NYW15"/>
      <c r="NYX15"/>
      <c r="NYY15"/>
      <c r="NYZ15"/>
      <c r="NZA15"/>
      <c r="NZB15"/>
      <c r="NZC15"/>
      <c r="NZD15"/>
      <c r="NZE15"/>
      <c r="NZF15"/>
      <c r="NZG15"/>
      <c r="NZH15"/>
      <c r="NZI15"/>
      <c r="NZJ15"/>
      <c r="NZK15"/>
      <c r="NZL15"/>
      <c r="NZM15"/>
      <c r="NZN15"/>
      <c r="NZO15"/>
      <c r="NZP15"/>
      <c r="NZQ15"/>
      <c r="NZR15"/>
      <c r="NZS15"/>
      <c r="NZT15"/>
      <c r="NZU15"/>
      <c r="NZV15"/>
      <c r="NZW15"/>
      <c r="NZX15"/>
      <c r="NZY15"/>
      <c r="NZZ15"/>
      <c r="OAA15"/>
      <c r="OAB15"/>
      <c r="OAC15"/>
      <c r="OAD15"/>
      <c r="OAE15"/>
      <c r="OAF15"/>
      <c r="OAG15"/>
      <c r="OAH15"/>
      <c r="OAI15"/>
      <c r="OAJ15"/>
      <c r="OAK15"/>
      <c r="OAL15"/>
      <c r="OAM15"/>
      <c r="OAN15"/>
      <c r="OAO15"/>
      <c r="OAP15"/>
      <c r="OAQ15"/>
      <c r="OAR15"/>
      <c r="OAS15"/>
      <c r="OAT15"/>
      <c r="OAU15"/>
      <c r="OAV15"/>
      <c r="OAW15"/>
      <c r="OAX15"/>
      <c r="OAY15"/>
      <c r="OAZ15"/>
      <c r="OBA15"/>
      <c r="OBB15"/>
      <c r="OBC15"/>
      <c r="OBD15"/>
      <c r="OBE15"/>
      <c r="OBF15"/>
      <c r="OBG15"/>
      <c r="OBH15"/>
      <c r="OBI15"/>
      <c r="OBJ15"/>
      <c r="OBK15"/>
      <c r="OBL15"/>
      <c r="OBM15"/>
      <c r="OBN15"/>
      <c r="OBO15"/>
      <c r="OBP15"/>
      <c r="OBQ15"/>
      <c r="OBR15"/>
      <c r="OBS15"/>
      <c r="OBT15"/>
      <c r="OBU15"/>
      <c r="OBV15"/>
      <c r="OBW15"/>
      <c r="OBX15"/>
      <c r="OBY15"/>
      <c r="OBZ15"/>
      <c r="OCA15"/>
      <c r="OCB15"/>
      <c r="OCC15"/>
      <c r="OCD15"/>
      <c r="OCE15"/>
      <c r="OCF15"/>
      <c r="OCG15"/>
      <c r="OCH15"/>
      <c r="OCI15"/>
      <c r="OCJ15"/>
      <c r="OCK15"/>
      <c r="OCL15"/>
      <c r="OCM15"/>
      <c r="OCN15"/>
      <c r="OCO15"/>
      <c r="OCP15"/>
      <c r="OCQ15"/>
      <c r="OCR15"/>
      <c r="OCS15"/>
      <c r="OCT15"/>
      <c r="OCU15"/>
      <c r="OCV15"/>
      <c r="OCW15"/>
      <c r="OCX15"/>
      <c r="OCY15"/>
      <c r="OCZ15"/>
      <c r="ODA15"/>
      <c r="ODB15"/>
      <c r="ODC15"/>
      <c r="ODD15"/>
      <c r="ODE15"/>
      <c r="ODF15"/>
      <c r="ODG15"/>
      <c r="ODH15"/>
      <c r="ODI15"/>
      <c r="ODJ15"/>
      <c r="ODK15"/>
      <c r="ODL15"/>
      <c r="ODM15"/>
      <c r="ODN15"/>
      <c r="ODO15"/>
      <c r="ODP15"/>
      <c r="ODQ15"/>
      <c r="ODR15"/>
      <c r="ODS15"/>
      <c r="ODT15"/>
      <c r="ODU15"/>
      <c r="ODV15"/>
      <c r="ODW15"/>
      <c r="ODX15"/>
      <c r="ODY15"/>
      <c r="ODZ15"/>
      <c r="OEA15"/>
      <c r="OEB15"/>
      <c r="OEC15"/>
      <c r="OED15"/>
      <c r="OEE15"/>
      <c r="OEF15"/>
      <c r="OEG15"/>
      <c r="OEH15"/>
      <c r="OEI15"/>
      <c r="OEJ15"/>
      <c r="OEK15"/>
      <c r="OEL15"/>
      <c r="OEM15"/>
      <c r="OEN15"/>
      <c r="OEO15"/>
      <c r="OEP15"/>
      <c r="OEQ15"/>
      <c r="OER15"/>
      <c r="OES15"/>
      <c r="OET15"/>
      <c r="OEU15"/>
      <c r="OEV15"/>
      <c r="OEW15"/>
      <c r="OEX15"/>
      <c r="OEY15"/>
      <c r="OEZ15"/>
      <c r="OFA15"/>
      <c r="OFB15"/>
      <c r="OFC15"/>
      <c r="OFD15"/>
      <c r="OFE15"/>
      <c r="OFF15"/>
      <c r="OFG15"/>
      <c r="OFH15"/>
      <c r="OFI15"/>
      <c r="OFJ15"/>
      <c r="OFK15"/>
      <c r="OFL15"/>
      <c r="OFM15"/>
      <c r="OFN15"/>
      <c r="OFO15"/>
      <c r="OFP15"/>
      <c r="OFQ15"/>
      <c r="OFR15"/>
      <c r="OFS15"/>
      <c r="OFT15"/>
      <c r="OFU15"/>
      <c r="OFV15"/>
      <c r="OFW15"/>
      <c r="OFX15"/>
      <c r="OFY15"/>
      <c r="OFZ15"/>
      <c r="OGA15"/>
      <c r="OGB15"/>
      <c r="OGC15"/>
      <c r="OGD15"/>
      <c r="OGE15"/>
      <c r="OGF15"/>
      <c r="OGG15"/>
      <c r="OGH15"/>
      <c r="OGI15"/>
      <c r="OGJ15"/>
      <c r="OGK15"/>
      <c r="OGL15"/>
      <c r="OGM15"/>
      <c r="OGN15"/>
      <c r="OGO15"/>
      <c r="OGP15"/>
      <c r="OGQ15"/>
      <c r="OGR15"/>
      <c r="OGS15"/>
      <c r="OGT15"/>
      <c r="OGU15"/>
      <c r="OGV15"/>
      <c r="OGW15"/>
      <c r="OGX15"/>
      <c r="OGY15"/>
      <c r="OGZ15"/>
      <c r="OHA15"/>
      <c r="OHB15"/>
      <c r="OHC15"/>
      <c r="OHD15"/>
      <c r="OHE15"/>
      <c r="OHF15"/>
      <c r="OHG15"/>
      <c r="OHH15"/>
      <c r="OHI15"/>
      <c r="OHJ15"/>
      <c r="OHK15"/>
      <c r="OHL15"/>
      <c r="OHM15"/>
      <c r="OHN15"/>
      <c r="OHO15"/>
      <c r="OHP15"/>
      <c r="OHQ15"/>
      <c r="OHR15"/>
      <c r="OHS15"/>
      <c r="OHT15"/>
      <c r="OHU15"/>
      <c r="OHV15"/>
      <c r="OHW15"/>
      <c r="OHX15"/>
      <c r="OHY15"/>
      <c r="OHZ15"/>
      <c r="OIA15"/>
      <c r="OIB15"/>
      <c r="OIC15"/>
      <c r="OID15"/>
      <c r="OIE15"/>
      <c r="OIF15"/>
      <c r="OIG15"/>
      <c r="OIH15"/>
      <c r="OII15"/>
      <c r="OIJ15"/>
      <c r="OIK15"/>
      <c r="OIL15"/>
      <c r="OIM15"/>
      <c r="OIN15"/>
      <c r="OIO15"/>
      <c r="OIP15"/>
      <c r="OIQ15"/>
      <c r="OIR15"/>
      <c r="OIS15"/>
      <c r="OIT15"/>
      <c r="OIU15"/>
      <c r="OIV15"/>
      <c r="OIW15"/>
      <c r="OIX15"/>
      <c r="OIY15"/>
      <c r="OIZ15"/>
      <c r="OJA15"/>
      <c r="OJB15"/>
      <c r="OJC15"/>
      <c r="OJD15"/>
      <c r="OJE15"/>
      <c r="OJF15"/>
      <c r="OJG15"/>
      <c r="OJH15"/>
      <c r="OJI15"/>
      <c r="OJJ15"/>
      <c r="OJK15"/>
      <c r="OJL15"/>
      <c r="OJM15"/>
      <c r="OJN15"/>
      <c r="OJO15"/>
      <c r="OJP15"/>
      <c r="OJQ15"/>
      <c r="OJR15"/>
      <c r="OJS15"/>
      <c r="OJT15"/>
      <c r="OJU15"/>
      <c r="OJV15"/>
      <c r="OJW15"/>
      <c r="OJX15"/>
      <c r="OJY15"/>
      <c r="OJZ15"/>
      <c r="OKA15"/>
      <c r="OKB15"/>
      <c r="OKC15"/>
      <c r="OKD15"/>
      <c r="OKE15"/>
      <c r="OKF15"/>
      <c r="OKG15"/>
      <c r="OKH15"/>
      <c r="OKI15"/>
      <c r="OKJ15"/>
      <c r="OKK15"/>
      <c r="OKL15"/>
      <c r="OKM15"/>
      <c r="OKN15"/>
      <c r="OKO15"/>
      <c r="OKP15"/>
      <c r="OKQ15"/>
      <c r="OKR15"/>
      <c r="OKS15"/>
      <c r="OKT15"/>
      <c r="OKU15"/>
      <c r="OKV15"/>
      <c r="OKW15"/>
      <c r="OKX15"/>
      <c r="OKY15"/>
      <c r="OKZ15"/>
      <c r="OLA15"/>
      <c r="OLB15"/>
      <c r="OLC15"/>
      <c r="OLD15"/>
      <c r="OLE15"/>
      <c r="OLF15"/>
      <c r="OLG15"/>
      <c r="OLH15"/>
      <c r="OLI15"/>
      <c r="OLJ15"/>
      <c r="OLK15"/>
      <c r="OLL15"/>
      <c r="OLM15"/>
      <c r="OLN15"/>
      <c r="OLO15"/>
      <c r="OLP15"/>
      <c r="OLQ15"/>
      <c r="OLR15"/>
      <c r="OLS15"/>
      <c r="OLT15"/>
      <c r="OLU15"/>
      <c r="OLV15"/>
      <c r="OLW15"/>
      <c r="OLX15"/>
      <c r="OLY15"/>
      <c r="OLZ15"/>
      <c r="OMA15"/>
      <c r="OMB15"/>
      <c r="OMC15"/>
      <c r="OMD15"/>
      <c r="OME15"/>
      <c r="OMF15"/>
      <c r="OMG15"/>
      <c r="OMH15"/>
      <c r="OMI15"/>
      <c r="OMJ15"/>
      <c r="OMK15"/>
      <c r="OML15"/>
      <c r="OMM15"/>
      <c r="OMN15"/>
      <c r="OMO15"/>
      <c r="OMP15"/>
      <c r="OMQ15"/>
      <c r="OMR15"/>
      <c r="OMS15"/>
      <c r="OMT15"/>
      <c r="OMU15"/>
      <c r="OMV15"/>
      <c r="OMW15"/>
      <c r="OMX15"/>
      <c r="OMY15"/>
      <c r="OMZ15"/>
      <c r="ONA15"/>
      <c r="ONB15"/>
      <c r="ONC15"/>
      <c r="OND15"/>
      <c r="ONE15"/>
      <c r="ONF15"/>
      <c r="ONG15"/>
      <c r="ONH15"/>
      <c r="ONI15"/>
      <c r="ONJ15"/>
      <c r="ONK15"/>
      <c r="ONL15"/>
      <c r="ONM15"/>
      <c r="ONN15"/>
      <c r="ONO15"/>
      <c r="ONP15"/>
      <c r="ONQ15"/>
      <c r="ONR15"/>
      <c r="ONS15"/>
      <c r="ONT15"/>
      <c r="ONU15"/>
      <c r="ONV15"/>
      <c r="ONW15"/>
      <c r="ONX15"/>
      <c r="ONY15"/>
      <c r="ONZ15"/>
      <c r="OOA15"/>
      <c r="OOB15"/>
      <c r="OOC15"/>
      <c r="OOD15"/>
      <c r="OOE15"/>
      <c r="OOF15"/>
      <c r="OOG15"/>
      <c r="OOH15"/>
      <c r="OOI15"/>
      <c r="OOJ15"/>
      <c r="OOK15"/>
      <c r="OOL15"/>
      <c r="OOM15"/>
      <c r="OON15"/>
      <c r="OOO15"/>
      <c r="OOP15"/>
      <c r="OOQ15"/>
      <c r="OOR15"/>
      <c r="OOS15"/>
      <c r="OOT15"/>
      <c r="OOU15"/>
      <c r="OOV15"/>
      <c r="OOW15"/>
      <c r="OOX15"/>
      <c r="OOY15"/>
      <c r="OOZ15"/>
      <c r="OPA15"/>
      <c r="OPB15"/>
      <c r="OPC15"/>
      <c r="OPD15"/>
      <c r="OPE15"/>
      <c r="OPF15"/>
      <c r="OPG15"/>
      <c r="OPH15"/>
      <c r="OPI15"/>
      <c r="OPJ15"/>
      <c r="OPK15"/>
      <c r="OPL15"/>
      <c r="OPM15"/>
      <c r="OPN15"/>
      <c r="OPO15"/>
      <c r="OPP15"/>
      <c r="OPQ15"/>
      <c r="OPR15"/>
      <c r="OPS15"/>
      <c r="OPT15"/>
      <c r="OPU15"/>
      <c r="OPV15"/>
      <c r="OPW15"/>
      <c r="OPX15"/>
      <c r="OPY15"/>
      <c r="OPZ15"/>
      <c r="OQA15"/>
      <c r="OQB15"/>
      <c r="OQC15"/>
      <c r="OQD15"/>
      <c r="OQE15"/>
      <c r="OQF15"/>
      <c r="OQG15"/>
      <c r="OQH15"/>
      <c r="OQI15"/>
      <c r="OQJ15"/>
      <c r="OQK15"/>
      <c r="OQL15"/>
      <c r="OQM15"/>
      <c r="OQN15"/>
      <c r="OQO15"/>
      <c r="OQP15"/>
      <c r="OQQ15"/>
      <c r="OQR15"/>
      <c r="OQS15"/>
      <c r="OQT15"/>
      <c r="OQU15"/>
      <c r="OQV15"/>
      <c r="OQW15"/>
      <c r="OQX15"/>
      <c r="OQY15"/>
      <c r="OQZ15"/>
      <c r="ORA15"/>
      <c r="ORB15"/>
      <c r="ORC15"/>
      <c r="ORD15"/>
      <c r="ORE15"/>
      <c r="ORF15"/>
      <c r="ORG15"/>
      <c r="ORH15"/>
      <c r="ORI15"/>
      <c r="ORJ15"/>
      <c r="ORK15"/>
      <c r="ORL15"/>
      <c r="ORM15"/>
      <c r="ORN15"/>
      <c r="ORO15"/>
      <c r="ORP15"/>
      <c r="ORQ15"/>
      <c r="ORR15"/>
      <c r="ORS15"/>
      <c r="ORT15"/>
      <c r="ORU15"/>
      <c r="ORV15"/>
      <c r="ORW15"/>
      <c r="ORX15"/>
      <c r="ORY15"/>
      <c r="ORZ15"/>
      <c r="OSA15"/>
      <c r="OSB15"/>
      <c r="OSC15"/>
      <c r="OSD15"/>
      <c r="OSE15"/>
      <c r="OSF15"/>
      <c r="OSG15"/>
      <c r="OSH15"/>
      <c r="OSI15"/>
      <c r="OSJ15"/>
      <c r="OSK15"/>
      <c r="OSL15"/>
      <c r="OSM15"/>
      <c r="OSN15"/>
      <c r="OSO15"/>
      <c r="OSP15"/>
      <c r="OSQ15"/>
      <c r="OSR15"/>
      <c r="OSS15"/>
      <c r="OST15"/>
      <c r="OSU15"/>
      <c r="OSV15"/>
      <c r="OSW15"/>
      <c r="OSX15"/>
      <c r="OSY15"/>
      <c r="OSZ15"/>
      <c r="OTA15"/>
      <c r="OTB15"/>
      <c r="OTC15"/>
      <c r="OTD15"/>
      <c r="OTE15"/>
      <c r="OTF15"/>
      <c r="OTG15"/>
      <c r="OTH15"/>
      <c r="OTI15"/>
      <c r="OTJ15"/>
      <c r="OTK15"/>
      <c r="OTL15"/>
      <c r="OTM15"/>
      <c r="OTN15"/>
      <c r="OTO15"/>
      <c r="OTP15"/>
      <c r="OTQ15"/>
      <c r="OTR15"/>
      <c r="OTS15"/>
      <c r="OTT15"/>
      <c r="OTU15"/>
      <c r="OTV15"/>
      <c r="OTW15"/>
      <c r="OTX15"/>
      <c r="OTY15"/>
      <c r="OTZ15"/>
      <c r="OUA15"/>
      <c r="OUB15"/>
      <c r="OUC15"/>
      <c r="OUD15"/>
      <c r="OUE15"/>
      <c r="OUF15"/>
      <c r="OUG15"/>
      <c r="OUH15"/>
      <c r="OUI15"/>
      <c r="OUJ15"/>
      <c r="OUK15"/>
      <c r="OUL15"/>
      <c r="OUM15"/>
      <c r="OUN15"/>
      <c r="OUO15"/>
      <c r="OUP15"/>
      <c r="OUQ15"/>
      <c r="OUR15"/>
      <c r="OUS15"/>
      <c r="OUT15"/>
      <c r="OUU15"/>
      <c r="OUV15"/>
      <c r="OUW15"/>
      <c r="OUX15"/>
      <c r="OUY15"/>
      <c r="OUZ15"/>
      <c r="OVA15"/>
      <c r="OVB15"/>
      <c r="OVC15"/>
      <c r="OVD15"/>
      <c r="OVE15"/>
      <c r="OVF15"/>
      <c r="OVG15"/>
      <c r="OVH15"/>
      <c r="OVI15"/>
      <c r="OVJ15"/>
      <c r="OVK15"/>
      <c r="OVL15"/>
      <c r="OVM15"/>
      <c r="OVN15"/>
      <c r="OVO15"/>
      <c r="OVP15"/>
      <c r="OVQ15"/>
      <c r="OVR15"/>
      <c r="OVS15"/>
      <c r="OVT15"/>
      <c r="OVU15"/>
      <c r="OVV15"/>
      <c r="OVW15"/>
      <c r="OVX15"/>
      <c r="OVY15"/>
      <c r="OVZ15"/>
      <c r="OWA15"/>
      <c r="OWB15"/>
      <c r="OWC15"/>
      <c r="OWD15"/>
      <c r="OWE15"/>
      <c r="OWF15"/>
      <c r="OWG15"/>
      <c r="OWH15"/>
      <c r="OWI15"/>
      <c r="OWJ15"/>
      <c r="OWK15"/>
      <c r="OWL15"/>
      <c r="OWM15"/>
      <c r="OWN15"/>
      <c r="OWO15"/>
      <c r="OWP15"/>
      <c r="OWQ15"/>
      <c r="OWR15"/>
      <c r="OWS15"/>
      <c r="OWT15"/>
      <c r="OWU15"/>
      <c r="OWV15"/>
      <c r="OWW15"/>
      <c r="OWX15"/>
      <c r="OWY15"/>
      <c r="OWZ15"/>
      <c r="OXA15"/>
      <c r="OXB15"/>
      <c r="OXC15"/>
      <c r="OXD15"/>
      <c r="OXE15"/>
      <c r="OXF15"/>
      <c r="OXG15"/>
      <c r="OXH15"/>
      <c r="OXI15"/>
      <c r="OXJ15"/>
      <c r="OXK15"/>
      <c r="OXL15"/>
      <c r="OXM15"/>
      <c r="OXN15"/>
      <c r="OXO15"/>
      <c r="OXP15"/>
      <c r="OXQ15"/>
      <c r="OXR15"/>
      <c r="OXS15"/>
      <c r="OXT15"/>
      <c r="OXU15"/>
      <c r="OXV15"/>
      <c r="OXW15"/>
      <c r="OXX15"/>
      <c r="OXY15"/>
      <c r="OXZ15"/>
      <c r="OYA15"/>
      <c r="OYB15"/>
      <c r="OYC15"/>
      <c r="OYD15"/>
      <c r="OYE15"/>
      <c r="OYF15"/>
      <c r="OYG15"/>
      <c r="OYH15"/>
      <c r="OYI15"/>
      <c r="OYJ15"/>
      <c r="OYK15"/>
      <c r="OYL15"/>
      <c r="OYM15"/>
      <c r="OYN15"/>
      <c r="OYO15"/>
      <c r="OYP15"/>
      <c r="OYQ15"/>
      <c r="OYR15"/>
      <c r="OYS15"/>
      <c r="OYT15"/>
      <c r="OYU15"/>
      <c r="OYV15"/>
      <c r="OYW15"/>
      <c r="OYX15"/>
      <c r="OYY15"/>
      <c r="OYZ15"/>
      <c r="OZA15"/>
      <c r="OZB15"/>
      <c r="OZC15"/>
      <c r="OZD15"/>
      <c r="OZE15"/>
      <c r="OZF15"/>
      <c r="OZG15"/>
      <c r="OZH15"/>
      <c r="OZI15"/>
      <c r="OZJ15"/>
      <c r="OZK15"/>
      <c r="OZL15"/>
      <c r="OZM15"/>
      <c r="OZN15"/>
      <c r="OZO15"/>
      <c r="OZP15"/>
      <c r="OZQ15"/>
      <c r="OZR15"/>
      <c r="OZS15"/>
      <c r="OZT15"/>
      <c r="OZU15"/>
      <c r="OZV15"/>
      <c r="OZW15"/>
      <c r="OZX15"/>
      <c r="OZY15"/>
      <c r="OZZ15"/>
      <c r="PAA15"/>
      <c r="PAB15"/>
      <c r="PAC15"/>
      <c r="PAD15"/>
      <c r="PAE15"/>
      <c r="PAF15"/>
      <c r="PAG15"/>
      <c r="PAH15"/>
      <c r="PAI15"/>
      <c r="PAJ15"/>
      <c r="PAK15"/>
      <c r="PAL15"/>
      <c r="PAM15"/>
      <c r="PAN15"/>
      <c r="PAO15"/>
      <c r="PAP15"/>
      <c r="PAQ15"/>
      <c r="PAR15"/>
      <c r="PAS15"/>
      <c r="PAT15"/>
      <c r="PAU15"/>
      <c r="PAV15"/>
      <c r="PAW15"/>
      <c r="PAX15"/>
      <c r="PAY15"/>
      <c r="PAZ15"/>
      <c r="PBA15"/>
      <c r="PBB15"/>
      <c r="PBC15"/>
      <c r="PBD15"/>
      <c r="PBE15"/>
      <c r="PBF15"/>
      <c r="PBG15"/>
      <c r="PBH15"/>
      <c r="PBI15"/>
      <c r="PBJ15"/>
      <c r="PBK15"/>
      <c r="PBL15"/>
      <c r="PBM15"/>
      <c r="PBN15"/>
      <c r="PBO15"/>
      <c r="PBP15"/>
      <c r="PBQ15"/>
      <c r="PBR15"/>
      <c r="PBS15"/>
      <c r="PBT15"/>
      <c r="PBU15"/>
      <c r="PBV15"/>
      <c r="PBW15"/>
      <c r="PBX15"/>
      <c r="PBY15"/>
      <c r="PBZ15"/>
      <c r="PCA15"/>
      <c r="PCB15"/>
      <c r="PCC15"/>
      <c r="PCD15"/>
      <c r="PCE15"/>
      <c r="PCF15"/>
      <c r="PCG15"/>
      <c r="PCH15"/>
      <c r="PCI15"/>
      <c r="PCJ15"/>
      <c r="PCK15"/>
      <c r="PCL15"/>
      <c r="PCM15"/>
      <c r="PCN15"/>
      <c r="PCO15"/>
      <c r="PCP15"/>
      <c r="PCQ15"/>
      <c r="PCR15"/>
      <c r="PCS15"/>
      <c r="PCT15"/>
      <c r="PCU15"/>
      <c r="PCV15"/>
      <c r="PCW15"/>
      <c r="PCX15"/>
      <c r="PCY15"/>
      <c r="PCZ15"/>
      <c r="PDA15"/>
      <c r="PDB15"/>
      <c r="PDC15"/>
      <c r="PDD15"/>
      <c r="PDE15"/>
      <c r="PDF15"/>
      <c r="PDG15"/>
      <c r="PDH15"/>
      <c r="PDI15"/>
      <c r="PDJ15"/>
      <c r="PDK15"/>
      <c r="PDL15"/>
      <c r="PDM15"/>
      <c r="PDN15"/>
      <c r="PDO15"/>
      <c r="PDP15"/>
      <c r="PDQ15"/>
      <c r="PDR15"/>
      <c r="PDS15"/>
      <c r="PDT15"/>
      <c r="PDU15"/>
      <c r="PDV15"/>
      <c r="PDW15"/>
      <c r="PDX15"/>
      <c r="PDY15"/>
      <c r="PDZ15"/>
      <c r="PEA15"/>
      <c r="PEB15"/>
      <c r="PEC15"/>
      <c r="PED15"/>
      <c r="PEE15"/>
      <c r="PEF15"/>
      <c r="PEG15"/>
      <c r="PEH15"/>
      <c r="PEI15"/>
      <c r="PEJ15"/>
      <c r="PEK15"/>
      <c r="PEL15"/>
      <c r="PEM15"/>
      <c r="PEN15"/>
      <c r="PEO15"/>
      <c r="PEP15"/>
      <c r="PEQ15"/>
      <c r="PER15"/>
      <c r="PES15"/>
      <c r="PET15"/>
      <c r="PEU15"/>
      <c r="PEV15"/>
      <c r="PEW15"/>
      <c r="PEX15"/>
      <c r="PEY15"/>
      <c r="PEZ15"/>
      <c r="PFA15"/>
      <c r="PFB15"/>
      <c r="PFC15"/>
      <c r="PFD15"/>
      <c r="PFE15"/>
      <c r="PFF15"/>
      <c r="PFG15"/>
      <c r="PFH15"/>
      <c r="PFI15"/>
      <c r="PFJ15"/>
      <c r="PFK15"/>
      <c r="PFL15"/>
      <c r="PFM15"/>
      <c r="PFN15"/>
      <c r="PFO15"/>
      <c r="PFP15"/>
      <c r="PFQ15"/>
      <c r="PFR15"/>
      <c r="PFS15"/>
      <c r="PFT15"/>
      <c r="PFU15"/>
      <c r="PFV15"/>
      <c r="PFW15"/>
      <c r="PFX15"/>
      <c r="PFY15"/>
      <c r="PFZ15"/>
      <c r="PGA15"/>
      <c r="PGB15"/>
      <c r="PGC15"/>
      <c r="PGD15"/>
      <c r="PGE15"/>
      <c r="PGF15"/>
      <c r="PGG15"/>
      <c r="PGH15"/>
      <c r="PGI15"/>
      <c r="PGJ15"/>
      <c r="PGK15"/>
      <c r="PGL15"/>
      <c r="PGM15"/>
      <c r="PGN15"/>
      <c r="PGO15"/>
      <c r="PGP15"/>
      <c r="PGQ15"/>
      <c r="PGR15"/>
      <c r="PGS15"/>
      <c r="PGT15"/>
      <c r="PGU15"/>
      <c r="PGV15"/>
      <c r="PGW15"/>
      <c r="PGX15"/>
      <c r="PGY15"/>
      <c r="PGZ15"/>
      <c r="PHA15"/>
      <c r="PHB15"/>
      <c r="PHC15"/>
      <c r="PHD15"/>
      <c r="PHE15"/>
      <c r="PHF15"/>
      <c r="PHG15"/>
      <c r="PHH15"/>
      <c r="PHI15"/>
      <c r="PHJ15"/>
      <c r="PHK15"/>
      <c r="PHL15"/>
      <c r="PHM15"/>
      <c r="PHN15"/>
      <c r="PHO15"/>
      <c r="PHP15"/>
      <c r="PHQ15"/>
      <c r="PHR15"/>
      <c r="PHS15"/>
      <c r="PHT15"/>
      <c r="PHU15"/>
      <c r="PHV15"/>
      <c r="PHW15"/>
      <c r="PHX15"/>
      <c r="PHY15"/>
      <c r="PHZ15"/>
      <c r="PIA15"/>
      <c r="PIB15"/>
      <c r="PIC15"/>
      <c r="PID15"/>
      <c r="PIE15"/>
      <c r="PIF15"/>
      <c r="PIG15"/>
      <c r="PIH15"/>
      <c r="PII15"/>
      <c r="PIJ15"/>
      <c r="PIK15"/>
      <c r="PIL15"/>
      <c r="PIM15"/>
      <c r="PIN15"/>
      <c r="PIO15"/>
      <c r="PIP15"/>
      <c r="PIQ15"/>
      <c r="PIR15"/>
      <c r="PIS15"/>
      <c r="PIT15"/>
      <c r="PIU15"/>
      <c r="PIV15"/>
      <c r="PIW15"/>
      <c r="PIX15"/>
      <c r="PIY15"/>
      <c r="PIZ15"/>
      <c r="PJA15"/>
      <c r="PJB15"/>
      <c r="PJC15"/>
      <c r="PJD15"/>
      <c r="PJE15"/>
      <c r="PJF15"/>
      <c r="PJG15"/>
      <c r="PJH15"/>
      <c r="PJI15"/>
      <c r="PJJ15"/>
      <c r="PJK15"/>
      <c r="PJL15"/>
      <c r="PJM15"/>
      <c r="PJN15"/>
      <c r="PJO15"/>
      <c r="PJP15"/>
      <c r="PJQ15"/>
      <c r="PJR15"/>
      <c r="PJS15"/>
      <c r="PJT15"/>
      <c r="PJU15"/>
      <c r="PJV15"/>
      <c r="PJW15"/>
      <c r="PJX15"/>
      <c r="PJY15"/>
      <c r="PJZ15"/>
      <c r="PKA15"/>
      <c r="PKB15"/>
      <c r="PKC15"/>
      <c r="PKD15"/>
      <c r="PKE15"/>
      <c r="PKF15"/>
      <c r="PKG15"/>
      <c r="PKH15"/>
      <c r="PKI15"/>
      <c r="PKJ15"/>
      <c r="PKK15"/>
      <c r="PKL15"/>
      <c r="PKM15"/>
      <c r="PKN15"/>
      <c r="PKO15"/>
      <c r="PKP15"/>
      <c r="PKQ15"/>
      <c r="PKR15"/>
      <c r="PKS15"/>
      <c r="PKT15"/>
      <c r="PKU15"/>
      <c r="PKV15"/>
      <c r="PKW15"/>
      <c r="PKX15"/>
      <c r="PKY15"/>
      <c r="PKZ15"/>
      <c r="PLA15"/>
      <c r="PLB15"/>
      <c r="PLC15"/>
      <c r="PLD15"/>
      <c r="PLE15"/>
      <c r="PLF15"/>
      <c r="PLG15"/>
      <c r="PLH15"/>
      <c r="PLI15"/>
      <c r="PLJ15"/>
      <c r="PLK15"/>
      <c r="PLL15"/>
      <c r="PLM15"/>
      <c r="PLN15"/>
      <c r="PLO15"/>
      <c r="PLP15"/>
      <c r="PLQ15"/>
      <c r="PLR15"/>
      <c r="PLS15"/>
      <c r="PLT15"/>
      <c r="PLU15"/>
      <c r="PLV15"/>
      <c r="PLW15"/>
      <c r="PLX15"/>
      <c r="PLY15"/>
      <c r="PLZ15"/>
      <c r="PMA15"/>
      <c r="PMB15"/>
      <c r="PMC15"/>
      <c r="PMD15"/>
      <c r="PME15"/>
      <c r="PMF15"/>
      <c r="PMG15"/>
      <c r="PMH15"/>
      <c r="PMI15"/>
      <c r="PMJ15"/>
      <c r="PMK15"/>
      <c r="PML15"/>
      <c r="PMM15"/>
      <c r="PMN15"/>
      <c r="PMO15"/>
      <c r="PMP15"/>
      <c r="PMQ15"/>
      <c r="PMR15"/>
      <c r="PMS15"/>
      <c r="PMT15"/>
      <c r="PMU15"/>
      <c r="PMV15"/>
      <c r="PMW15"/>
      <c r="PMX15"/>
      <c r="PMY15"/>
      <c r="PMZ15"/>
      <c r="PNA15"/>
      <c r="PNB15"/>
      <c r="PNC15"/>
      <c r="PND15"/>
      <c r="PNE15"/>
      <c r="PNF15"/>
      <c r="PNG15"/>
      <c r="PNH15"/>
      <c r="PNI15"/>
      <c r="PNJ15"/>
      <c r="PNK15"/>
      <c r="PNL15"/>
      <c r="PNM15"/>
      <c r="PNN15"/>
      <c r="PNO15"/>
      <c r="PNP15"/>
      <c r="PNQ15"/>
      <c r="PNR15"/>
      <c r="PNS15"/>
      <c r="PNT15"/>
      <c r="PNU15"/>
      <c r="PNV15"/>
      <c r="PNW15"/>
      <c r="PNX15"/>
      <c r="PNY15"/>
      <c r="PNZ15"/>
      <c r="POA15"/>
      <c r="POB15"/>
      <c r="POC15"/>
      <c r="POD15"/>
      <c r="POE15"/>
      <c r="POF15"/>
      <c r="POG15"/>
      <c r="POH15"/>
      <c r="POI15"/>
      <c r="POJ15"/>
      <c r="POK15"/>
      <c r="POL15"/>
      <c r="POM15"/>
      <c r="PON15"/>
      <c r="POO15"/>
      <c r="POP15"/>
      <c r="POQ15"/>
      <c r="POR15"/>
      <c r="POS15"/>
      <c r="POT15"/>
      <c r="POU15"/>
      <c r="POV15"/>
      <c r="POW15"/>
      <c r="POX15"/>
      <c r="POY15"/>
      <c r="POZ15"/>
      <c r="PPA15"/>
      <c r="PPB15"/>
      <c r="PPC15"/>
      <c r="PPD15"/>
      <c r="PPE15"/>
      <c r="PPF15"/>
      <c r="PPG15"/>
      <c r="PPH15"/>
      <c r="PPI15"/>
      <c r="PPJ15"/>
      <c r="PPK15"/>
      <c r="PPL15"/>
      <c r="PPM15"/>
      <c r="PPN15"/>
      <c r="PPO15"/>
      <c r="PPP15"/>
      <c r="PPQ15"/>
      <c r="PPR15"/>
      <c r="PPS15"/>
      <c r="PPT15"/>
      <c r="PPU15"/>
      <c r="PPV15"/>
      <c r="PPW15"/>
      <c r="PPX15"/>
      <c r="PPY15"/>
      <c r="PPZ15"/>
      <c r="PQA15"/>
      <c r="PQB15"/>
      <c r="PQC15"/>
      <c r="PQD15"/>
      <c r="PQE15"/>
      <c r="PQF15"/>
      <c r="PQG15"/>
      <c r="PQH15"/>
      <c r="PQI15"/>
      <c r="PQJ15"/>
      <c r="PQK15"/>
      <c r="PQL15"/>
      <c r="PQM15"/>
      <c r="PQN15"/>
      <c r="PQO15"/>
      <c r="PQP15"/>
      <c r="PQQ15"/>
      <c r="PQR15"/>
      <c r="PQS15"/>
      <c r="PQT15"/>
      <c r="PQU15"/>
      <c r="PQV15"/>
      <c r="PQW15"/>
      <c r="PQX15"/>
      <c r="PQY15"/>
      <c r="PQZ15"/>
      <c r="PRA15"/>
      <c r="PRB15"/>
      <c r="PRC15"/>
      <c r="PRD15"/>
      <c r="PRE15"/>
      <c r="PRF15"/>
      <c r="PRG15"/>
      <c r="PRH15"/>
      <c r="PRI15"/>
      <c r="PRJ15"/>
      <c r="PRK15"/>
      <c r="PRL15"/>
      <c r="PRM15"/>
      <c r="PRN15"/>
      <c r="PRO15"/>
      <c r="PRP15"/>
      <c r="PRQ15"/>
      <c r="PRR15"/>
      <c r="PRS15"/>
      <c r="PRT15"/>
      <c r="PRU15"/>
      <c r="PRV15"/>
      <c r="PRW15"/>
      <c r="PRX15"/>
      <c r="PRY15"/>
      <c r="PRZ15"/>
      <c r="PSA15"/>
      <c r="PSB15"/>
      <c r="PSC15"/>
      <c r="PSD15"/>
      <c r="PSE15"/>
      <c r="PSF15"/>
      <c r="PSG15"/>
      <c r="PSH15"/>
      <c r="PSI15"/>
      <c r="PSJ15"/>
      <c r="PSK15"/>
      <c r="PSL15"/>
      <c r="PSM15"/>
      <c r="PSN15"/>
      <c r="PSO15"/>
      <c r="PSP15"/>
      <c r="PSQ15"/>
      <c r="PSR15"/>
      <c r="PSS15"/>
      <c r="PST15"/>
      <c r="PSU15"/>
      <c r="PSV15"/>
      <c r="PSW15"/>
      <c r="PSX15"/>
      <c r="PSY15"/>
      <c r="PSZ15"/>
      <c r="PTA15"/>
      <c r="PTB15"/>
      <c r="PTC15"/>
      <c r="PTD15"/>
      <c r="PTE15"/>
      <c r="PTF15"/>
      <c r="PTG15"/>
      <c r="PTH15"/>
      <c r="PTI15"/>
      <c r="PTJ15"/>
      <c r="PTK15"/>
      <c r="PTL15"/>
      <c r="PTM15"/>
      <c r="PTN15"/>
      <c r="PTO15"/>
      <c r="PTP15"/>
      <c r="PTQ15"/>
      <c r="PTR15"/>
      <c r="PTS15"/>
      <c r="PTT15"/>
      <c r="PTU15"/>
      <c r="PTV15"/>
      <c r="PTW15"/>
      <c r="PTX15"/>
      <c r="PTY15"/>
      <c r="PTZ15"/>
      <c r="PUA15"/>
      <c r="PUB15"/>
      <c r="PUC15"/>
      <c r="PUD15"/>
      <c r="PUE15"/>
      <c r="PUF15"/>
      <c r="PUG15"/>
      <c r="PUH15"/>
      <c r="PUI15"/>
      <c r="PUJ15"/>
      <c r="PUK15"/>
      <c r="PUL15"/>
      <c r="PUM15"/>
      <c r="PUN15"/>
      <c r="PUO15"/>
      <c r="PUP15"/>
      <c r="PUQ15"/>
      <c r="PUR15"/>
      <c r="PUS15"/>
      <c r="PUT15"/>
      <c r="PUU15"/>
      <c r="PUV15"/>
      <c r="PUW15"/>
      <c r="PUX15"/>
      <c r="PUY15"/>
      <c r="PUZ15"/>
      <c r="PVA15"/>
      <c r="PVB15"/>
      <c r="PVC15"/>
      <c r="PVD15"/>
      <c r="PVE15"/>
      <c r="PVF15"/>
      <c r="PVG15"/>
      <c r="PVH15"/>
      <c r="PVI15"/>
      <c r="PVJ15"/>
      <c r="PVK15"/>
      <c r="PVL15"/>
      <c r="PVM15"/>
      <c r="PVN15"/>
      <c r="PVO15"/>
      <c r="PVP15"/>
      <c r="PVQ15"/>
      <c r="PVR15"/>
      <c r="PVS15"/>
      <c r="PVT15"/>
      <c r="PVU15"/>
      <c r="PVV15"/>
      <c r="PVW15"/>
      <c r="PVX15"/>
      <c r="PVY15"/>
      <c r="PVZ15"/>
      <c r="PWA15"/>
      <c r="PWB15"/>
      <c r="PWC15"/>
      <c r="PWD15"/>
      <c r="PWE15"/>
      <c r="PWF15"/>
      <c r="PWG15"/>
      <c r="PWH15"/>
      <c r="PWI15"/>
      <c r="PWJ15"/>
      <c r="PWK15"/>
      <c r="PWL15"/>
      <c r="PWM15"/>
      <c r="PWN15"/>
      <c r="PWO15"/>
      <c r="PWP15"/>
      <c r="PWQ15"/>
      <c r="PWR15"/>
      <c r="PWS15"/>
      <c r="PWT15"/>
      <c r="PWU15"/>
      <c r="PWV15"/>
      <c r="PWW15"/>
      <c r="PWX15"/>
      <c r="PWY15"/>
      <c r="PWZ15"/>
      <c r="PXA15"/>
      <c r="PXB15"/>
      <c r="PXC15"/>
      <c r="PXD15"/>
      <c r="PXE15"/>
      <c r="PXF15"/>
      <c r="PXG15"/>
      <c r="PXH15"/>
      <c r="PXI15"/>
      <c r="PXJ15"/>
      <c r="PXK15"/>
      <c r="PXL15"/>
      <c r="PXM15"/>
      <c r="PXN15"/>
      <c r="PXO15"/>
      <c r="PXP15"/>
      <c r="PXQ15"/>
      <c r="PXR15"/>
      <c r="PXS15"/>
      <c r="PXT15"/>
      <c r="PXU15"/>
      <c r="PXV15"/>
      <c r="PXW15"/>
      <c r="PXX15"/>
      <c r="PXY15"/>
      <c r="PXZ15"/>
      <c r="PYA15"/>
      <c r="PYB15"/>
      <c r="PYC15"/>
      <c r="PYD15"/>
      <c r="PYE15"/>
      <c r="PYF15"/>
      <c r="PYG15"/>
      <c r="PYH15"/>
      <c r="PYI15"/>
      <c r="PYJ15"/>
      <c r="PYK15"/>
      <c r="PYL15"/>
      <c r="PYM15"/>
      <c r="PYN15"/>
      <c r="PYO15"/>
      <c r="PYP15"/>
      <c r="PYQ15"/>
      <c r="PYR15"/>
      <c r="PYS15"/>
      <c r="PYT15"/>
      <c r="PYU15"/>
      <c r="PYV15"/>
      <c r="PYW15"/>
      <c r="PYX15"/>
      <c r="PYY15"/>
      <c r="PYZ15"/>
      <c r="PZA15"/>
      <c r="PZB15"/>
      <c r="PZC15"/>
      <c r="PZD15"/>
      <c r="PZE15"/>
      <c r="PZF15"/>
      <c r="PZG15"/>
      <c r="PZH15"/>
      <c r="PZI15"/>
      <c r="PZJ15"/>
      <c r="PZK15"/>
      <c r="PZL15"/>
      <c r="PZM15"/>
      <c r="PZN15"/>
      <c r="PZO15"/>
      <c r="PZP15"/>
      <c r="PZQ15"/>
      <c r="PZR15"/>
      <c r="PZS15"/>
      <c r="PZT15"/>
      <c r="PZU15"/>
      <c r="PZV15"/>
      <c r="PZW15"/>
      <c r="PZX15"/>
      <c r="PZY15"/>
      <c r="PZZ15"/>
      <c r="QAA15"/>
      <c r="QAB15"/>
      <c r="QAC15"/>
      <c r="QAD15"/>
      <c r="QAE15"/>
      <c r="QAF15"/>
      <c r="QAG15"/>
      <c r="QAH15"/>
      <c r="QAI15"/>
      <c r="QAJ15"/>
      <c r="QAK15"/>
      <c r="QAL15"/>
      <c r="QAM15"/>
      <c r="QAN15"/>
      <c r="QAO15"/>
      <c r="QAP15"/>
      <c r="QAQ15"/>
      <c r="QAR15"/>
      <c r="QAS15"/>
      <c r="QAT15"/>
      <c r="QAU15"/>
      <c r="QAV15"/>
      <c r="QAW15"/>
      <c r="QAX15"/>
      <c r="QAY15"/>
      <c r="QAZ15"/>
      <c r="QBA15"/>
      <c r="QBB15"/>
      <c r="QBC15"/>
      <c r="QBD15"/>
      <c r="QBE15"/>
      <c r="QBF15"/>
      <c r="QBG15"/>
      <c r="QBH15"/>
      <c r="QBI15"/>
      <c r="QBJ15"/>
      <c r="QBK15"/>
      <c r="QBL15"/>
      <c r="QBM15"/>
      <c r="QBN15"/>
      <c r="QBO15"/>
      <c r="QBP15"/>
      <c r="QBQ15"/>
      <c r="QBR15"/>
      <c r="QBS15"/>
      <c r="QBT15"/>
      <c r="QBU15"/>
      <c r="QBV15"/>
      <c r="QBW15"/>
      <c r="QBX15"/>
      <c r="QBY15"/>
      <c r="QBZ15"/>
      <c r="QCA15"/>
      <c r="QCB15"/>
      <c r="QCC15"/>
      <c r="QCD15"/>
      <c r="QCE15"/>
      <c r="QCF15"/>
      <c r="QCG15"/>
      <c r="QCH15"/>
      <c r="QCI15"/>
      <c r="QCJ15"/>
      <c r="QCK15"/>
      <c r="QCL15"/>
      <c r="QCM15"/>
      <c r="QCN15"/>
      <c r="QCO15"/>
      <c r="QCP15"/>
      <c r="QCQ15"/>
      <c r="QCR15"/>
      <c r="QCS15"/>
      <c r="QCT15"/>
      <c r="QCU15"/>
      <c r="QCV15"/>
      <c r="QCW15"/>
      <c r="QCX15"/>
      <c r="QCY15"/>
      <c r="QCZ15"/>
      <c r="QDA15"/>
      <c r="QDB15"/>
      <c r="QDC15"/>
      <c r="QDD15"/>
      <c r="QDE15"/>
      <c r="QDF15"/>
      <c r="QDG15"/>
      <c r="QDH15"/>
      <c r="QDI15"/>
      <c r="QDJ15"/>
      <c r="QDK15"/>
      <c r="QDL15"/>
      <c r="QDM15"/>
      <c r="QDN15"/>
      <c r="QDO15"/>
      <c r="QDP15"/>
      <c r="QDQ15"/>
      <c r="QDR15"/>
      <c r="QDS15"/>
      <c r="QDT15"/>
      <c r="QDU15"/>
      <c r="QDV15"/>
      <c r="QDW15"/>
      <c r="QDX15"/>
      <c r="QDY15"/>
      <c r="QDZ15"/>
      <c r="QEA15"/>
      <c r="QEB15"/>
      <c r="QEC15"/>
      <c r="QED15"/>
      <c r="QEE15"/>
      <c r="QEF15"/>
      <c r="QEG15"/>
      <c r="QEH15"/>
      <c r="QEI15"/>
      <c r="QEJ15"/>
      <c r="QEK15"/>
      <c r="QEL15"/>
      <c r="QEM15"/>
      <c r="QEN15"/>
      <c r="QEO15"/>
      <c r="QEP15"/>
      <c r="QEQ15"/>
      <c r="QER15"/>
      <c r="QES15"/>
      <c r="QET15"/>
      <c r="QEU15"/>
      <c r="QEV15"/>
      <c r="QEW15"/>
      <c r="QEX15"/>
      <c r="QEY15"/>
      <c r="QEZ15"/>
      <c r="QFA15"/>
      <c r="QFB15"/>
      <c r="QFC15"/>
      <c r="QFD15"/>
      <c r="QFE15"/>
      <c r="QFF15"/>
      <c r="QFG15"/>
      <c r="QFH15"/>
      <c r="QFI15"/>
      <c r="QFJ15"/>
      <c r="QFK15"/>
      <c r="QFL15"/>
      <c r="QFM15"/>
      <c r="QFN15"/>
      <c r="QFO15"/>
      <c r="QFP15"/>
      <c r="QFQ15"/>
      <c r="QFR15"/>
      <c r="QFS15"/>
      <c r="QFT15"/>
      <c r="QFU15"/>
      <c r="QFV15"/>
      <c r="QFW15"/>
      <c r="QFX15"/>
      <c r="QFY15"/>
      <c r="QFZ15"/>
      <c r="QGA15"/>
      <c r="QGB15"/>
      <c r="QGC15"/>
      <c r="QGD15"/>
      <c r="QGE15"/>
      <c r="QGF15"/>
      <c r="QGG15"/>
      <c r="QGH15"/>
      <c r="QGI15"/>
      <c r="QGJ15"/>
      <c r="QGK15"/>
      <c r="QGL15"/>
      <c r="QGM15"/>
      <c r="QGN15"/>
      <c r="QGO15"/>
      <c r="QGP15"/>
      <c r="QGQ15"/>
      <c r="QGR15"/>
      <c r="QGS15"/>
      <c r="QGT15"/>
      <c r="QGU15"/>
      <c r="QGV15"/>
      <c r="QGW15"/>
      <c r="QGX15"/>
      <c r="QGY15"/>
      <c r="QGZ15"/>
      <c r="QHA15"/>
      <c r="QHB15"/>
      <c r="QHC15"/>
      <c r="QHD15"/>
      <c r="QHE15"/>
      <c r="QHF15"/>
      <c r="QHG15"/>
      <c r="QHH15"/>
      <c r="QHI15"/>
      <c r="QHJ15"/>
      <c r="QHK15"/>
      <c r="QHL15"/>
      <c r="QHM15"/>
      <c r="QHN15"/>
      <c r="QHO15"/>
      <c r="QHP15"/>
      <c r="QHQ15"/>
      <c r="QHR15"/>
      <c r="QHS15"/>
      <c r="QHT15"/>
      <c r="QHU15"/>
      <c r="QHV15"/>
      <c r="QHW15"/>
      <c r="QHX15"/>
      <c r="QHY15"/>
      <c r="QHZ15"/>
      <c r="QIA15"/>
      <c r="QIB15"/>
      <c r="QIC15"/>
      <c r="QID15"/>
      <c r="QIE15"/>
      <c r="QIF15"/>
      <c r="QIG15"/>
      <c r="QIH15"/>
      <c r="QII15"/>
      <c r="QIJ15"/>
      <c r="QIK15"/>
      <c r="QIL15"/>
      <c r="QIM15"/>
      <c r="QIN15"/>
      <c r="QIO15"/>
      <c r="QIP15"/>
      <c r="QIQ15"/>
      <c r="QIR15"/>
      <c r="QIS15"/>
      <c r="QIT15"/>
      <c r="QIU15"/>
      <c r="QIV15"/>
      <c r="QIW15"/>
      <c r="QIX15"/>
      <c r="QIY15"/>
      <c r="QIZ15"/>
      <c r="QJA15"/>
      <c r="QJB15"/>
      <c r="QJC15"/>
      <c r="QJD15"/>
      <c r="QJE15"/>
      <c r="QJF15"/>
      <c r="QJG15"/>
      <c r="QJH15"/>
      <c r="QJI15"/>
      <c r="QJJ15"/>
      <c r="QJK15"/>
      <c r="QJL15"/>
      <c r="QJM15"/>
      <c r="QJN15"/>
      <c r="QJO15"/>
      <c r="QJP15"/>
      <c r="QJQ15"/>
      <c r="QJR15"/>
      <c r="QJS15"/>
      <c r="QJT15"/>
      <c r="QJU15"/>
      <c r="QJV15"/>
      <c r="QJW15"/>
      <c r="QJX15"/>
      <c r="QJY15"/>
      <c r="QJZ15"/>
      <c r="QKA15"/>
      <c r="QKB15"/>
      <c r="QKC15"/>
      <c r="QKD15"/>
      <c r="QKE15"/>
      <c r="QKF15"/>
      <c r="QKG15"/>
      <c r="QKH15"/>
      <c r="QKI15"/>
      <c r="QKJ15"/>
      <c r="QKK15"/>
      <c r="QKL15"/>
      <c r="QKM15"/>
      <c r="QKN15"/>
      <c r="QKO15"/>
      <c r="QKP15"/>
      <c r="QKQ15"/>
      <c r="QKR15"/>
      <c r="QKS15"/>
      <c r="QKT15"/>
      <c r="QKU15"/>
      <c r="QKV15"/>
      <c r="QKW15"/>
      <c r="QKX15"/>
      <c r="QKY15"/>
      <c r="QKZ15"/>
      <c r="QLA15"/>
      <c r="QLB15"/>
      <c r="QLC15"/>
      <c r="QLD15"/>
      <c r="QLE15"/>
      <c r="QLF15"/>
      <c r="QLG15"/>
      <c r="QLH15"/>
      <c r="QLI15"/>
      <c r="QLJ15"/>
      <c r="QLK15"/>
      <c r="QLL15"/>
      <c r="QLM15"/>
      <c r="QLN15"/>
      <c r="QLO15"/>
      <c r="QLP15"/>
      <c r="QLQ15"/>
      <c r="QLR15"/>
      <c r="QLS15"/>
      <c r="QLT15"/>
      <c r="QLU15"/>
      <c r="QLV15"/>
      <c r="QLW15"/>
      <c r="QLX15"/>
      <c r="QLY15"/>
      <c r="QLZ15"/>
      <c r="QMA15"/>
      <c r="QMB15"/>
      <c r="QMC15"/>
      <c r="QMD15"/>
      <c r="QME15"/>
      <c r="QMF15"/>
      <c r="QMG15"/>
      <c r="QMH15"/>
      <c r="QMI15"/>
      <c r="QMJ15"/>
      <c r="QMK15"/>
      <c r="QML15"/>
      <c r="QMM15"/>
      <c r="QMN15"/>
      <c r="QMO15"/>
      <c r="QMP15"/>
      <c r="QMQ15"/>
      <c r="QMR15"/>
      <c r="QMS15"/>
      <c r="QMT15"/>
      <c r="QMU15"/>
      <c r="QMV15"/>
      <c r="QMW15"/>
      <c r="QMX15"/>
      <c r="QMY15"/>
      <c r="QMZ15"/>
      <c r="QNA15"/>
      <c r="QNB15"/>
      <c r="QNC15"/>
      <c r="QND15"/>
      <c r="QNE15"/>
      <c r="QNF15"/>
      <c r="QNG15"/>
      <c r="QNH15"/>
      <c r="QNI15"/>
      <c r="QNJ15"/>
      <c r="QNK15"/>
      <c r="QNL15"/>
      <c r="QNM15"/>
      <c r="QNN15"/>
      <c r="QNO15"/>
      <c r="QNP15"/>
      <c r="QNQ15"/>
      <c r="QNR15"/>
      <c r="QNS15"/>
      <c r="QNT15"/>
      <c r="QNU15"/>
      <c r="QNV15"/>
      <c r="QNW15"/>
      <c r="QNX15"/>
      <c r="QNY15"/>
      <c r="QNZ15"/>
      <c r="QOA15"/>
      <c r="QOB15"/>
      <c r="QOC15"/>
      <c r="QOD15"/>
      <c r="QOE15"/>
      <c r="QOF15"/>
      <c r="QOG15"/>
      <c r="QOH15"/>
      <c r="QOI15"/>
      <c r="QOJ15"/>
      <c r="QOK15"/>
      <c r="QOL15"/>
      <c r="QOM15"/>
      <c r="QON15"/>
      <c r="QOO15"/>
      <c r="QOP15"/>
      <c r="QOQ15"/>
      <c r="QOR15"/>
      <c r="QOS15"/>
      <c r="QOT15"/>
      <c r="QOU15"/>
      <c r="QOV15"/>
      <c r="QOW15"/>
      <c r="QOX15"/>
      <c r="QOY15"/>
      <c r="QOZ15"/>
      <c r="QPA15"/>
      <c r="QPB15"/>
      <c r="QPC15"/>
      <c r="QPD15"/>
      <c r="QPE15"/>
      <c r="QPF15"/>
      <c r="QPG15"/>
      <c r="QPH15"/>
      <c r="QPI15"/>
      <c r="QPJ15"/>
      <c r="QPK15"/>
      <c r="QPL15"/>
      <c r="QPM15"/>
      <c r="QPN15"/>
      <c r="QPO15"/>
      <c r="QPP15"/>
      <c r="QPQ15"/>
      <c r="QPR15"/>
      <c r="QPS15"/>
      <c r="QPT15"/>
      <c r="QPU15"/>
      <c r="QPV15"/>
      <c r="QPW15"/>
      <c r="QPX15"/>
      <c r="QPY15"/>
      <c r="QPZ15"/>
      <c r="QQA15"/>
      <c r="QQB15"/>
      <c r="QQC15"/>
      <c r="QQD15"/>
      <c r="QQE15"/>
      <c r="QQF15"/>
      <c r="QQG15"/>
      <c r="QQH15"/>
      <c r="QQI15"/>
      <c r="QQJ15"/>
      <c r="QQK15"/>
      <c r="QQL15"/>
      <c r="QQM15"/>
      <c r="QQN15"/>
      <c r="QQO15"/>
      <c r="QQP15"/>
      <c r="QQQ15"/>
      <c r="QQR15"/>
      <c r="QQS15"/>
      <c r="QQT15"/>
      <c r="QQU15"/>
      <c r="QQV15"/>
      <c r="QQW15"/>
      <c r="QQX15"/>
      <c r="QQY15"/>
      <c r="QQZ15"/>
      <c r="QRA15"/>
      <c r="QRB15"/>
      <c r="QRC15"/>
      <c r="QRD15"/>
      <c r="QRE15"/>
      <c r="QRF15"/>
      <c r="QRG15"/>
      <c r="QRH15"/>
      <c r="QRI15"/>
      <c r="QRJ15"/>
      <c r="QRK15"/>
      <c r="QRL15"/>
      <c r="QRM15"/>
      <c r="QRN15"/>
      <c r="QRO15"/>
      <c r="QRP15"/>
      <c r="QRQ15"/>
      <c r="QRR15"/>
      <c r="QRS15"/>
      <c r="QRT15"/>
      <c r="QRU15"/>
      <c r="QRV15"/>
      <c r="QRW15"/>
      <c r="QRX15"/>
      <c r="QRY15"/>
      <c r="QRZ15"/>
      <c r="QSA15"/>
      <c r="QSB15"/>
      <c r="QSC15"/>
      <c r="QSD15"/>
      <c r="QSE15"/>
      <c r="QSF15"/>
      <c r="QSG15"/>
      <c r="QSH15"/>
      <c r="QSI15"/>
      <c r="QSJ15"/>
      <c r="QSK15"/>
      <c r="QSL15"/>
      <c r="QSM15"/>
      <c r="QSN15"/>
      <c r="QSO15"/>
      <c r="QSP15"/>
      <c r="QSQ15"/>
      <c r="QSR15"/>
      <c r="QSS15"/>
      <c r="QST15"/>
      <c r="QSU15"/>
      <c r="QSV15"/>
      <c r="QSW15"/>
      <c r="QSX15"/>
      <c r="QSY15"/>
      <c r="QSZ15"/>
      <c r="QTA15"/>
      <c r="QTB15"/>
      <c r="QTC15"/>
      <c r="QTD15"/>
      <c r="QTE15"/>
      <c r="QTF15"/>
      <c r="QTG15"/>
      <c r="QTH15"/>
      <c r="QTI15"/>
      <c r="QTJ15"/>
      <c r="QTK15"/>
      <c r="QTL15"/>
      <c r="QTM15"/>
      <c r="QTN15"/>
      <c r="QTO15"/>
      <c r="QTP15"/>
      <c r="QTQ15"/>
      <c r="QTR15"/>
      <c r="QTS15"/>
      <c r="QTT15"/>
      <c r="QTU15"/>
      <c r="QTV15"/>
      <c r="QTW15"/>
      <c r="QTX15"/>
      <c r="QTY15"/>
      <c r="QTZ15"/>
      <c r="QUA15"/>
      <c r="QUB15"/>
      <c r="QUC15"/>
      <c r="QUD15"/>
      <c r="QUE15"/>
      <c r="QUF15"/>
      <c r="QUG15"/>
      <c r="QUH15"/>
      <c r="QUI15"/>
      <c r="QUJ15"/>
      <c r="QUK15"/>
      <c r="QUL15"/>
      <c r="QUM15"/>
      <c r="QUN15"/>
      <c r="QUO15"/>
      <c r="QUP15"/>
      <c r="QUQ15"/>
      <c r="QUR15"/>
      <c r="QUS15"/>
      <c r="QUT15"/>
      <c r="QUU15"/>
      <c r="QUV15"/>
      <c r="QUW15"/>
      <c r="QUX15"/>
      <c r="QUY15"/>
      <c r="QUZ15"/>
      <c r="QVA15"/>
      <c r="QVB15"/>
      <c r="QVC15"/>
      <c r="QVD15"/>
      <c r="QVE15"/>
      <c r="QVF15"/>
      <c r="QVG15"/>
      <c r="QVH15"/>
      <c r="QVI15"/>
      <c r="QVJ15"/>
      <c r="QVK15"/>
      <c r="QVL15"/>
      <c r="QVM15"/>
      <c r="QVN15"/>
      <c r="QVO15"/>
      <c r="QVP15"/>
      <c r="QVQ15"/>
      <c r="QVR15"/>
      <c r="QVS15"/>
      <c r="QVT15"/>
      <c r="QVU15"/>
      <c r="QVV15"/>
      <c r="QVW15"/>
      <c r="QVX15"/>
      <c r="QVY15"/>
      <c r="QVZ15"/>
      <c r="QWA15"/>
      <c r="QWB15"/>
      <c r="QWC15"/>
      <c r="QWD15"/>
      <c r="QWE15"/>
      <c r="QWF15"/>
      <c r="QWG15"/>
      <c r="QWH15"/>
      <c r="QWI15"/>
      <c r="QWJ15"/>
      <c r="QWK15"/>
      <c r="QWL15"/>
      <c r="QWM15"/>
      <c r="QWN15"/>
      <c r="QWO15"/>
      <c r="QWP15"/>
      <c r="QWQ15"/>
      <c r="QWR15"/>
      <c r="QWS15"/>
      <c r="QWT15"/>
      <c r="QWU15"/>
      <c r="QWV15"/>
      <c r="QWW15"/>
      <c r="QWX15"/>
      <c r="QWY15"/>
      <c r="QWZ15"/>
      <c r="QXA15"/>
      <c r="QXB15"/>
      <c r="QXC15"/>
      <c r="QXD15"/>
      <c r="QXE15"/>
      <c r="QXF15"/>
      <c r="QXG15"/>
      <c r="QXH15"/>
      <c r="QXI15"/>
      <c r="QXJ15"/>
      <c r="QXK15"/>
      <c r="QXL15"/>
      <c r="QXM15"/>
      <c r="QXN15"/>
      <c r="QXO15"/>
      <c r="QXP15"/>
      <c r="QXQ15"/>
      <c r="QXR15"/>
      <c r="QXS15"/>
      <c r="QXT15"/>
      <c r="QXU15"/>
      <c r="QXV15"/>
      <c r="QXW15"/>
      <c r="QXX15"/>
      <c r="QXY15"/>
      <c r="QXZ15"/>
      <c r="QYA15"/>
      <c r="QYB15"/>
      <c r="QYC15"/>
      <c r="QYD15"/>
      <c r="QYE15"/>
      <c r="QYF15"/>
      <c r="QYG15"/>
      <c r="QYH15"/>
      <c r="QYI15"/>
      <c r="QYJ15"/>
      <c r="QYK15"/>
      <c r="QYL15"/>
      <c r="QYM15"/>
      <c r="QYN15"/>
      <c r="QYO15"/>
      <c r="QYP15"/>
      <c r="QYQ15"/>
      <c r="QYR15"/>
      <c r="QYS15"/>
      <c r="QYT15"/>
      <c r="QYU15"/>
      <c r="QYV15"/>
      <c r="QYW15"/>
      <c r="QYX15"/>
      <c r="QYY15"/>
      <c r="QYZ15"/>
      <c r="QZA15"/>
      <c r="QZB15"/>
      <c r="QZC15"/>
      <c r="QZD15"/>
      <c r="QZE15"/>
      <c r="QZF15"/>
      <c r="QZG15"/>
      <c r="QZH15"/>
      <c r="QZI15"/>
      <c r="QZJ15"/>
      <c r="QZK15"/>
      <c r="QZL15"/>
      <c r="QZM15"/>
      <c r="QZN15"/>
      <c r="QZO15"/>
      <c r="QZP15"/>
      <c r="QZQ15"/>
      <c r="QZR15"/>
      <c r="QZS15"/>
      <c r="QZT15"/>
      <c r="QZU15"/>
      <c r="QZV15"/>
      <c r="QZW15"/>
      <c r="QZX15"/>
      <c r="QZY15"/>
      <c r="QZZ15"/>
      <c r="RAA15"/>
      <c r="RAB15"/>
      <c r="RAC15"/>
      <c r="RAD15"/>
      <c r="RAE15"/>
      <c r="RAF15"/>
      <c r="RAG15"/>
      <c r="RAH15"/>
      <c r="RAI15"/>
      <c r="RAJ15"/>
      <c r="RAK15"/>
      <c r="RAL15"/>
      <c r="RAM15"/>
      <c r="RAN15"/>
      <c r="RAO15"/>
      <c r="RAP15"/>
      <c r="RAQ15"/>
      <c r="RAR15"/>
      <c r="RAS15"/>
      <c r="RAT15"/>
      <c r="RAU15"/>
      <c r="RAV15"/>
      <c r="RAW15"/>
      <c r="RAX15"/>
      <c r="RAY15"/>
      <c r="RAZ15"/>
      <c r="RBA15"/>
      <c r="RBB15"/>
      <c r="RBC15"/>
      <c r="RBD15"/>
      <c r="RBE15"/>
      <c r="RBF15"/>
      <c r="RBG15"/>
      <c r="RBH15"/>
      <c r="RBI15"/>
      <c r="RBJ15"/>
      <c r="RBK15"/>
      <c r="RBL15"/>
      <c r="RBM15"/>
      <c r="RBN15"/>
      <c r="RBO15"/>
      <c r="RBP15"/>
      <c r="RBQ15"/>
      <c r="RBR15"/>
      <c r="RBS15"/>
      <c r="RBT15"/>
      <c r="RBU15"/>
      <c r="RBV15"/>
      <c r="RBW15"/>
      <c r="RBX15"/>
      <c r="RBY15"/>
      <c r="RBZ15"/>
      <c r="RCA15"/>
      <c r="RCB15"/>
      <c r="RCC15"/>
      <c r="RCD15"/>
      <c r="RCE15"/>
      <c r="RCF15"/>
      <c r="RCG15"/>
      <c r="RCH15"/>
      <c r="RCI15"/>
      <c r="RCJ15"/>
      <c r="RCK15"/>
      <c r="RCL15"/>
      <c r="RCM15"/>
      <c r="RCN15"/>
      <c r="RCO15"/>
      <c r="RCP15"/>
      <c r="RCQ15"/>
      <c r="RCR15"/>
      <c r="RCS15"/>
      <c r="RCT15"/>
      <c r="RCU15"/>
      <c r="RCV15"/>
      <c r="RCW15"/>
      <c r="RCX15"/>
      <c r="RCY15"/>
      <c r="RCZ15"/>
      <c r="RDA15"/>
      <c r="RDB15"/>
      <c r="RDC15"/>
      <c r="RDD15"/>
      <c r="RDE15"/>
      <c r="RDF15"/>
      <c r="RDG15"/>
      <c r="RDH15"/>
      <c r="RDI15"/>
      <c r="RDJ15"/>
      <c r="RDK15"/>
      <c r="RDL15"/>
      <c r="RDM15"/>
      <c r="RDN15"/>
      <c r="RDO15"/>
      <c r="RDP15"/>
      <c r="RDQ15"/>
      <c r="RDR15"/>
      <c r="RDS15"/>
      <c r="RDT15"/>
      <c r="RDU15"/>
      <c r="RDV15"/>
      <c r="RDW15"/>
      <c r="RDX15"/>
      <c r="RDY15"/>
      <c r="RDZ15"/>
      <c r="REA15"/>
      <c r="REB15"/>
      <c r="REC15"/>
      <c r="RED15"/>
      <c r="REE15"/>
      <c r="REF15"/>
      <c r="REG15"/>
      <c r="REH15"/>
      <c r="REI15"/>
      <c r="REJ15"/>
      <c r="REK15"/>
      <c r="REL15"/>
      <c r="REM15"/>
      <c r="REN15"/>
      <c r="REO15"/>
      <c r="REP15"/>
      <c r="REQ15"/>
      <c r="RER15"/>
      <c r="RES15"/>
      <c r="RET15"/>
      <c r="REU15"/>
      <c r="REV15"/>
      <c r="REW15"/>
      <c r="REX15"/>
      <c r="REY15"/>
      <c r="REZ15"/>
      <c r="RFA15"/>
      <c r="RFB15"/>
      <c r="RFC15"/>
      <c r="RFD15"/>
      <c r="RFE15"/>
      <c r="RFF15"/>
      <c r="RFG15"/>
      <c r="RFH15"/>
      <c r="RFI15"/>
      <c r="RFJ15"/>
      <c r="RFK15"/>
      <c r="RFL15"/>
      <c r="RFM15"/>
      <c r="RFN15"/>
      <c r="RFO15"/>
      <c r="RFP15"/>
      <c r="RFQ15"/>
      <c r="RFR15"/>
      <c r="RFS15"/>
      <c r="RFT15"/>
      <c r="RFU15"/>
      <c r="RFV15"/>
      <c r="RFW15"/>
      <c r="RFX15"/>
      <c r="RFY15"/>
      <c r="RFZ15"/>
      <c r="RGA15"/>
      <c r="RGB15"/>
      <c r="RGC15"/>
      <c r="RGD15"/>
      <c r="RGE15"/>
      <c r="RGF15"/>
      <c r="RGG15"/>
      <c r="RGH15"/>
      <c r="RGI15"/>
      <c r="RGJ15"/>
      <c r="RGK15"/>
      <c r="RGL15"/>
      <c r="RGM15"/>
      <c r="RGN15"/>
      <c r="RGO15"/>
      <c r="RGP15"/>
      <c r="RGQ15"/>
      <c r="RGR15"/>
      <c r="RGS15"/>
      <c r="RGT15"/>
      <c r="RGU15"/>
      <c r="RGV15"/>
      <c r="RGW15"/>
      <c r="RGX15"/>
      <c r="RGY15"/>
      <c r="RGZ15"/>
      <c r="RHA15"/>
      <c r="RHB15"/>
      <c r="RHC15"/>
      <c r="RHD15"/>
      <c r="RHE15"/>
      <c r="RHF15"/>
      <c r="RHG15"/>
      <c r="RHH15"/>
      <c r="RHI15"/>
      <c r="RHJ15"/>
      <c r="RHK15"/>
      <c r="RHL15"/>
      <c r="RHM15"/>
      <c r="RHN15"/>
      <c r="RHO15"/>
      <c r="RHP15"/>
      <c r="RHQ15"/>
      <c r="RHR15"/>
      <c r="RHS15"/>
      <c r="RHT15"/>
      <c r="RHU15"/>
      <c r="RHV15"/>
      <c r="RHW15"/>
      <c r="RHX15"/>
      <c r="RHY15"/>
      <c r="RHZ15"/>
      <c r="RIA15"/>
      <c r="RIB15"/>
      <c r="RIC15"/>
      <c r="RID15"/>
      <c r="RIE15"/>
      <c r="RIF15"/>
      <c r="RIG15"/>
      <c r="RIH15"/>
      <c r="RII15"/>
      <c r="RIJ15"/>
      <c r="RIK15"/>
      <c r="RIL15"/>
      <c r="RIM15"/>
      <c r="RIN15"/>
      <c r="RIO15"/>
      <c r="RIP15"/>
      <c r="RIQ15"/>
      <c r="RIR15"/>
      <c r="RIS15"/>
      <c r="RIT15"/>
      <c r="RIU15"/>
      <c r="RIV15"/>
      <c r="RIW15"/>
      <c r="RIX15"/>
      <c r="RIY15"/>
      <c r="RIZ15"/>
      <c r="RJA15"/>
      <c r="RJB15"/>
      <c r="RJC15"/>
      <c r="RJD15"/>
      <c r="RJE15"/>
      <c r="RJF15"/>
      <c r="RJG15"/>
      <c r="RJH15"/>
      <c r="RJI15"/>
      <c r="RJJ15"/>
      <c r="RJK15"/>
      <c r="RJL15"/>
      <c r="RJM15"/>
      <c r="RJN15"/>
      <c r="RJO15"/>
      <c r="RJP15"/>
      <c r="RJQ15"/>
      <c r="RJR15"/>
      <c r="RJS15"/>
      <c r="RJT15"/>
      <c r="RJU15"/>
      <c r="RJV15"/>
      <c r="RJW15"/>
      <c r="RJX15"/>
      <c r="RJY15"/>
      <c r="RJZ15"/>
      <c r="RKA15"/>
      <c r="RKB15"/>
      <c r="RKC15"/>
      <c r="RKD15"/>
      <c r="RKE15"/>
      <c r="RKF15"/>
      <c r="RKG15"/>
      <c r="RKH15"/>
      <c r="RKI15"/>
      <c r="RKJ15"/>
      <c r="RKK15"/>
      <c r="RKL15"/>
      <c r="RKM15"/>
      <c r="RKN15"/>
      <c r="RKO15"/>
      <c r="RKP15"/>
      <c r="RKQ15"/>
      <c r="RKR15"/>
      <c r="RKS15"/>
      <c r="RKT15"/>
      <c r="RKU15"/>
      <c r="RKV15"/>
      <c r="RKW15"/>
      <c r="RKX15"/>
      <c r="RKY15"/>
      <c r="RKZ15"/>
      <c r="RLA15"/>
      <c r="RLB15"/>
      <c r="RLC15"/>
      <c r="RLD15"/>
      <c r="RLE15"/>
      <c r="RLF15"/>
      <c r="RLG15"/>
      <c r="RLH15"/>
      <c r="RLI15"/>
      <c r="RLJ15"/>
      <c r="RLK15"/>
      <c r="RLL15"/>
      <c r="RLM15"/>
      <c r="RLN15"/>
      <c r="RLO15"/>
      <c r="RLP15"/>
      <c r="RLQ15"/>
      <c r="RLR15"/>
      <c r="RLS15"/>
      <c r="RLT15"/>
      <c r="RLU15"/>
      <c r="RLV15"/>
      <c r="RLW15"/>
      <c r="RLX15"/>
      <c r="RLY15"/>
      <c r="RLZ15"/>
      <c r="RMA15"/>
      <c r="RMB15"/>
      <c r="RMC15"/>
      <c r="RMD15"/>
      <c r="RME15"/>
      <c r="RMF15"/>
      <c r="RMG15"/>
      <c r="RMH15"/>
      <c r="RMI15"/>
      <c r="RMJ15"/>
      <c r="RMK15"/>
      <c r="RML15"/>
      <c r="RMM15"/>
      <c r="RMN15"/>
      <c r="RMO15"/>
      <c r="RMP15"/>
      <c r="RMQ15"/>
      <c r="RMR15"/>
      <c r="RMS15"/>
      <c r="RMT15"/>
      <c r="RMU15"/>
      <c r="RMV15"/>
      <c r="RMW15"/>
      <c r="RMX15"/>
      <c r="RMY15"/>
      <c r="RMZ15"/>
      <c r="RNA15"/>
      <c r="RNB15"/>
      <c r="RNC15"/>
      <c r="RND15"/>
      <c r="RNE15"/>
      <c r="RNF15"/>
      <c r="RNG15"/>
      <c r="RNH15"/>
      <c r="RNI15"/>
      <c r="RNJ15"/>
      <c r="RNK15"/>
      <c r="RNL15"/>
      <c r="RNM15"/>
      <c r="RNN15"/>
      <c r="RNO15"/>
      <c r="RNP15"/>
      <c r="RNQ15"/>
      <c r="RNR15"/>
      <c r="RNS15"/>
      <c r="RNT15"/>
      <c r="RNU15"/>
      <c r="RNV15"/>
      <c r="RNW15"/>
      <c r="RNX15"/>
      <c r="RNY15"/>
      <c r="RNZ15"/>
      <c r="ROA15"/>
      <c r="ROB15"/>
      <c r="ROC15"/>
      <c r="ROD15"/>
      <c r="ROE15"/>
      <c r="ROF15"/>
      <c r="ROG15"/>
      <c r="ROH15"/>
      <c r="ROI15"/>
      <c r="ROJ15"/>
      <c r="ROK15"/>
      <c r="ROL15"/>
      <c r="ROM15"/>
      <c r="RON15"/>
      <c r="ROO15"/>
      <c r="ROP15"/>
      <c r="ROQ15"/>
      <c r="ROR15"/>
      <c r="ROS15"/>
      <c r="ROT15"/>
      <c r="ROU15"/>
      <c r="ROV15"/>
      <c r="ROW15"/>
      <c r="ROX15"/>
      <c r="ROY15"/>
      <c r="ROZ15"/>
      <c r="RPA15"/>
      <c r="RPB15"/>
      <c r="RPC15"/>
      <c r="RPD15"/>
      <c r="RPE15"/>
      <c r="RPF15"/>
      <c r="RPG15"/>
      <c r="RPH15"/>
      <c r="RPI15"/>
      <c r="RPJ15"/>
      <c r="RPK15"/>
      <c r="RPL15"/>
      <c r="RPM15"/>
      <c r="RPN15"/>
      <c r="RPO15"/>
      <c r="RPP15"/>
      <c r="RPQ15"/>
      <c r="RPR15"/>
      <c r="RPS15"/>
      <c r="RPT15"/>
      <c r="RPU15"/>
      <c r="RPV15"/>
      <c r="RPW15"/>
      <c r="RPX15"/>
      <c r="RPY15"/>
      <c r="RPZ15"/>
      <c r="RQA15"/>
      <c r="RQB15"/>
      <c r="RQC15"/>
      <c r="RQD15"/>
      <c r="RQE15"/>
      <c r="RQF15"/>
      <c r="RQG15"/>
      <c r="RQH15"/>
      <c r="RQI15"/>
      <c r="RQJ15"/>
      <c r="RQK15"/>
      <c r="RQL15"/>
      <c r="RQM15"/>
      <c r="RQN15"/>
      <c r="RQO15"/>
      <c r="RQP15"/>
      <c r="RQQ15"/>
      <c r="RQR15"/>
      <c r="RQS15"/>
      <c r="RQT15"/>
      <c r="RQU15"/>
      <c r="RQV15"/>
      <c r="RQW15"/>
      <c r="RQX15"/>
      <c r="RQY15"/>
      <c r="RQZ15"/>
      <c r="RRA15"/>
      <c r="RRB15"/>
      <c r="RRC15"/>
      <c r="RRD15"/>
      <c r="RRE15"/>
      <c r="RRF15"/>
      <c r="RRG15"/>
      <c r="RRH15"/>
      <c r="RRI15"/>
      <c r="RRJ15"/>
      <c r="RRK15"/>
      <c r="RRL15"/>
      <c r="RRM15"/>
      <c r="RRN15"/>
      <c r="RRO15"/>
      <c r="RRP15"/>
      <c r="RRQ15"/>
      <c r="RRR15"/>
      <c r="RRS15"/>
      <c r="RRT15"/>
      <c r="RRU15"/>
      <c r="RRV15"/>
      <c r="RRW15"/>
      <c r="RRX15"/>
      <c r="RRY15"/>
      <c r="RRZ15"/>
      <c r="RSA15"/>
      <c r="RSB15"/>
      <c r="RSC15"/>
      <c r="RSD15"/>
      <c r="RSE15"/>
      <c r="RSF15"/>
      <c r="RSG15"/>
      <c r="RSH15"/>
      <c r="RSI15"/>
      <c r="RSJ15"/>
      <c r="RSK15"/>
      <c r="RSL15"/>
      <c r="RSM15"/>
      <c r="RSN15"/>
      <c r="RSO15"/>
      <c r="RSP15"/>
      <c r="RSQ15"/>
      <c r="RSR15"/>
      <c r="RSS15"/>
      <c r="RST15"/>
      <c r="RSU15"/>
      <c r="RSV15"/>
      <c r="RSW15"/>
      <c r="RSX15"/>
      <c r="RSY15"/>
      <c r="RSZ15"/>
      <c r="RTA15"/>
      <c r="RTB15"/>
      <c r="RTC15"/>
      <c r="RTD15"/>
      <c r="RTE15"/>
      <c r="RTF15"/>
      <c r="RTG15"/>
      <c r="RTH15"/>
      <c r="RTI15"/>
      <c r="RTJ15"/>
      <c r="RTK15"/>
      <c r="RTL15"/>
      <c r="RTM15"/>
      <c r="RTN15"/>
      <c r="RTO15"/>
      <c r="RTP15"/>
      <c r="RTQ15"/>
      <c r="RTR15"/>
      <c r="RTS15"/>
      <c r="RTT15"/>
      <c r="RTU15"/>
      <c r="RTV15"/>
      <c r="RTW15"/>
      <c r="RTX15"/>
      <c r="RTY15"/>
      <c r="RTZ15"/>
      <c r="RUA15"/>
      <c r="RUB15"/>
      <c r="RUC15"/>
      <c r="RUD15"/>
      <c r="RUE15"/>
      <c r="RUF15"/>
      <c r="RUG15"/>
      <c r="RUH15"/>
      <c r="RUI15"/>
      <c r="RUJ15"/>
      <c r="RUK15"/>
      <c r="RUL15"/>
      <c r="RUM15"/>
      <c r="RUN15"/>
      <c r="RUO15"/>
      <c r="RUP15"/>
      <c r="RUQ15"/>
      <c r="RUR15"/>
      <c r="RUS15"/>
      <c r="RUT15"/>
      <c r="RUU15"/>
      <c r="RUV15"/>
      <c r="RUW15"/>
      <c r="RUX15"/>
      <c r="RUY15"/>
      <c r="RUZ15"/>
      <c r="RVA15"/>
      <c r="RVB15"/>
      <c r="RVC15"/>
      <c r="RVD15"/>
      <c r="RVE15"/>
      <c r="RVF15"/>
      <c r="RVG15"/>
      <c r="RVH15"/>
      <c r="RVI15"/>
      <c r="RVJ15"/>
      <c r="RVK15"/>
      <c r="RVL15"/>
      <c r="RVM15"/>
      <c r="RVN15"/>
      <c r="RVO15"/>
      <c r="RVP15"/>
      <c r="RVQ15"/>
      <c r="RVR15"/>
      <c r="RVS15"/>
      <c r="RVT15"/>
      <c r="RVU15"/>
      <c r="RVV15"/>
      <c r="RVW15"/>
      <c r="RVX15"/>
      <c r="RVY15"/>
      <c r="RVZ15"/>
      <c r="RWA15"/>
      <c r="RWB15"/>
      <c r="RWC15"/>
      <c r="RWD15"/>
      <c r="RWE15"/>
      <c r="RWF15"/>
      <c r="RWG15"/>
      <c r="RWH15"/>
      <c r="RWI15"/>
      <c r="RWJ15"/>
      <c r="RWK15"/>
      <c r="RWL15"/>
      <c r="RWM15"/>
      <c r="RWN15"/>
      <c r="RWO15"/>
      <c r="RWP15"/>
      <c r="RWQ15"/>
      <c r="RWR15"/>
      <c r="RWS15"/>
      <c r="RWT15"/>
      <c r="RWU15"/>
      <c r="RWV15"/>
      <c r="RWW15"/>
      <c r="RWX15"/>
      <c r="RWY15"/>
      <c r="RWZ15"/>
      <c r="RXA15"/>
      <c r="RXB15"/>
      <c r="RXC15"/>
      <c r="RXD15"/>
      <c r="RXE15"/>
      <c r="RXF15"/>
      <c r="RXG15"/>
      <c r="RXH15"/>
      <c r="RXI15"/>
      <c r="RXJ15"/>
      <c r="RXK15"/>
      <c r="RXL15"/>
      <c r="RXM15"/>
      <c r="RXN15"/>
      <c r="RXO15"/>
      <c r="RXP15"/>
      <c r="RXQ15"/>
      <c r="RXR15"/>
      <c r="RXS15"/>
      <c r="RXT15"/>
      <c r="RXU15"/>
      <c r="RXV15"/>
      <c r="RXW15"/>
      <c r="RXX15"/>
      <c r="RXY15"/>
      <c r="RXZ15"/>
      <c r="RYA15"/>
      <c r="RYB15"/>
      <c r="RYC15"/>
      <c r="RYD15"/>
      <c r="RYE15"/>
      <c r="RYF15"/>
      <c r="RYG15"/>
      <c r="RYH15"/>
      <c r="RYI15"/>
      <c r="RYJ15"/>
      <c r="RYK15"/>
      <c r="RYL15"/>
      <c r="RYM15"/>
      <c r="RYN15"/>
      <c r="RYO15"/>
      <c r="RYP15"/>
      <c r="RYQ15"/>
      <c r="RYR15"/>
      <c r="RYS15"/>
      <c r="RYT15"/>
      <c r="RYU15"/>
      <c r="RYV15"/>
      <c r="RYW15"/>
      <c r="RYX15"/>
      <c r="RYY15"/>
      <c r="RYZ15"/>
      <c r="RZA15"/>
      <c r="RZB15"/>
      <c r="RZC15"/>
      <c r="RZD15"/>
      <c r="RZE15"/>
      <c r="RZF15"/>
      <c r="RZG15"/>
      <c r="RZH15"/>
      <c r="RZI15"/>
      <c r="RZJ15"/>
      <c r="RZK15"/>
      <c r="RZL15"/>
      <c r="RZM15"/>
      <c r="RZN15"/>
      <c r="RZO15"/>
      <c r="RZP15"/>
      <c r="RZQ15"/>
      <c r="RZR15"/>
      <c r="RZS15"/>
      <c r="RZT15"/>
      <c r="RZU15"/>
      <c r="RZV15"/>
      <c r="RZW15"/>
      <c r="RZX15"/>
      <c r="RZY15"/>
      <c r="RZZ15"/>
      <c r="SAA15"/>
      <c r="SAB15"/>
      <c r="SAC15"/>
      <c r="SAD15"/>
      <c r="SAE15"/>
      <c r="SAF15"/>
      <c r="SAG15"/>
      <c r="SAH15"/>
      <c r="SAI15"/>
      <c r="SAJ15"/>
      <c r="SAK15"/>
      <c r="SAL15"/>
      <c r="SAM15"/>
      <c r="SAN15"/>
      <c r="SAO15"/>
      <c r="SAP15"/>
      <c r="SAQ15"/>
      <c r="SAR15"/>
      <c r="SAS15"/>
      <c r="SAT15"/>
      <c r="SAU15"/>
      <c r="SAV15"/>
      <c r="SAW15"/>
      <c r="SAX15"/>
      <c r="SAY15"/>
      <c r="SAZ15"/>
      <c r="SBA15"/>
      <c r="SBB15"/>
      <c r="SBC15"/>
      <c r="SBD15"/>
      <c r="SBE15"/>
      <c r="SBF15"/>
      <c r="SBG15"/>
      <c r="SBH15"/>
      <c r="SBI15"/>
      <c r="SBJ15"/>
      <c r="SBK15"/>
      <c r="SBL15"/>
      <c r="SBM15"/>
      <c r="SBN15"/>
      <c r="SBO15"/>
      <c r="SBP15"/>
      <c r="SBQ15"/>
      <c r="SBR15"/>
      <c r="SBS15"/>
      <c r="SBT15"/>
      <c r="SBU15"/>
      <c r="SBV15"/>
      <c r="SBW15"/>
      <c r="SBX15"/>
      <c r="SBY15"/>
      <c r="SBZ15"/>
      <c r="SCA15"/>
      <c r="SCB15"/>
      <c r="SCC15"/>
      <c r="SCD15"/>
      <c r="SCE15"/>
      <c r="SCF15"/>
      <c r="SCG15"/>
      <c r="SCH15"/>
      <c r="SCI15"/>
      <c r="SCJ15"/>
      <c r="SCK15"/>
      <c r="SCL15"/>
      <c r="SCM15"/>
      <c r="SCN15"/>
      <c r="SCO15"/>
      <c r="SCP15"/>
      <c r="SCQ15"/>
      <c r="SCR15"/>
      <c r="SCS15"/>
      <c r="SCT15"/>
      <c r="SCU15"/>
      <c r="SCV15"/>
      <c r="SCW15"/>
      <c r="SCX15"/>
      <c r="SCY15"/>
      <c r="SCZ15"/>
      <c r="SDA15"/>
      <c r="SDB15"/>
      <c r="SDC15"/>
      <c r="SDD15"/>
      <c r="SDE15"/>
      <c r="SDF15"/>
      <c r="SDG15"/>
      <c r="SDH15"/>
      <c r="SDI15"/>
      <c r="SDJ15"/>
      <c r="SDK15"/>
      <c r="SDL15"/>
      <c r="SDM15"/>
      <c r="SDN15"/>
      <c r="SDO15"/>
      <c r="SDP15"/>
      <c r="SDQ15"/>
      <c r="SDR15"/>
      <c r="SDS15"/>
      <c r="SDT15"/>
      <c r="SDU15"/>
      <c r="SDV15"/>
      <c r="SDW15"/>
      <c r="SDX15"/>
      <c r="SDY15"/>
      <c r="SDZ15"/>
      <c r="SEA15"/>
      <c r="SEB15"/>
      <c r="SEC15"/>
      <c r="SED15"/>
      <c r="SEE15"/>
      <c r="SEF15"/>
      <c r="SEG15"/>
      <c r="SEH15"/>
      <c r="SEI15"/>
      <c r="SEJ15"/>
      <c r="SEK15"/>
      <c r="SEL15"/>
      <c r="SEM15"/>
      <c r="SEN15"/>
      <c r="SEO15"/>
      <c r="SEP15"/>
      <c r="SEQ15"/>
      <c r="SER15"/>
      <c r="SES15"/>
      <c r="SET15"/>
      <c r="SEU15"/>
      <c r="SEV15"/>
      <c r="SEW15"/>
      <c r="SEX15"/>
      <c r="SEY15"/>
      <c r="SEZ15"/>
      <c r="SFA15"/>
      <c r="SFB15"/>
      <c r="SFC15"/>
      <c r="SFD15"/>
      <c r="SFE15"/>
      <c r="SFF15"/>
      <c r="SFG15"/>
      <c r="SFH15"/>
      <c r="SFI15"/>
      <c r="SFJ15"/>
      <c r="SFK15"/>
      <c r="SFL15"/>
      <c r="SFM15"/>
      <c r="SFN15"/>
      <c r="SFO15"/>
      <c r="SFP15"/>
      <c r="SFQ15"/>
      <c r="SFR15"/>
      <c r="SFS15"/>
      <c r="SFT15"/>
      <c r="SFU15"/>
      <c r="SFV15"/>
      <c r="SFW15"/>
      <c r="SFX15"/>
      <c r="SFY15"/>
      <c r="SFZ15"/>
      <c r="SGA15"/>
      <c r="SGB15"/>
      <c r="SGC15"/>
      <c r="SGD15"/>
      <c r="SGE15"/>
      <c r="SGF15"/>
      <c r="SGG15"/>
      <c r="SGH15"/>
      <c r="SGI15"/>
      <c r="SGJ15"/>
      <c r="SGK15"/>
      <c r="SGL15"/>
      <c r="SGM15"/>
      <c r="SGN15"/>
      <c r="SGO15"/>
      <c r="SGP15"/>
      <c r="SGQ15"/>
      <c r="SGR15"/>
      <c r="SGS15"/>
      <c r="SGT15"/>
      <c r="SGU15"/>
      <c r="SGV15"/>
      <c r="SGW15"/>
      <c r="SGX15"/>
      <c r="SGY15"/>
      <c r="SGZ15"/>
      <c r="SHA15"/>
      <c r="SHB15"/>
      <c r="SHC15"/>
      <c r="SHD15"/>
      <c r="SHE15"/>
      <c r="SHF15"/>
      <c r="SHG15"/>
      <c r="SHH15"/>
      <c r="SHI15"/>
      <c r="SHJ15"/>
      <c r="SHK15"/>
      <c r="SHL15"/>
      <c r="SHM15"/>
      <c r="SHN15"/>
      <c r="SHO15"/>
      <c r="SHP15"/>
      <c r="SHQ15"/>
      <c r="SHR15"/>
      <c r="SHS15"/>
      <c r="SHT15"/>
      <c r="SHU15"/>
      <c r="SHV15"/>
      <c r="SHW15"/>
      <c r="SHX15"/>
      <c r="SHY15"/>
      <c r="SHZ15"/>
      <c r="SIA15"/>
      <c r="SIB15"/>
      <c r="SIC15"/>
      <c r="SID15"/>
      <c r="SIE15"/>
      <c r="SIF15"/>
      <c r="SIG15"/>
      <c r="SIH15"/>
      <c r="SII15"/>
      <c r="SIJ15"/>
      <c r="SIK15"/>
      <c r="SIL15"/>
      <c r="SIM15"/>
      <c r="SIN15"/>
      <c r="SIO15"/>
      <c r="SIP15"/>
      <c r="SIQ15"/>
      <c r="SIR15"/>
      <c r="SIS15"/>
      <c r="SIT15"/>
      <c r="SIU15"/>
      <c r="SIV15"/>
      <c r="SIW15"/>
      <c r="SIX15"/>
      <c r="SIY15"/>
      <c r="SIZ15"/>
      <c r="SJA15"/>
      <c r="SJB15"/>
      <c r="SJC15"/>
      <c r="SJD15"/>
      <c r="SJE15"/>
      <c r="SJF15"/>
      <c r="SJG15"/>
      <c r="SJH15"/>
      <c r="SJI15"/>
      <c r="SJJ15"/>
      <c r="SJK15"/>
      <c r="SJL15"/>
      <c r="SJM15"/>
      <c r="SJN15"/>
      <c r="SJO15"/>
      <c r="SJP15"/>
      <c r="SJQ15"/>
      <c r="SJR15"/>
      <c r="SJS15"/>
      <c r="SJT15"/>
      <c r="SJU15"/>
      <c r="SJV15"/>
      <c r="SJW15"/>
      <c r="SJX15"/>
      <c r="SJY15"/>
      <c r="SJZ15"/>
      <c r="SKA15"/>
      <c r="SKB15"/>
      <c r="SKC15"/>
      <c r="SKD15"/>
      <c r="SKE15"/>
      <c r="SKF15"/>
      <c r="SKG15"/>
      <c r="SKH15"/>
      <c r="SKI15"/>
      <c r="SKJ15"/>
      <c r="SKK15"/>
      <c r="SKL15"/>
      <c r="SKM15"/>
      <c r="SKN15"/>
      <c r="SKO15"/>
      <c r="SKP15"/>
      <c r="SKQ15"/>
      <c r="SKR15"/>
      <c r="SKS15"/>
      <c r="SKT15"/>
      <c r="SKU15"/>
      <c r="SKV15"/>
      <c r="SKW15"/>
      <c r="SKX15"/>
      <c r="SKY15"/>
      <c r="SKZ15"/>
      <c r="SLA15"/>
      <c r="SLB15"/>
      <c r="SLC15"/>
      <c r="SLD15"/>
      <c r="SLE15"/>
      <c r="SLF15"/>
      <c r="SLG15"/>
      <c r="SLH15"/>
      <c r="SLI15"/>
      <c r="SLJ15"/>
      <c r="SLK15"/>
      <c r="SLL15"/>
      <c r="SLM15"/>
      <c r="SLN15"/>
      <c r="SLO15"/>
      <c r="SLP15"/>
      <c r="SLQ15"/>
      <c r="SLR15"/>
      <c r="SLS15"/>
      <c r="SLT15"/>
      <c r="SLU15"/>
      <c r="SLV15"/>
      <c r="SLW15"/>
      <c r="SLX15"/>
      <c r="SLY15"/>
      <c r="SLZ15"/>
      <c r="SMA15"/>
      <c r="SMB15"/>
      <c r="SMC15"/>
      <c r="SMD15"/>
      <c r="SME15"/>
      <c r="SMF15"/>
      <c r="SMG15"/>
      <c r="SMH15"/>
      <c r="SMI15"/>
      <c r="SMJ15"/>
      <c r="SMK15"/>
      <c r="SML15"/>
      <c r="SMM15"/>
      <c r="SMN15"/>
      <c r="SMO15"/>
      <c r="SMP15"/>
      <c r="SMQ15"/>
      <c r="SMR15"/>
      <c r="SMS15"/>
      <c r="SMT15"/>
      <c r="SMU15"/>
      <c r="SMV15"/>
      <c r="SMW15"/>
      <c r="SMX15"/>
      <c r="SMY15"/>
      <c r="SMZ15"/>
      <c r="SNA15"/>
      <c r="SNB15"/>
      <c r="SNC15"/>
      <c r="SND15"/>
      <c r="SNE15"/>
      <c r="SNF15"/>
      <c r="SNG15"/>
      <c r="SNH15"/>
      <c r="SNI15"/>
      <c r="SNJ15"/>
      <c r="SNK15"/>
      <c r="SNL15"/>
      <c r="SNM15"/>
      <c r="SNN15"/>
      <c r="SNO15"/>
      <c r="SNP15"/>
      <c r="SNQ15"/>
      <c r="SNR15"/>
      <c r="SNS15"/>
      <c r="SNT15"/>
      <c r="SNU15"/>
      <c r="SNV15"/>
      <c r="SNW15"/>
      <c r="SNX15"/>
      <c r="SNY15"/>
      <c r="SNZ15"/>
      <c r="SOA15"/>
      <c r="SOB15"/>
      <c r="SOC15"/>
      <c r="SOD15"/>
      <c r="SOE15"/>
      <c r="SOF15"/>
      <c r="SOG15"/>
      <c r="SOH15"/>
      <c r="SOI15"/>
      <c r="SOJ15"/>
      <c r="SOK15"/>
      <c r="SOL15"/>
      <c r="SOM15"/>
      <c r="SON15"/>
      <c r="SOO15"/>
      <c r="SOP15"/>
      <c r="SOQ15"/>
      <c r="SOR15"/>
      <c r="SOS15"/>
      <c r="SOT15"/>
      <c r="SOU15"/>
      <c r="SOV15"/>
      <c r="SOW15"/>
      <c r="SOX15"/>
      <c r="SOY15"/>
      <c r="SOZ15"/>
      <c r="SPA15"/>
      <c r="SPB15"/>
      <c r="SPC15"/>
      <c r="SPD15"/>
      <c r="SPE15"/>
      <c r="SPF15"/>
      <c r="SPG15"/>
      <c r="SPH15"/>
      <c r="SPI15"/>
      <c r="SPJ15"/>
      <c r="SPK15"/>
      <c r="SPL15"/>
      <c r="SPM15"/>
      <c r="SPN15"/>
      <c r="SPO15"/>
      <c r="SPP15"/>
      <c r="SPQ15"/>
      <c r="SPR15"/>
      <c r="SPS15"/>
      <c r="SPT15"/>
      <c r="SPU15"/>
      <c r="SPV15"/>
      <c r="SPW15"/>
      <c r="SPX15"/>
      <c r="SPY15"/>
      <c r="SPZ15"/>
      <c r="SQA15"/>
      <c r="SQB15"/>
      <c r="SQC15"/>
      <c r="SQD15"/>
      <c r="SQE15"/>
      <c r="SQF15"/>
      <c r="SQG15"/>
      <c r="SQH15"/>
      <c r="SQI15"/>
      <c r="SQJ15"/>
      <c r="SQK15"/>
      <c r="SQL15"/>
      <c r="SQM15"/>
      <c r="SQN15"/>
      <c r="SQO15"/>
      <c r="SQP15"/>
      <c r="SQQ15"/>
      <c r="SQR15"/>
      <c r="SQS15"/>
      <c r="SQT15"/>
      <c r="SQU15"/>
      <c r="SQV15"/>
      <c r="SQW15"/>
      <c r="SQX15"/>
      <c r="SQY15"/>
      <c r="SQZ15"/>
      <c r="SRA15"/>
      <c r="SRB15"/>
      <c r="SRC15"/>
      <c r="SRD15"/>
      <c r="SRE15"/>
      <c r="SRF15"/>
      <c r="SRG15"/>
      <c r="SRH15"/>
      <c r="SRI15"/>
      <c r="SRJ15"/>
      <c r="SRK15"/>
      <c r="SRL15"/>
      <c r="SRM15"/>
      <c r="SRN15"/>
      <c r="SRO15"/>
      <c r="SRP15"/>
      <c r="SRQ15"/>
      <c r="SRR15"/>
      <c r="SRS15"/>
      <c r="SRT15"/>
      <c r="SRU15"/>
      <c r="SRV15"/>
      <c r="SRW15"/>
      <c r="SRX15"/>
      <c r="SRY15"/>
      <c r="SRZ15"/>
      <c r="SSA15"/>
      <c r="SSB15"/>
      <c r="SSC15"/>
      <c r="SSD15"/>
      <c r="SSE15"/>
      <c r="SSF15"/>
      <c r="SSG15"/>
      <c r="SSH15"/>
      <c r="SSI15"/>
      <c r="SSJ15"/>
      <c r="SSK15"/>
      <c r="SSL15"/>
      <c r="SSM15"/>
      <c r="SSN15"/>
      <c r="SSO15"/>
      <c r="SSP15"/>
      <c r="SSQ15"/>
      <c r="SSR15"/>
      <c r="SSS15"/>
      <c r="SST15"/>
      <c r="SSU15"/>
      <c r="SSV15"/>
      <c r="SSW15"/>
      <c r="SSX15"/>
      <c r="SSY15"/>
      <c r="SSZ15"/>
      <c r="STA15"/>
      <c r="STB15"/>
      <c r="STC15"/>
      <c r="STD15"/>
      <c r="STE15"/>
      <c r="STF15"/>
      <c r="STG15"/>
      <c r="STH15"/>
      <c r="STI15"/>
      <c r="STJ15"/>
      <c r="STK15"/>
      <c r="STL15"/>
      <c r="STM15"/>
      <c r="STN15"/>
      <c r="STO15"/>
      <c r="STP15"/>
      <c r="STQ15"/>
      <c r="STR15"/>
      <c r="STS15"/>
      <c r="STT15"/>
      <c r="STU15"/>
      <c r="STV15"/>
      <c r="STW15"/>
      <c r="STX15"/>
      <c r="STY15"/>
      <c r="STZ15"/>
      <c r="SUA15"/>
      <c r="SUB15"/>
      <c r="SUC15"/>
      <c r="SUD15"/>
      <c r="SUE15"/>
      <c r="SUF15"/>
      <c r="SUG15"/>
      <c r="SUH15"/>
      <c r="SUI15"/>
      <c r="SUJ15"/>
      <c r="SUK15"/>
      <c r="SUL15"/>
      <c r="SUM15"/>
      <c r="SUN15"/>
      <c r="SUO15"/>
      <c r="SUP15"/>
      <c r="SUQ15"/>
      <c r="SUR15"/>
      <c r="SUS15"/>
      <c r="SUT15"/>
      <c r="SUU15"/>
      <c r="SUV15"/>
      <c r="SUW15"/>
      <c r="SUX15"/>
      <c r="SUY15"/>
      <c r="SUZ15"/>
      <c r="SVA15"/>
      <c r="SVB15"/>
      <c r="SVC15"/>
      <c r="SVD15"/>
      <c r="SVE15"/>
      <c r="SVF15"/>
      <c r="SVG15"/>
      <c r="SVH15"/>
      <c r="SVI15"/>
      <c r="SVJ15"/>
      <c r="SVK15"/>
      <c r="SVL15"/>
      <c r="SVM15"/>
      <c r="SVN15"/>
      <c r="SVO15"/>
      <c r="SVP15"/>
      <c r="SVQ15"/>
      <c r="SVR15"/>
      <c r="SVS15"/>
      <c r="SVT15"/>
      <c r="SVU15"/>
      <c r="SVV15"/>
      <c r="SVW15"/>
      <c r="SVX15"/>
      <c r="SVY15"/>
      <c r="SVZ15"/>
      <c r="SWA15"/>
      <c r="SWB15"/>
      <c r="SWC15"/>
      <c r="SWD15"/>
      <c r="SWE15"/>
      <c r="SWF15"/>
      <c r="SWG15"/>
      <c r="SWH15"/>
      <c r="SWI15"/>
      <c r="SWJ15"/>
      <c r="SWK15"/>
      <c r="SWL15"/>
      <c r="SWM15"/>
      <c r="SWN15"/>
      <c r="SWO15"/>
      <c r="SWP15"/>
      <c r="SWQ15"/>
      <c r="SWR15"/>
      <c r="SWS15"/>
      <c r="SWT15"/>
      <c r="SWU15"/>
      <c r="SWV15"/>
      <c r="SWW15"/>
      <c r="SWX15"/>
      <c r="SWY15"/>
      <c r="SWZ15"/>
      <c r="SXA15"/>
      <c r="SXB15"/>
      <c r="SXC15"/>
      <c r="SXD15"/>
      <c r="SXE15"/>
      <c r="SXF15"/>
      <c r="SXG15"/>
      <c r="SXH15"/>
      <c r="SXI15"/>
      <c r="SXJ15"/>
      <c r="SXK15"/>
      <c r="SXL15"/>
      <c r="SXM15"/>
      <c r="SXN15"/>
      <c r="SXO15"/>
      <c r="SXP15"/>
      <c r="SXQ15"/>
      <c r="SXR15"/>
      <c r="SXS15"/>
      <c r="SXT15"/>
      <c r="SXU15"/>
      <c r="SXV15"/>
      <c r="SXW15"/>
      <c r="SXX15"/>
      <c r="SXY15"/>
      <c r="SXZ15"/>
      <c r="SYA15"/>
      <c r="SYB15"/>
      <c r="SYC15"/>
      <c r="SYD15"/>
      <c r="SYE15"/>
      <c r="SYF15"/>
      <c r="SYG15"/>
      <c r="SYH15"/>
      <c r="SYI15"/>
      <c r="SYJ15"/>
      <c r="SYK15"/>
      <c r="SYL15"/>
      <c r="SYM15"/>
      <c r="SYN15"/>
      <c r="SYO15"/>
      <c r="SYP15"/>
      <c r="SYQ15"/>
      <c r="SYR15"/>
      <c r="SYS15"/>
      <c r="SYT15"/>
      <c r="SYU15"/>
      <c r="SYV15"/>
      <c r="SYW15"/>
      <c r="SYX15"/>
      <c r="SYY15"/>
      <c r="SYZ15"/>
      <c r="SZA15"/>
      <c r="SZB15"/>
      <c r="SZC15"/>
      <c r="SZD15"/>
      <c r="SZE15"/>
      <c r="SZF15"/>
      <c r="SZG15"/>
      <c r="SZH15"/>
      <c r="SZI15"/>
      <c r="SZJ15"/>
      <c r="SZK15"/>
      <c r="SZL15"/>
      <c r="SZM15"/>
      <c r="SZN15"/>
      <c r="SZO15"/>
      <c r="SZP15"/>
      <c r="SZQ15"/>
      <c r="SZR15"/>
      <c r="SZS15"/>
      <c r="SZT15"/>
      <c r="SZU15"/>
      <c r="SZV15"/>
      <c r="SZW15"/>
      <c r="SZX15"/>
      <c r="SZY15"/>
      <c r="SZZ15"/>
      <c r="TAA15"/>
      <c r="TAB15"/>
      <c r="TAC15"/>
      <c r="TAD15"/>
      <c r="TAE15"/>
      <c r="TAF15"/>
      <c r="TAG15"/>
      <c r="TAH15"/>
      <c r="TAI15"/>
      <c r="TAJ15"/>
      <c r="TAK15"/>
      <c r="TAL15"/>
      <c r="TAM15"/>
      <c r="TAN15"/>
      <c r="TAO15"/>
      <c r="TAP15"/>
      <c r="TAQ15"/>
      <c r="TAR15"/>
      <c r="TAS15"/>
      <c r="TAT15"/>
      <c r="TAU15"/>
      <c r="TAV15"/>
      <c r="TAW15"/>
      <c r="TAX15"/>
      <c r="TAY15"/>
      <c r="TAZ15"/>
      <c r="TBA15"/>
      <c r="TBB15"/>
      <c r="TBC15"/>
      <c r="TBD15"/>
      <c r="TBE15"/>
      <c r="TBF15"/>
      <c r="TBG15"/>
      <c r="TBH15"/>
      <c r="TBI15"/>
      <c r="TBJ15"/>
      <c r="TBK15"/>
      <c r="TBL15"/>
      <c r="TBM15"/>
      <c r="TBN15"/>
      <c r="TBO15"/>
      <c r="TBP15"/>
      <c r="TBQ15"/>
      <c r="TBR15"/>
      <c r="TBS15"/>
      <c r="TBT15"/>
      <c r="TBU15"/>
      <c r="TBV15"/>
      <c r="TBW15"/>
      <c r="TBX15"/>
      <c r="TBY15"/>
      <c r="TBZ15"/>
      <c r="TCA15"/>
      <c r="TCB15"/>
      <c r="TCC15"/>
      <c r="TCD15"/>
      <c r="TCE15"/>
      <c r="TCF15"/>
      <c r="TCG15"/>
      <c r="TCH15"/>
      <c r="TCI15"/>
      <c r="TCJ15"/>
      <c r="TCK15"/>
      <c r="TCL15"/>
      <c r="TCM15"/>
      <c r="TCN15"/>
      <c r="TCO15"/>
      <c r="TCP15"/>
      <c r="TCQ15"/>
      <c r="TCR15"/>
      <c r="TCS15"/>
      <c r="TCT15"/>
      <c r="TCU15"/>
      <c r="TCV15"/>
      <c r="TCW15"/>
      <c r="TCX15"/>
      <c r="TCY15"/>
      <c r="TCZ15"/>
      <c r="TDA15"/>
      <c r="TDB15"/>
      <c r="TDC15"/>
      <c r="TDD15"/>
      <c r="TDE15"/>
      <c r="TDF15"/>
      <c r="TDG15"/>
      <c r="TDH15"/>
      <c r="TDI15"/>
      <c r="TDJ15"/>
      <c r="TDK15"/>
      <c r="TDL15"/>
      <c r="TDM15"/>
      <c r="TDN15"/>
      <c r="TDO15"/>
      <c r="TDP15"/>
      <c r="TDQ15"/>
      <c r="TDR15"/>
      <c r="TDS15"/>
      <c r="TDT15"/>
      <c r="TDU15"/>
      <c r="TDV15"/>
      <c r="TDW15"/>
      <c r="TDX15"/>
      <c r="TDY15"/>
      <c r="TDZ15"/>
      <c r="TEA15"/>
      <c r="TEB15"/>
      <c r="TEC15"/>
      <c r="TED15"/>
      <c r="TEE15"/>
      <c r="TEF15"/>
      <c r="TEG15"/>
      <c r="TEH15"/>
      <c r="TEI15"/>
      <c r="TEJ15"/>
      <c r="TEK15"/>
      <c r="TEL15"/>
      <c r="TEM15"/>
      <c r="TEN15"/>
      <c r="TEO15"/>
      <c r="TEP15"/>
      <c r="TEQ15"/>
      <c r="TER15"/>
      <c r="TES15"/>
      <c r="TET15"/>
      <c r="TEU15"/>
      <c r="TEV15"/>
      <c r="TEW15"/>
      <c r="TEX15"/>
      <c r="TEY15"/>
      <c r="TEZ15"/>
      <c r="TFA15"/>
      <c r="TFB15"/>
      <c r="TFC15"/>
      <c r="TFD15"/>
      <c r="TFE15"/>
      <c r="TFF15"/>
      <c r="TFG15"/>
      <c r="TFH15"/>
      <c r="TFI15"/>
      <c r="TFJ15"/>
      <c r="TFK15"/>
      <c r="TFL15"/>
      <c r="TFM15"/>
      <c r="TFN15"/>
      <c r="TFO15"/>
      <c r="TFP15"/>
      <c r="TFQ15"/>
      <c r="TFR15"/>
      <c r="TFS15"/>
      <c r="TFT15"/>
      <c r="TFU15"/>
      <c r="TFV15"/>
      <c r="TFW15"/>
      <c r="TFX15"/>
      <c r="TFY15"/>
      <c r="TFZ15"/>
      <c r="TGA15"/>
      <c r="TGB15"/>
      <c r="TGC15"/>
      <c r="TGD15"/>
      <c r="TGE15"/>
      <c r="TGF15"/>
      <c r="TGG15"/>
      <c r="TGH15"/>
      <c r="TGI15"/>
      <c r="TGJ15"/>
      <c r="TGK15"/>
      <c r="TGL15"/>
      <c r="TGM15"/>
      <c r="TGN15"/>
      <c r="TGO15"/>
      <c r="TGP15"/>
      <c r="TGQ15"/>
      <c r="TGR15"/>
      <c r="TGS15"/>
      <c r="TGT15"/>
      <c r="TGU15"/>
      <c r="TGV15"/>
      <c r="TGW15"/>
      <c r="TGX15"/>
      <c r="TGY15"/>
      <c r="TGZ15"/>
      <c r="THA15"/>
      <c r="THB15"/>
      <c r="THC15"/>
      <c r="THD15"/>
      <c r="THE15"/>
      <c r="THF15"/>
      <c r="THG15"/>
      <c r="THH15"/>
      <c r="THI15"/>
      <c r="THJ15"/>
      <c r="THK15"/>
      <c r="THL15"/>
      <c r="THM15"/>
      <c r="THN15"/>
      <c r="THO15"/>
      <c r="THP15"/>
      <c r="THQ15"/>
      <c r="THR15"/>
      <c r="THS15"/>
      <c r="THT15"/>
      <c r="THU15"/>
      <c r="THV15"/>
      <c r="THW15"/>
      <c r="THX15"/>
      <c r="THY15"/>
      <c r="THZ15"/>
      <c r="TIA15"/>
      <c r="TIB15"/>
      <c r="TIC15"/>
      <c r="TID15"/>
      <c r="TIE15"/>
      <c r="TIF15"/>
      <c r="TIG15"/>
      <c r="TIH15"/>
      <c r="TII15"/>
      <c r="TIJ15"/>
      <c r="TIK15"/>
      <c r="TIL15"/>
      <c r="TIM15"/>
      <c r="TIN15"/>
      <c r="TIO15"/>
      <c r="TIP15"/>
      <c r="TIQ15"/>
      <c r="TIR15"/>
      <c r="TIS15"/>
      <c r="TIT15"/>
      <c r="TIU15"/>
      <c r="TIV15"/>
      <c r="TIW15"/>
      <c r="TIX15"/>
      <c r="TIY15"/>
      <c r="TIZ15"/>
      <c r="TJA15"/>
      <c r="TJB15"/>
      <c r="TJC15"/>
      <c r="TJD15"/>
      <c r="TJE15"/>
      <c r="TJF15"/>
      <c r="TJG15"/>
      <c r="TJH15"/>
      <c r="TJI15"/>
      <c r="TJJ15"/>
      <c r="TJK15"/>
      <c r="TJL15"/>
      <c r="TJM15"/>
      <c r="TJN15"/>
      <c r="TJO15"/>
      <c r="TJP15"/>
      <c r="TJQ15"/>
      <c r="TJR15"/>
      <c r="TJS15"/>
      <c r="TJT15"/>
      <c r="TJU15"/>
      <c r="TJV15"/>
      <c r="TJW15"/>
      <c r="TJX15"/>
      <c r="TJY15"/>
      <c r="TJZ15"/>
      <c r="TKA15"/>
      <c r="TKB15"/>
      <c r="TKC15"/>
      <c r="TKD15"/>
      <c r="TKE15"/>
      <c r="TKF15"/>
      <c r="TKG15"/>
      <c r="TKH15"/>
      <c r="TKI15"/>
      <c r="TKJ15"/>
      <c r="TKK15"/>
      <c r="TKL15"/>
      <c r="TKM15"/>
      <c r="TKN15"/>
      <c r="TKO15"/>
      <c r="TKP15"/>
      <c r="TKQ15"/>
      <c r="TKR15"/>
      <c r="TKS15"/>
      <c r="TKT15"/>
      <c r="TKU15"/>
      <c r="TKV15"/>
      <c r="TKW15"/>
      <c r="TKX15"/>
      <c r="TKY15"/>
      <c r="TKZ15"/>
      <c r="TLA15"/>
      <c r="TLB15"/>
      <c r="TLC15"/>
      <c r="TLD15"/>
      <c r="TLE15"/>
      <c r="TLF15"/>
      <c r="TLG15"/>
      <c r="TLH15"/>
      <c r="TLI15"/>
      <c r="TLJ15"/>
      <c r="TLK15"/>
      <c r="TLL15"/>
      <c r="TLM15"/>
      <c r="TLN15"/>
      <c r="TLO15"/>
      <c r="TLP15"/>
      <c r="TLQ15"/>
      <c r="TLR15"/>
      <c r="TLS15"/>
      <c r="TLT15"/>
      <c r="TLU15"/>
      <c r="TLV15"/>
      <c r="TLW15"/>
      <c r="TLX15"/>
      <c r="TLY15"/>
      <c r="TLZ15"/>
      <c r="TMA15"/>
      <c r="TMB15"/>
      <c r="TMC15"/>
      <c r="TMD15"/>
      <c r="TME15"/>
      <c r="TMF15"/>
      <c r="TMG15"/>
      <c r="TMH15"/>
      <c r="TMI15"/>
      <c r="TMJ15"/>
      <c r="TMK15"/>
      <c r="TML15"/>
      <c r="TMM15"/>
      <c r="TMN15"/>
      <c r="TMO15"/>
      <c r="TMP15"/>
      <c r="TMQ15"/>
      <c r="TMR15"/>
      <c r="TMS15"/>
      <c r="TMT15"/>
      <c r="TMU15"/>
      <c r="TMV15"/>
      <c r="TMW15"/>
      <c r="TMX15"/>
      <c r="TMY15"/>
      <c r="TMZ15"/>
      <c r="TNA15"/>
      <c r="TNB15"/>
      <c r="TNC15"/>
      <c r="TND15"/>
      <c r="TNE15"/>
      <c r="TNF15"/>
      <c r="TNG15"/>
      <c r="TNH15"/>
      <c r="TNI15"/>
      <c r="TNJ15"/>
      <c r="TNK15"/>
      <c r="TNL15"/>
      <c r="TNM15"/>
      <c r="TNN15"/>
      <c r="TNO15"/>
      <c r="TNP15"/>
      <c r="TNQ15"/>
      <c r="TNR15"/>
      <c r="TNS15"/>
      <c r="TNT15"/>
      <c r="TNU15"/>
      <c r="TNV15"/>
      <c r="TNW15"/>
      <c r="TNX15"/>
      <c r="TNY15"/>
      <c r="TNZ15"/>
      <c r="TOA15"/>
      <c r="TOB15"/>
      <c r="TOC15"/>
      <c r="TOD15"/>
      <c r="TOE15"/>
      <c r="TOF15"/>
      <c r="TOG15"/>
      <c r="TOH15"/>
      <c r="TOI15"/>
      <c r="TOJ15"/>
      <c r="TOK15"/>
      <c r="TOL15"/>
      <c r="TOM15"/>
      <c r="TON15"/>
      <c r="TOO15"/>
      <c r="TOP15"/>
      <c r="TOQ15"/>
      <c r="TOR15"/>
      <c r="TOS15"/>
      <c r="TOT15"/>
      <c r="TOU15"/>
      <c r="TOV15"/>
      <c r="TOW15"/>
      <c r="TOX15"/>
      <c r="TOY15"/>
      <c r="TOZ15"/>
      <c r="TPA15"/>
      <c r="TPB15"/>
      <c r="TPC15"/>
      <c r="TPD15"/>
      <c r="TPE15"/>
      <c r="TPF15"/>
      <c r="TPG15"/>
      <c r="TPH15"/>
      <c r="TPI15"/>
      <c r="TPJ15"/>
      <c r="TPK15"/>
      <c r="TPL15"/>
      <c r="TPM15"/>
      <c r="TPN15"/>
      <c r="TPO15"/>
      <c r="TPP15"/>
      <c r="TPQ15"/>
      <c r="TPR15"/>
      <c r="TPS15"/>
      <c r="TPT15"/>
      <c r="TPU15"/>
      <c r="TPV15"/>
      <c r="TPW15"/>
      <c r="TPX15"/>
      <c r="TPY15"/>
      <c r="TPZ15"/>
      <c r="TQA15"/>
      <c r="TQB15"/>
      <c r="TQC15"/>
      <c r="TQD15"/>
      <c r="TQE15"/>
      <c r="TQF15"/>
      <c r="TQG15"/>
      <c r="TQH15"/>
      <c r="TQI15"/>
      <c r="TQJ15"/>
      <c r="TQK15"/>
      <c r="TQL15"/>
      <c r="TQM15"/>
      <c r="TQN15"/>
      <c r="TQO15"/>
      <c r="TQP15"/>
      <c r="TQQ15"/>
      <c r="TQR15"/>
      <c r="TQS15"/>
      <c r="TQT15"/>
      <c r="TQU15"/>
      <c r="TQV15"/>
      <c r="TQW15"/>
      <c r="TQX15"/>
      <c r="TQY15"/>
      <c r="TQZ15"/>
      <c r="TRA15"/>
      <c r="TRB15"/>
      <c r="TRC15"/>
      <c r="TRD15"/>
      <c r="TRE15"/>
      <c r="TRF15"/>
      <c r="TRG15"/>
      <c r="TRH15"/>
      <c r="TRI15"/>
      <c r="TRJ15"/>
      <c r="TRK15"/>
      <c r="TRL15"/>
      <c r="TRM15"/>
      <c r="TRN15"/>
      <c r="TRO15"/>
      <c r="TRP15"/>
      <c r="TRQ15"/>
      <c r="TRR15"/>
      <c r="TRS15"/>
      <c r="TRT15"/>
      <c r="TRU15"/>
      <c r="TRV15"/>
      <c r="TRW15"/>
      <c r="TRX15"/>
      <c r="TRY15"/>
      <c r="TRZ15"/>
      <c r="TSA15"/>
      <c r="TSB15"/>
      <c r="TSC15"/>
      <c r="TSD15"/>
      <c r="TSE15"/>
      <c r="TSF15"/>
      <c r="TSG15"/>
      <c r="TSH15"/>
      <c r="TSI15"/>
      <c r="TSJ15"/>
      <c r="TSK15"/>
      <c r="TSL15"/>
      <c r="TSM15"/>
      <c r="TSN15"/>
      <c r="TSO15"/>
      <c r="TSP15"/>
      <c r="TSQ15"/>
      <c r="TSR15"/>
      <c r="TSS15"/>
      <c r="TST15"/>
      <c r="TSU15"/>
      <c r="TSV15"/>
      <c r="TSW15"/>
      <c r="TSX15"/>
      <c r="TSY15"/>
      <c r="TSZ15"/>
      <c r="TTA15"/>
      <c r="TTB15"/>
      <c r="TTC15"/>
      <c r="TTD15"/>
      <c r="TTE15"/>
      <c r="TTF15"/>
      <c r="TTG15"/>
      <c r="TTH15"/>
      <c r="TTI15"/>
      <c r="TTJ15"/>
      <c r="TTK15"/>
      <c r="TTL15"/>
      <c r="TTM15"/>
      <c r="TTN15"/>
      <c r="TTO15"/>
      <c r="TTP15"/>
      <c r="TTQ15"/>
      <c r="TTR15"/>
      <c r="TTS15"/>
      <c r="TTT15"/>
      <c r="TTU15"/>
      <c r="TTV15"/>
      <c r="TTW15"/>
      <c r="TTX15"/>
      <c r="TTY15"/>
      <c r="TTZ15"/>
      <c r="TUA15"/>
      <c r="TUB15"/>
      <c r="TUC15"/>
      <c r="TUD15"/>
      <c r="TUE15"/>
      <c r="TUF15"/>
      <c r="TUG15"/>
      <c r="TUH15"/>
      <c r="TUI15"/>
      <c r="TUJ15"/>
      <c r="TUK15"/>
      <c r="TUL15"/>
      <c r="TUM15"/>
      <c r="TUN15"/>
      <c r="TUO15"/>
      <c r="TUP15"/>
      <c r="TUQ15"/>
      <c r="TUR15"/>
      <c r="TUS15"/>
      <c r="TUT15"/>
      <c r="TUU15"/>
      <c r="TUV15"/>
      <c r="TUW15"/>
      <c r="TUX15"/>
      <c r="TUY15"/>
      <c r="TUZ15"/>
      <c r="TVA15"/>
      <c r="TVB15"/>
      <c r="TVC15"/>
      <c r="TVD15"/>
      <c r="TVE15"/>
      <c r="TVF15"/>
      <c r="TVG15"/>
      <c r="TVH15"/>
      <c r="TVI15"/>
      <c r="TVJ15"/>
      <c r="TVK15"/>
      <c r="TVL15"/>
      <c r="TVM15"/>
      <c r="TVN15"/>
      <c r="TVO15"/>
      <c r="TVP15"/>
      <c r="TVQ15"/>
      <c r="TVR15"/>
      <c r="TVS15"/>
      <c r="TVT15"/>
      <c r="TVU15"/>
      <c r="TVV15"/>
      <c r="TVW15"/>
      <c r="TVX15"/>
      <c r="TVY15"/>
      <c r="TVZ15"/>
      <c r="TWA15"/>
      <c r="TWB15"/>
      <c r="TWC15"/>
      <c r="TWD15"/>
      <c r="TWE15"/>
      <c r="TWF15"/>
      <c r="TWG15"/>
      <c r="TWH15"/>
      <c r="TWI15"/>
      <c r="TWJ15"/>
      <c r="TWK15"/>
      <c r="TWL15"/>
      <c r="TWM15"/>
      <c r="TWN15"/>
      <c r="TWO15"/>
      <c r="TWP15"/>
      <c r="TWQ15"/>
      <c r="TWR15"/>
      <c r="TWS15"/>
      <c r="TWT15"/>
      <c r="TWU15"/>
      <c r="TWV15"/>
      <c r="TWW15"/>
      <c r="TWX15"/>
      <c r="TWY15"/>
      <c r="TWZ15"/>
      <c r="TXA15"/>
      <c r="TXB15"/>
      <c r="TXC15"/>
      <c r="TXD15"/>
      <c r="TXE15"/>
      <c r="TXF15"/>
      <c r="TXG15"/>
      <c r="TXH15"/>
      <c r="TXI15"/>
      <c r="TXJ15"/>
      <c r="TXK15"/>
      <c r="TXL15"/>
      <c r="TXM15"/>
      <c r="TXN15"/>
      <c r="TXO15"/>
      <c r="TXP15"/>
      <c r="TXQ15"/>
      <c r="TXR15"/>
      <c r="TXS15"/>
      <c r="TXT15"/>
      <c r="TXU15"/>
      <c r="TXV15"/>
      <c r="TXW15"/>
      <c r="TXX15"/>
      <c r="TXY15"/>
      <c r="TXZ15"/>
      <c r="TYA15"/>
      <c r="TYB15"/>
      <c r="TYC15"/>
      <c r="TYD15"/>
      <c r="TYE15"/>
      <c r="TYF15"/>
      <c r="TYG15"/>
      <c r="TYH15"/>
      <c r="TYI15"/>
      <c r="TYJ15"/>
      <c r="TYK15"/>
      <c r="TYL15"/>
      <c r="TYM15"/>
      <c r="TYN15"/>
      <c r="TYO15"/>
      <c r="TYP15"/>
      <c r="TYQ15"/>
      <c r="TYR15"/>
      <c r="TYS15"/>
      <c r="TYT15"/>
      <c r="TYU15"/>
      <c r="TYV15"/>
      <c r="TYW15"/>
      <c r="TYX15"/>
      <c r="TYY15"/>
      <c r="TYZ15"/>
      <c r="TZA15"/>
      <c r="TZB15"/>
      <c r="TZC15"/>
      <c r="TZD15"/>
      <c r="TZE15"/>
      <c r="TZF15"/>
      <c r="TZG15"/>
      <c r="TZH15"/>
      <c r="TZI15"/>
      <c r="TZJ15"/>
      <c r="TZK15"/>
      <c r="TZL15"/>
      <c r="TZM15"/>
      <c r="TZN15"/>
      <c r="TZO15"/>
      <c r="TZP15"/>
      <c r="TZQ15"/>
      <c r="TZR15"/>
      <c r="TZS15"/>
      <c r="TZT15"/>
      <c r="TZU15"/>
      <c r="TZV15"/>
      <c r="TZW15"/>
      <c r="TZX15"/>
      <c r="TZY15"/>
      <c r="TZZ15"/>
      <c r="UAA15"/>
      <c r="UAB15"/>
      <c r="UAC15"/>
      <c r="UAD15"/>
      <c r="UAE15"/>
      <c r="UAF15"/>
      <c r="UAG15"/>
      <c r="UAH15"/>
      <c r="UAI15"/>
      <c r="UAJ15"/>
      <c r="UAK15"/>
      <c r="UAL15"/>
      <c r="UAM15"/>
      <c r="UAN15"/>
      <c r="UAO15"/>
      <c r="UAP15"/>
      <c r="UAQ15"/>
      <c r="UAR15"/>
      <c r="UAS15"/>
      <c r="UAT15"/>
      <c r="UAU15"/>
      <c r="UAV15"/>
      <c r="UAW15"/>
      <c r="UAX15"/>
      <c r="UAY15"/>
      <c r="UAZ15"/>
      <c r="UBA15"/>
      <c r="UBB15"/>
      <c r="UBC15"/>
      <c r="UBD15"/>
      <c r="UBE15"/>
      <c r="UBF15"/>
      <c r="UBG15"/>
      <c r="UBH15"/>
      <c r="UBI15"/>
      <c r="UBJ15"/>
      <c r="UBK15"/>
      <c r="UBL15"/>
      <c r="UBM15"/>
      <c r="UBN15"/>
      <c r="UBO15"/>
      <c r="UBP15"/>
      <c r="UBQ15"/>
      <c r="UBR15"/>
      <c r="UBS15"/>
      <c r="UBT15"/>
      <c r="UBU15"/>
      <c r="UBV15"/>
      <c r="UBW15"/>
      <c r="UBX15"/>
      <c r="UBY15"/>
      <c r="UBZ15"/>
      <c r="UCA15"/>
      <c r="UCB15"/>
      <c r="UCC15"/>
      <c r="UCD15"/>
      <c r="UCE15"/>
      <c r="UCF15"/>
      <c r="UCG15"/>
      <c r="UCH15"/>
      <c r="UCI15"/>
      <c r="UCJ15"/>
      <c r="UCK15"/>
      <c r="UCL15"/>
      <c r="UCM15"/>
      <c r="UCN15"/>
      <c r="UCO15"/>
      <c r="UCP15"/>
      <c r="UCQ15"/>
      <c r="UCR15"/>
      <c r="UCS15"/>
      <c r="UCT15"/>
      <c r="UCU15"/>
      <c r="UCV15"/>
      <c r="UCW15"/>
      <c r="UCX15"/>
      <c r="UCY15"/>
      <c r="UCZ15"/>
      <c r="UDA15"/>
      <c r="UDB15"/>
      <c r="UDC15"/>
      <c r="UDD15"/>
      <c r="UDE15"/>
      <c r="UDF15"/>
      <c r="UDG15"/>
      <c r="UDH15"/>
      <c r="UDI15"/>
      <c r="UDJ15"/>
      <c r="UDK15"/>
      <c r="UDL15"/>
      <c r="UDM15"/>
      <c r="UDN15"/>
      <c r="UDO15"/>
      <c r="UDP15"/>
      <c r="UDQ15"/>
      <c r="UDR15"/>
      <c r="UDS15"/>
      <c r="UDT15"/>
      <c r="UDU15"/>
      <c r="UDV15"/>
      <c r="UDW15"/>
      <c r="UDX15"/>
      <c r="UDY15"/>
      <c r="UDZ15"/>
      <c r="UEA15"/>
      <c r="UEB15"/>
      <c r="UEC15"/>
      <c r="UED15"/>
      <c r="UEE15"/>
      <c r="UEF15"/>
      <c r="UEG15"/>
      <c r="UEH15"/>
      <c r="UEI15"/>
      <c r="UEJ15"/>
      <c r="UEK15"/>
      <c r="UEL15"/>
      <c r="UEM15"/>
      <c r="UEN15"/>
      <c r="UEO15"/>
      <c r="UEP15"/>
      <c r="UEQ15"/>
      <c r="UER15"/>
      <c r="UES15"/>
      <c r="UET15"/>
      <c r="UEU15"/>
      <c r="UEV15"/>
      <c r="UEW15"/>
      <c r="UEX15"/>
      <c r="UEY15"/>
      <c r="UEZ15"/>
      <c r="UFA15"/>
      <c r="UFB15"/>
      <c r="UFC15"/>
      <c r="UFD15"/>
      <c r="UFE15"/>
      <c r="UFF15"/>
      <c r="UFG15"/>
      <c r="UFH15"/>
      <c r="UFI15"/>
      <c r="UFJ15"/>
      <c r="UFK15"/>
      <c r="UFL15"/>
      <c r="UFM15"/>
      <c r="UFN15"/>
      <c r="UFO15"/>
      <c r="UFP15"/>
      <c r="UFQ15"/>
      <c r="UFR15"/>
      <c r="UFS15"/>
      <c r="UFT15"/>
      <c r="UFU15"/>
      <c r="UFV15"/>
      <c r="UFW15"/>
      <c r="UFX15"/>
      <c r="UFY15"/>
      <c r="UFZ15"/>
      <c r="UGA15"/>
      <c r="UGB15"/>
      <c r="UGC15"/>
      <c r="UGD15"/>
      <c r="UGE15"/>
      <c r="UGF15"/>
      <c r="UGG15"/>
      <c r="UGH15"/>
      <c r="UGI15"/>
      <c r="UGJ15"/>
      <c r="UGK15"/>
      <c r="UGL15"/>
      <c r="UGM15"/>
      <c r="UGN15"/>
      <c r="UGO15"/>
      <c r="UGP15"/>
      <c r="UGQ15"/>
      <c r="UGR15"/>
      <c r="UGS15"/>
      <c r="UGT15"/>
      <c r="UGU15"/>
      <c r="UGV15"/>
      <c r="UGW15"/>
      <c r="UGX15"/>
      <c r="UGY15"/>
      <c r="UGZ15"/>
      <c r="UHA15"/>
      <c r="UHB15"/>
      <c r="UHC15"/>
      <c r="UHD15"/>
      <c r="UHE15"/>
      <c r="UHF15"/>
      <c r="UHG15"/>
      <c r="UHH15"/>
      <c r="UHI15"/>
      <c r="UHJ15"/>
      <c r="UHK15"/>
      <c r="UHL15"/>
      <c r="UHM15"/>
      <c r="UHN15"/>
      <c r="UHO15"/>
      <c r="UHP15"/>
      <c r="UHQ15"/>
      <c r="UHR15"/>
      <c r="UHS15"/>
      <c r="UHT15"/>
      <c r="UHU15"/>
      <c r="UHV15"/>
      <c r="UHW15"/>
      <c r="UHX15"/>
      <c r="UHY15"/>
      <c r="UHZ15"/>
      <c r="UIA15"/>
      <c r="UIB15"/>
      <c r="UIC15"/>
      <c r="UID15"/>
      <c r="UIE15"/>
      <c r="UIF15"/>
      <c r="UIG15"/>
      <c r="UIH15"/>
      <c r="UII15"/>
      <c r="UIJ15"/>
      <c r="UIK15"/>
      <c r="UIL15"/>
      <c r="UIM15"/>
      <c r="UIN15"/>
      <c r="UIO15"/>
      <c r="UIP15"/>
      <c r="UIQ15"/>
      <c r="UIR15"/>
      <c r="UIS15"/>
      <c r="UIT15"/>
      <c r="UIU15"/>
      <c r="UIV15"/>
      <c r="UIW15"/>
      <c r="UIX15"/>
      <c r="UIY15"/>
      <c r="UIZ15"/>
      <c r="UJA15"/>
      <c r="UJB15"/>
      <c r="UJC15"/>
      <c r="UJD15"/>
      <c r="UJE15"/>
      <c r="UJF15"/>
      <c r="UJG15"/>
      <c r="UJH15"/>
      <c r="UJI15"/>
      <c r="UJJ15"/>
      <c r="UJK15"/>
      <c r="UJL15"/>
      <c r="UJM15"/>
      <c r="UJN15"/>
      <c r="UJO15"/>
      <c r="UJP15"/>
      <c r="UJQ15"/>
      <c r="UJR15"/>
      <c r="UJS15"/>
      <c r="UJT15"/>
      <c r="UJU15"/>
      <c r="UJV15"/>
      <c r="UJW15"/>
      <c r="UJX15"/>
      <c r="UJY15"/>
      <c r="UJZ15"/>
      <c r="UKA15"/>
      <c r="UKB15"/>
      <c r="UKC15"/>
      <c r="UKD15"/>
      <c r="UKE15"/>
      <c r="UKF15"/>
      <c r="UKG15"/>
      <c r="UKH15"/>
      <c r="UKI15"/>
      <c r="UKJ15"/>
      <c r="UKK15"/>
      <c r="UKL15"/>
      <c r="UKM15"/>
      <c r="UKN15"/>
      <c r="UKO15"/>
      <c r="UKP15"/>
      <c r="UKQ15"/>
      <c r="UKR15"/>
      <c r="UKS15"/>
      <c r="UKT15"/>
      <c r="UKU15"/>
      <c r="UKV15"/>
      <c r="UKW15"/>
      <c r="UKX15"/>
      <c r="UKY15"/>
      <c r="UKZ15"/>
      <c r="ULA15"/>
      <c r="ULB15"/>
      <c r="ULC15"/>
      <c r="ULD15"/>
      <c r="ULE15"/>
      <c r="ULF15"/>
      <c r="ULG15"/>
      <c r="ULH15"/>
      <c r="ULI15"/>
      <c r="ULJ15"/>
      <c r="ULK15"/>
      <c r="ULL15"/>
      <c r="ULM15"/>
      <c r="ULN15"/>
      <c r="ULO15"/>
      <c r="ULP15"/>
      <c r="ULQ15"/>
      <c r="ULR15"/>
      <c r="ULS15"/>
      <c r="ULT15"/>
      <c r="ULU15"/>
      <c r="ULV15"/>
      <c r="ULW15"/>
      <c r="ULX15"/>
      <c r="ULY15"/>
      <c r="ULZ15"/>
      <c r="UMA15"/>
      <c r="UMB15"/>
      <c r="UMC15"/>
      <c r="UMD15"/>
      <c r="UME15"/>
      <c r="UMF15"/>
      <c r="UMG15"/>
      <c r="UMH15"/>
      <c r="UMI15"/>
      <c r="UMJ15"/>
      <c r="UMK15"/>
      <c r="UML15"/>
      <c r="UMM15"/>
      <c r="UMN15"/>
      <c r="UMO15"/>
      <c r="UMP15"/>
      <c r="UMQ15"/>
      <c r="UMR15"/>
      <c r="UMS15"/>
      <c r="UMT15"/>
      <c r="UMU15"/>
      <c r="UMV15"/>
      <c r="UMW15"/>
      <c r="UMX15"/>
      <c r="UMY15"/>
      <c r="UMZ15"/>
      <c r="UNA15"/>
      <c r="UNB15"/>
      <c r="UNC15"/>
      <c r="UND15"/>
      <c r="UNE15"/>
      <c r="UNF15"/>
      <c r="UNG15"/>
      <c r="UNH15"/>
      <c r="UNI15"/>
      <c r="UNJ15"/>
      <c r="UNK15"/>
      <c r="UNL15"/>
      <c r="UNM15"/>
      <c r="UNN15"/>
      <c r="UNO15"/>
      <c r="UNP15"/>
      <c r="UNQ15"/>
      <c r="UNR15"/>
      <c r="UNS15"/>
      <c r="UNT15"/>
      <c r="UNU15"/>
      <c r="UNV15"/>
      <c r="UNW15"/>
      <c r="UNX15"/>
      <c r="UNY15"/>
      <c r="UNZ15"/>
      <c r="UOA15"/>
      <c r="UOB15"/>
      <c r="UOC15"/>
      <c r="UOD15"/>
      <c r="UOE15"/>
      <c r="UOF15"/>
      <c r="UOG15"/>
      <c r="UOH15"/>
      <c r="UOI15"/>
      <c r="UOJ15"/>
      <c r="UOK15"/>
      <c r="UOL15"/>
      <c r="UOM15"/>
      <c r="UON15"/>
      <c r="UOO15"/>
      <c r="UOP15"/>
      <c r="UOQ15"/>
      <c r="UOR15"/>
      <c r="UOS15"/>
      <c r="UOT15"/>
      <c r="UOU15"/>
      <c r="UOV15"/>
      <c r="UOW15"/>
      <c r="UOX15"/>
      <c r="UOY15"/>
      <c r="UOZ15"/>
      <c r="UPA15"/>
      <c r="UPB15"/>
      <c r="UPC15"/>
      <c r="UPD15"/>
      <c r="UPE15"/>
      <c r="UPF15"/>
      <c r="UPG15"/>
      <c r="UPH15"/>
      <c r="UPI15"/>
      <c r="UPJ15"/>
      <c r="UPK15"/>
      <c r="UPL15"/>
      <c r="UPM15"/>
      <c r="UPN15"/>
      <c r="UPO15"/>
      <c r="UPP15"/>
      <c r="UPQ15"/>
      <c r="UPR15"/>
      <c r="UPS15"/>
      <c r="UPT15"/>
      <c r="UPU15"/>
      <c r="UPV15"/>
      <c r="UPW15"/>
      <c r="UPX15"/>
      <c r="UPY15"/>
      <c r="UPZ15"/>
      <c r="UQA15"/>
      <c r="UQB15"/>
      <c r="UQC15"/>
      <c r="UQD15"/>
      <c r="UQE15"/>
      <c r="UQF15"/>
      <c r="UQG15"/>
      <c r="UQH15"/>
      <c r="UQI15"/>
      <c r="UQJ15"/>
      <c r="UQK15"/>
      <c r="UQL15"/>
      <c r="UQM15"/>
      <c r="UQN15"/>
      <c r="UQO15"/>
      <c r="UQP15"/>
      <c r="UQQ15"/>
      <c r="UQR15"/>
      <c r="UQS15"/>
      <c r="UQT15"/>
      <c r="UQU15"/>
      <c r="UQV15"/>
      <c r="UQW15"/>
      <c r="UQX15"/>
      <c r="UQY15"/>
      <c r="UQZ15"/>
      <c r="URA15"/>
      <c r="URB15"/>
      <c r="URC15"/>
      <c r="URD15"/>
      <c r="URE15"/>
      <c r="URF15"/>
      <c r="URG15"/>
      <c r="URH15"/>
      <c r="URI15"/>
      <c r="URJ15"/>
      <c r="URK15"/>
      <c r="URL15"/>
      <c r="URM15"/>
      <c r="URN15"/>
      <c r="URO15"/>
      <c r="URP15"/>
      <c r="URQ15"/>
      <c r="URR15"/>
      <c r="URS15"/>
      <c r="URT15"/>
      <c r="URU15"/>
      <c r="URV15"/>
      <c r="URW15"/>
      <c r="URX15"/>
      <c r="URY15"/>
      <c r="URZ15"/>
      <c r="USA15"/>
      <c r="USB15"/>
      <c r="USC15"/>
      <c r="USD15"/>
      <c r="USE15"/>
      <c r="USF15"/>
      <c r="USG15"/>
      <c r="USH15"/>
      <c r="USI15"/>
      <c r="USJ15"/>
      <c r="USK15"/>
      <c r="USL15"/>
      <c r="USM15"/>
      <c r="USN15"/>
      <c r="USO15"/>
      <c r="USP15"/>
      <c r="USQ15"/>
      <c r="USR15"/>
      <c r="USS15"/>
      <c r="UST15"/>
      <c r="USU15"/>
      <c r="USV15"/>
      <c r="USW15"/>
      <c r="USX15"/>
      <c r="USY15"/>
      <c r="USZ15"/>
      <c r="UTA15"/>
      <c r="UTB15"/>
      <c r="UTC15"/>
      <c r="UTD15"/>
      <c r="UTE15"/>
      <c r="UTF15"/>
      <c r="UTG15"/>
      <c r="UTH15"/>
      <c r="UTI15"/>
      <c r="UTJ15"/>
      <c r="UTK15"/>
      <c r="UTL15"/>
      <c r="UTM15"/>
      <c r="UTN15"/>
      <c r="UTO15"/>
      <c r="UTP15"/>
      <c r="UTQ15"/>
      <c r="UTR15"/>
      <c r="UTS15"/>
      <c r="UTT15"/>
      <c r="UTU15"/>
      <c r="UTV15"/>
      <c r="UTW15"/>
      <c r="UTX15"/>
      <c r="UTY15"/>
      <c r="UTZ15"/>
      <c r="UUA15"/>
      <c r="UUB15"/>
      <c r="UUC15"/>
      <c r="UUD15"/>
      <c r="UUE15"/>
      <c r="UUF15"/>
      <c r="UUG15"/>
      <c r="UUH15"/>
      <c r="UUI15"/>
      <c r="UUJ15"/>
      <c r="UUK15"/>
      <c r="UUL15"/>
      <c r="UUM15"/>
      <c r="UUN15"/>
      <c r="UUO15"/>
      <c r="UUP15"/>
      <c r="UUQ15"/>
      <c r="UUR15"/>
      <c r="UUS15"/>
      <c r="UUT15"/>
      <c r="UUU15"/>
      <c r="UUV15"/>
      <c r="UUW15"/>
      <c r="UUX15"/>
      <c r="UUY15"/>
      <c r="UUZ15"/>
      <c r="UVA15"/>
      <c r="UVB15"/>
      <c r="UVC15"/>
      <c r="UVD15"/>
      <c r="UVE15"/>
      <c r="UVF15"/>
      <c r="UVG15"/>
      <c r="UVH15"/>
      <c r="UVI15"/>
      <c r="UVJ15"/>
      <c r="UVK15"/>
      <c r="UVL15"/>
      <c r="UVM15"/>
      <c r="UVN15"/>
      <c r="UVO15"/>
      <c r="UVP15"/>
      <c r="UVQ15"/>
      <c r="UVR15"/>
      <c r="UVS15"/>
      <c r="UVT15"/>
      <c r="UVU15"/>
      <c r="UVV15"/>
      <c r="UVW15"/>
      <c r="UVX15"/>
      <c r="UVY15"/>
      <c r="UVZ15"/>
      <c r="UWA15"/>
      <c r="UWB15"/>
      <c r="UWC15"/>
      <c r="UWD15"/>
      <c r="UWE15"/>
      <c r="UWF15"/>
      <c r="UWG15"/>
      <c r="UWH15"/>
      <c r="UWI15"/>
      <c r="UWJ15"/>
      <c r="UWK15"/>
      <c r="UWL15"/>
      <c r="UWM15"/>
      <c r="UWN15"/>
      <c r="UWO15"/>
      <c r="UWP15"/>
      <c r="UWQ15"/>
      <c r="UWR15"/>
      <c r="UWS15"/>
      <c r="UWT15"/>
      <c r="UWU15"/>
      <c r="UWV15"/>
      <c r="UWW15"/>
      <c r="UWX15"/>
      <c r="UWY15"/>
      <c r="UWZ15"/>
      <c r="UXA15"/>
      <c r="UXB15"/>
      <c r="UXC15"/>
      <c r="UXD15"/>
      <c r="UXE15"/>
      <c r="UXF15"/>
      <c r="UXG15"/>
      <c r="UXH15"/>
      <c r="UXI15"/>
      <c r="UXJ15"/>
      <c r="UXK15"/>
      <c r="UXL15"/>
      <c r="UXM15"/>
      <c r="UXN15"/>
      <c r="UXO15"/>
      <c r="UXP15"/>
      <c r="UXQ15"/>
      <c r="UXR15"/>
      <c r="UXS15"/>
      <c r="UXT15"/>
      <c r="UXU15"/>
      <c r="UXV15"/>
      <c r="UXW15"/>
      <c r="UXX15"/>
      <c r="UXY15"/>
      <c r="UXZ15"/>
      <c r="UYA15"/>
      <c r="UYB15"/>
      <c r="UYC15"/>
      <c r="UYD15"/>
      <c r="UYE15"/>
      <c r="UYF15"/>
      <c r="UYG15"/>
      <c r="UYH15"/>
      <c r="UYI15"/>
      <c r="UYJ15"/>
      <c r="UYK15"/>
      <c r="UYL15"/>
      <c r="UYM15"/>
      <c r="UYN15"/>
      <c r="UYO15"/>
      <c r="UYP15"/>
      <c r="UYQ15"/>
      <c r="UYR15"/>
      <c r="UYS15"/>
      <c r="UYT15"/>
      <c r="UYU15"/>
      <c r="UYV15"/>
      <c r="UYW15"/>
      <c r="UYX15"/>
      <c r="UYY15"/>
      <c r="UYZ15"/>
      <c r="UZA15"/>
      <c r="UZB15"/>
      <c r="UZC15"/>
      <c r="UZD15"/>
      <c r="UZE15"/>
      <c r="UZF15"/>
      <c r="UZG15"/>
      <c r="UZH15"/>
      <c r="UZI15"/>
      <c r="UZJ15"/>
      <c r="UZK15"/>
      <c r="UZL15"/>
      <c r="UZM15"/>
      <c r="UZN15"/>
      <c r="UZO15"/>
      <c r="UZP15"/>
      <c r="UZQ15"/>
      <c r="UZR15"/>
      <c r="UZS15"/>
      <c r="UZT15"/>
      <c r="UZU15"/>
      <c r="UZV15"/>
      <c r="UZW15"/>
      <c r="UZX15"/>
      <c r="UZY15"/>
      <c r="UZZ15"/>
      <c r="VAA15"/>
      <c r="VAB15"/>
      <c r="VAC15"/>
      <c r="VAD15"/>
      <c r="VAE15"/>
      <c r="VAF15"/>
      <c r="VAG15"/>
      <c r="VAH15"/>
      <c r="VAI15"/>
      <c r="VAJ15"/>
      <c r="VAK15"/>
      <c r="VAL15"/>
      <c r="VAM15"/>
      <c r="VAN15"/>
      <c r="VAO15"/>
      <c r="VAP15"/>
      <c r="VAQ15"/>
      <c r="VAR15"/>
      <c r="VAS15"/>
      <c r="VAT15"/>
      <c r="VAU15"/>
      <c r="VAV15"/>
      <c r="VAW15"/>
      <c r="VAX15"/>
      <c r="VAY15"/>
      <c r="VAZ15"/>
      <c r="VBA15"/>
      <c r="VBB15"/>
      <c r="VBC15"/>
      <c r="VBD15"/>
      <c r="VBE15"/>
      <c r="VBF15"/>
      <c r="VBG15"/>
      <c r="VBH15"/>
      <c r="VBI15"/>
      <c r="VBJ15"/>
      <c r="VBK15"/>
      <c r="VBL15"/>
      <c r="VBM15"/>
      <c r="VBN15"/>
      <c r="VBO15"/>
      <c r="VBP15"/>
      <c r="VBQ15"/>
      <c r="VBR15"/>
      <c r="VBS15"/>
      <c r="VBT15"/>
      <c r="VBU15"/>
      <c r="VBV15"/>
      <c r="VBW15"/>
      <c r="VBX15"/>
      <c r="VBY15"/>
      <c r="VBZ15"/>
      <c r="VCA15"/>
      <c r="VCB15"/>
      <c r="VCC15"/>
      <c r="VCD15"/>
      <c r="VCE15"/>
      <c r="VCF15"/>
      <c r="VCG15"/>
      <c r="VCH15"/>
      <c r="VCI15"/>
      <c r="VCJ15"/>
      <c r="VCK15"/>
      <c r="VCL15"/>
      <c r="VCM15"/>
      <c r="VCN15"/>
      <c r="VCO15"/>
      <c r="VCP15"/>
      <c r="VCQ15"/>
      <c r="VCR15"/>
      <c r="VCS15"/>
      <c r="VCT15"/>
      <c r="VCU15"/>
      <c r="VCV15"/>
      <c r="VCW15"/>
      <c r="VCX15"/>
      <c r="VCY15"/>
      <c r="VCZ15"/>
      <c r="VDA15"/>
      <c r="VDB15"/>
      <c r="VDC15"/>
      <c r="VDD15"/>
      <c r="VDE15"/>
      <c r="VDF15"/>
      <c r="VDG15"/>
      <c r="VDH15"/>
      <c r="VDI15"/>
      <c r="VDJ15"/>
      <c r="VDK15"/>
      <c r="VDL15"/>
      <c r="VDM15"/>
      <c r="VDN15"/>
      <c r="VDO15"/>
      <c r="VDP15"/>
      <c r="VDQ15"/>
      <c r="VDR15"/>
      <c r="VDS15"/>
      <c r="VDT15"/>
      <c r="VDU15"/>
      <c r="VDV15"/>
      <c r="VDW15"/>
      <c r="VDX15"/>
      <c r="VDY15"/>
      <c r="VDZ15"/>
      <c r="VEA15"/>
      <c r="VEB15"/>
      <c r="VEC15"/>
      <c r="VED15"/>
      <c r="VEE15"/>
      <c r="VEF15"/>
      <c r="VEG15"/>
      <c r="VEH15"/>
      <c r="VEI15"/>
      <c r="VEJ15"/>
      <c r="VEK15"/>
      <c r="VEL15"/>
      <c r="VEM15"/>
      <c r="VEN15"/>
      <c r="VEO15"/>
      <c r="VEP15"/>
      <c r="VEQ15"/>
      <c r="VER15"/>
      <c r="VES15"/>
      <c r="VET15"/>
      <c r="VEU15"/>
      <c r="VEV15"/>
      <c r="VEW15"/>
      <c r="VEX15"/>
      <c r="VEY15"/>
      <c r="VEZ15"/>
      <c r="VFA15"/>
      <c r="VFB15"/>
      <c r="VFC15"/>
      <c r="VFD15"/>
      <c r="VFE15"/>
      <c r="VFF15"/>
      <c r="VFG15"/>
      <c r="VFH15"/>
      <c r="VFI15"/>
      <c r="VFJ15"/>
      <c r="VFK15"/>
      <c r="VFL15"/>
      <c r="VFM15"/>
      <c r="VFN15"/>
      <c r="VFO15"/>
      <c r="VFP15"/>
      <c r="VFQ15"/>
      <c r="VFR15"/>
      <c r="VFS15"/>
      <c r="VFT15"/>
      <c r="VFU15"/>
      <c r="VFV15"/>
      <c r="VFW15"/>
      <c r="VFX15"/>
      <c r="VFY15"/>
      <c r="VFZ15"/>
      <c r="VGA15"/>
      <c r="VGB15"/>
      <c r="VGC15"/>
      <c r="VGD15"/>
      <c r="VGE15"/>
      <c r="VGF15"/>
      <c r="VGG15"/>
      <c r="VGH15"/>
      <c r="VGI15"/>
      <c r="VGJ15"/>
      <c r="VGK15"/>
      <c r="VGL15"/>
      <c r="VGM15"/>
      <c r="VGN15"/>
      <c r="VGO15"/>
      <c r="VGP15"/>
      <c r="VGQ15"/>
      <c r="VGR15"/>
      <c r="VGS15"/>
      <c r="VGT15"/>
      <c r="VGU15"/>
      <c r="VGV15"/>
      <c r="VGW15"/>
      <c r="VGX15"/>
      <c r="VGY15"/>
      <c r="VGZ15"/>
      <c r="VHA15"/>
      <c r="VHB15"/>
      <c r="VHC15"/>
      <c r="VHD15"/>
      <c r="VHE15"/>
      <c r="VHF15"/>
      <c r="VHG15"/>
      <c r="VHH15"/>
      <c r="VHI15"/>
      <c r="VHJ15"/>
      <c r="VHK15"/>
      <c r="VHL15"/>
      <c r="VHM15"/>
      <c r="VHN15"/>
      <c r="VHO15"/>
      <c r="VHP15"/>
      <c r="VHQ15"/>
      <c r="VHR15"/>
      <c r="VHS15"/>
      <c r="VHT15"/>
      <c r="VHU15"/>
      <c r="VHV15"/>
      <c r="VHW15"/>
      <c r="VHX15"/>
      <c r="VHY15"/>
      <c r="VHZ15"/>
      <c r="VIA15"/>
      <c r="VIB15"/>
      <c r="VIC15"/>
      <c r="VID15"/>
      <c r="VIE15"/>
      <c r="VIF15"/>
      <c r="VIG15"/>
      <c r="VIH15"/>
      <c r="VII15"/>
      <c r="VIJ15"/>
      <c r="VIK15"/>
      <c r="VIL15"/>
      <c r="VIM15"/>
      <c r="VIN15"/>
      <c r="VIO15"/>
      <c r="VIP15"/>
      <c r="VIQ15"/>
      <c r="VIR15"/>
      <c r="VIS15"/>
      <c r="VIT15"/>
      <c r="VIU15"/>
      <c r="VIV15"/>
      <c r="VIW15"/>
      <c r="VIX15"/>
      <c r="VIY15"/>
      <c r="VIZ15"/>
      <c r="VJA15"/>
      <c r="VJB15"/>
      <c r="VJC15"/>
      <c r="VJD15"/>
      <c r="VJE15"/>
      <c r="VJF15"/>
      <c r="VJG15"/>
      <c r="VJH15"/>
      <c r="VJI15"/>
      <c r="VJJ15"/>
      <c r="VJK15"/>
      <c r="VJL15"/>
      <c r="VJM15"/>
      <c r="VJN15"/>
      <c r="VJO15"/>
      <c r="VJP15"/>
      <c r="VJQ15"/>
      <c r="VJR15"/>
      <c r="VJS15"/>
      <c r="VJT15"/>
      <c r="VJU15"/>
      <c r="VJV15"/>
      <c r="VJW15"/>
      <c r="VJX15"/>
      <c r="VJY15"/>
      <c r="VJZ15"/>
      <c r="VKA15"/>
      <c r="VKB15"/>
      <c r="VKC15"/>
      <c r="VKD15"/>
      <c r="VKE15"/>
      <c r="VKF15"/>
      <c r="VKG15"/>
      <c r="VKH15"/>
      <c r="VKI15"/>
      <c r="VKJ15"/>
      <c r="VKK15"/>
      <c r="VKL15"/>
      <c r="VKM15"/>
      <c r="VKN15"/>
      <c r="VKO15"/>
      <c r="VKP15"/>
      <c r="VKQ15"/>
      <c r="VKR15"/>
      <c r="VKS15"/>
      <c r="VKT15"/>
      <c r="VKU15"/>
      <c r="VKV15"/>
      <c r="VKW15"/>
      <c r="VKX15"/>
      <c r="VKY15"/>
      <c r="VKZ15"/>
      <c r="VLA15"/>
      <c r="VLB15"/>
      <c r="VLC15"/>
      <c r="VLD15"/>
      <c r="VLE15"/>
      <c r="VLF15"/>
      <c r="VLG15"/>
      <c r="VLH15"/>
      <c r="VLI15"/>
      <c r="VLJ15"/>
      <c r="VLK15"/>
      <c r="VLL15"/>
      <c r="VLM15"/>
      <c r="VLN15"/>
      <c r="VLO15"/>
      <c r="VLP15"/>
      <c r="VLQ15"/>
      <c r="VLR15"/>
      <c r="VLS15"/>
      <c r="VLT15"/>
      <c r="VLU15"/>
      <c r="VLV15"/>
      <c r="VLW15"/>
      <c r="VLX15"/>
      <c r="VLY15"/>
      <c r="VLZ15"/>
      <c r="VMA15"/>
      <c r="VMB15"/>
      <c r="VMC15"/>
      <c r="VMD15"/>
      <c r="VME15"/>
      <c r="VMF15"/>
      <c r="VMG15"/>
      <c r="VMH15"/>
      <c r="VMI15"/>
      <c r="VMJ15"/>
      <c r="VMK15"/>
      <c r="VML15"/>
      <c r="VMM15"/>
      <c r="VMN15"/>
      <c r="VMO15"/>
      <c r="VMP15"/>
      <c r="VMQ15"/>
      <c r="VMR15"/>
      <c r="VMS15"/>
      <c r="VMT15"/>
      <c r="VMU15"/>
      <c r="VMV15"/>
      <c r="VMW15"/>
      <c r="VMX15"/>
      <c r="VMY15"/>
      <c r="VMZ15"/>
      <c r="VNA15"/>
      <c r="VNB15"/>
      <c r="VNC15"/>
      <c r="VND15"/>
      <c r="VNE15"/>
      <c r="VNF15"/>
      <c r="VNG15"/>
      <c r="VNH15"/>
      <c r="VNI15"/>
      <c r="VNJ15"/>
      <c r="VNK15"/>
      <c r="VNL15"/>
      <c r="VNM15"/>
      <c r="VNN15"/>
      <c r="VNO15"/>
      <c r="VNP15"/>
      <c r="VNQ15"/>
      <c r="VNR15"/>
      <c r="VNS15"/>
      <c r="VNT15"/>
      <c r="VNU15"/>
      <c r="VNV15"/>
      <c r="VNW15"/>
      <c r="VNX15"/>
      <c r="VNY15"/>
      <c r="VNZ15"/>
      <c r="VOA15"/>
      <c r="VOB15"/>
      <c r="VOC15"/>
      <c r="VOD15"/>
      <c r="VOE15"/>
      <c r="VOF15"/>
      <c r="VOG15"/>
      <c r="VOH15"/>
      <c r="VOI15"/>
      <c r="VOJ15"/>
      <c r="VOK15"/>
      <c r="VOL15"/>
      <c r="VOM15"/>
      <c r="VON15"/>
      <c r="VOO15"/>
      <c r="VOP15"/>
      <c r="VOQ15"/>
      <c r="VOR15"/>
      <c r="VOS15"/>
      <c r="VOT15"/>
      <c r="VOU15"/>
      <c r="VOV15"/>
      <c r="VOW15"/>
      <c r="VOX15"/>
      <c r="VOY15"/>
      <c r="VOZ15"/>
      <c r="VPA15"/>
      <c r="VPB15"/>
      <c r="VPC15"/>
      <c r="VPD15"/>
      <c r="VPE15"/>
      <c r="VPF15"/>
      <c r="VPG15"/>
      <c r="VPH15"/>
      <c r="VPI15"/>
      <c r="VPJ15"/>
      <c r="VPK15"/>
      <c r="VPL15"/>
      <c r="VPM15"/>
      <c r="VPN15"/>
      <c r="VPO15"/>
      <c r="VPP15"/>
      <c r="VPQ15"/>
      <c r="VPR15"/>
      <c r="VPS15"/>
      <c r="VPT15"/>
      <c r="VPU15"/>
      <c r="VPV15"/>
      <c r="VPW15"/>
      <c r="VPX15"/>
      <c r="VPY15"/>
      <c r="VPZ15"/>
      <c r="VQA15"/>
      <c r="VQB15"/>
      <c r="VQC15"/>
      <c r="VQD15"/>
      <c r="VQE15"/>
      <c r="VQF15"/>
      <c r="VQG15"/>
      <c r="VQH15"/>
      <c r="VQI15"/>
      <c r="VQJ15"/>
      <c r="VQK15"/>
      <c r="VQL15"/>
      <c r="VQM15"/>
      <c r="VQN15"/>
      <c r="VQO15"/>
      <c r="VQP15"/>
      <c r="VQQ15"/>
      <c r="VQR15"/>
      <c r="VQS15"/>
      <c r="VQT15"/>
      <c r="VQU15"/>
      <c r="VQV15"/>
      <c r="VQW15"/>
      <c r="VQX15"/>
      <c r="VQY15"/>
      <c r="VQZ15"/>
      <c r="VRA15"/>
      <c r="VRB15"/>
      <c r="VRC15"/>
      <c r="VRD15"/>
      <c r="VRE15"/>
      <c r="VRF15"/>
      <c r="VRG15"/>
      <c r="VRH15"/>
      <c r="VRI15"/>
      <c r="VRJ15"/>
      <c r="VRK15"/>
      <c r="VRL15"/>
      <c r="VRM15"/>
      <c r="VRN15"/>
      <c r="VRO15"/>
      <c r="VRP15"/>
      <c r="VRQ15"/>
      <c r="VRR15"/>
      <c r="VRS15"/>
      <c r="VRT15"/>
      <c r="VRU15"/>
      <c r="VRV15"/>
      <c r="VRW15"/>
      <c r="VRX15"/>
      <c r="VRY15"/>
      <c r="VRZ15"/>
      <c r="VSA15"/>
      <c r="VSB15"/>
      <c r="VSC15"/>
      <c r="VSD15"/>
      <c r="VSE15"/>
      <c r="VSF15"/>
      <c r="VSG15"/>
      <c r="VSH15"/>
      <c r="VSI15"/>
      <c r="VSJ15"/>
      <c r="VSK15"/>
      <c r="VSL15"/>
      <c r="VSM15"/>
      <c r="VSN15"/>
      <c r="VSO15"/>
      <c r="VSP15"/>
      <c r="VSQ15"/>
      <c r="VSR15"/>
      <c r="VSS15"/>
      <c r="VST15"/>
      <c r="VSU15"/>
      <c r="VSV15"/>
      <c r="VSW15"/>
      <c r="VSX15"/>
      <c r="VSY15"/>
      <c r="VSZ15"/>
      <c r="VTA15"/>
      <c r="VTB15"/>
      <c r="VTC15"/>
      <c r="VTD15"/>
      <c r="VTE15"/>
      <c r="VTF15"/>
      <c r="VTG15"/>
      <c r="VTH15"/>
      <c r="VTI15"/>
      <c r="VTJ15"/>
      <c r="VTK15"/>
      <c r="VTL15"/>
      <c r="VTM15"/>
      <c r="VTN15"/>
      <c r="VTO15"/>
      <c r="VTP15"/>
      <c r="VTQ15"/>
      <c r="VTR15"/>
      <c r="VTS15"/>
      <c r="VTT15"/>
      <c r="VTU15"/>
      <c r="VTV15"/>
      <c r="VTW15"/>
      <c r="VTX15"/>
      <c r="VTY15"/>
      <c r="VTZ15"/>
      <c r="VUA15"/>
      <c r="VUB15"/>
      <c r="VUC15"/>
      <c r="VUD15"/>
      <c r="VUE15"/>
      <c r="VUF15"/>
      <c r="VUG15"/>
      <c r="VUH15"/>
      <c r="VUI15"/>
      <c r="VUJ15"/>
      <c r="VUK15"/>
      <c r="VUL15"/>
      <c r="VUM15"/>
      <c r="VUN15"/>
      <c r="VUO15"/>
      <c r="VUP15"/>
      <c r="VUQ15"/>
      <c r="VUR15"/>
      <c r="VUS15"/>
      <c r="VUT15"/>
      <c r="VUU15"/>
      <c r="VUV15"/>
      <c r="VUW15"/>
      <c r="VUX15"/>
      <c r="VUY15"/>
      <c r="VUZ15"/>
      <c r="VVA15"/>
      <c r="VVB15"/>
      <c r="VVC15"/>
      <c r="VVD15"/>
      <c r="VVE15"/>
      <c r="VVF15"/>
      <c r="VVG15"/>
      <c r="VVH15"/>
      <c r="VVI15"/>
      <c r="VVJ15"/>
      <c r="VVK15"/>
      <c r="VVL15"/>
      <c r="VVM15"/>
      <c r="VVN15"/>
      <c r="VVO15"/>
      <c r="VVP15"/>
      <c r="VVQ15"/>
      <c r="VVR15"/>
      <c r="VVS15"/>
      <c r="VVT15"/>
      <c r="VVU15"/>
      <c r="VVV15"/>
      <c r="VVW15"/>
      <c r="VVX15"/>
      <c r="VVY15"/>
      <c r="VVZ15"/>
      <c r="VWA15"/>
      <c r="VWB15"/>
      <c r="VWC15"/>
      <c r="VWD15"/>
      <c r="VWE15"/>
      <c r="VWF15"/>
      <c r="VWG15"/>
      <c r="VWH15"/>
      <c r="VWI15"/>
      <c r="VWJ15"/>
      <c r="VWK15"/>
      <c r="VWL15"/>
      <c r="VWM15"/>
      <c r="VWN15"/>
      <c r="VWO15"/>
      <c r="VWP15"/>
      <c r="VWQ15"/>
      <c r="VWR15"/>
      <c r="VWS15"/>
      <c r="VWT15"/>
      <c r="VWU15"/>
      <c r="VWV15"/>
      <c r="VWW15"/>
      <c r="VWX15"/>
      <c r="VWY15"/>
      <c r="VWZ15"/>
      <c r="VXA15"/>
      <c r="VXB15"/>
      <c r="VXC15"/>
      <c r="VXD15"/>
      <c r="VXE15"/>
      <c r="VXF15"/>
      <c r="VXG15"/>
      <c r="VXH15"/>
      <c r="VXI15"/>
      <c r="VXJ15"/>
      <c r="VXK15"/>
      <c r="VXL15"/>
      <c r="VXM15"/>
      <c r="VXN15"/>
      <c r="VXO15"/>
      <c r="VXP15"/>
      <c r="VXQ15"/>
      <c r="VXR15"/>
      <c r="VXS15"/>
      <c r="VXT15"/>
      <c r="VXU15"/>
      <c r="VXV15"/>
      <c r="VXW15"/>
      <c r="VXX15"/>
      <c r="VXY15"/>
      <c r="VXZ15"/>
      <c r="VYA15"/>
      <c r="VYB15"/>
      <c r="VYC15"/>
      <c r="VYD15"/>
      <c r="VYE15"/>
      <c r="VYF15"/>
      <c r="VYG15"/>
      <c r="VYH15"/>
      <c r="VYI15"/>
      <c r="VYJ15"/>
      <c r="VYK15"/>
      <c r="VYL15"/>
      <c r="VYM15"/>
      <c r="VYN15"/>
      <c r="VYO15"/>
      <c r="VYP15"/>
      <c r="VYQ15"/>
      <c r="VYR15"/>
      <c r="VYS15"/>
      <c r="VYT15"/>
      <c r="VYU15"/>
      <c r="VYV15"/>
      <c r="VYW15"/>
      <c r="VYX15"/>
      <c r="VYY15"/>
      <c r="VYZ15"/>
      <c r="VZA15"/>
      <c r="VZB15"/>
      <c r="VZC15"/>
      <c r="VZD15"/>
      <c r="VZE15"/>
      <c r="VZF15"/>
      <c r="VZG15"/>
      <c r="VZH15"/>
      <c r="VZI15"/>
      <c r="VZJ15"/>
      <c r="VZK15"/>
      <c r="VZL15"/>
      <c r="VZM15"/>
      <c r="VZN15"/>
      <c r="VZO15"/>
      <c r="VZP15"/>
      <c r="VZQ15"/>
      <c r="VZR15"/>
      <c r="VZS15"/>
      <c r="VZT15"/>
      <c r="VZU15"/>
      <c r="VZV15"/>
      <c r="VZW15"/>
      <c r="VZX15"/>
      <c r="VZY15"/>
      <c r="VZZ15"/>
      <c r="WAA15"/>
      <c r="WAB15"/>
      <c r="WAC15"/>
      <c r="WAD15"/>
      <c r="WAE15"/>
      <c r="WAF15"/>
      <c r="WAG15"/>
      <c r="WAH15"/>
      <c r="WAI15"/>
      <c r="WAJ15"/>
      <c r="WAK15"/>
      <c r="WAL15"/>
      <c r="WAM15"/>
      <c r="WAN15"/>
      <c r="WAO15"/>
      <c r="WAP15"/>
      <c r="WAQ15"/>
      <c r="WAR15"/>
      <c r="WAS15"/>
      <c r="WAT15"/>
      <c r="WAU15"/>
      <c r="WAV15"/>
      <c r="WAW15"/>
      <c r="WAX15"/>
      <c r="WAY15"/>
      <c r="WAZ15"/>
      <c r="WBA15"/>
      <c r="WBB15"/>
      <c r="WBC15"/>
      <c r="WBD15"/>
      <c r="WBE15"/>
      <c r="WBF15"/>
      <c r="WBG15"/>
      <c r="WBH15"/>
      <c r="WBI15"/>
      <c r="WBJ15"/>
      <c r="WBK15"/>
      <c r="WBL15"/>
      <c r="WBM15"/>
      <c r="WBN15"/>
      <c r="WBO15"/>
      <c r="WBP15"/>
      <c r="WBQ15"/>
      <c r="WBR15"/>
      <c r="WBS15"/>
      <c r="WBT15"/>
      <c r="WBU15"/>
      <c r="WBV15"/>
      <c r="WBW15"/>
      <c r="WBX15"/>
      <c r="WBY15"/>
      <c r="WBZ15"/>
      <c r="WCA15"/>
      <c r="WCB15"/>
      <c r="WCC15"/>
      <c r="WCD15"/>
      <c r="WCE15"/>
      <c r="WCF15"/>
      <c r="WCG15"/>
      <c r="WCH15"/>
      <c r="WCI15"/>
      <c r="WCJ15"/>
      <c r="WCK15"/>
      <c r="WCL15"/>
      <c r="WCM15"/>
      <c r="WCN15"/>
      <c r="WCO15"/>
      <c r="WCP15"/>
      <c r="WCQ15"/>
      <c r="WCR15"/>
      <c r="WCS15"/>
      <c r="WCT15"/>
      <c r="WCU15"/>
      <c r="WCV15"/>
      <c r="WCW15"/>
      <c r="WCX15"/>
      <c r="WCY15"/>
      <c r="WCZ15"/>
      <c r="WDA15"/>
      <c r="WDB15"/>
      <c r="WDC15"/>
      <c r="WDD15"/>
      <c r="WDE15"/>
      <c r="WDF15"/>
      <c r="WDG15"/>
      <c r="WDH15"/>
      <c r="WDI15"/>
      <c r="WDJ15"/>
      <c r="WDK15"/>
      <c r="WDL15"/>
      <c r="WDM15"/>
      <c r="WDN15"/>
      <c r="WDO15"/>
      <c r="WDP15"/>
      <c r="WDQ15"/>
      <c r="WDR15"/>
      <c r="WDS15"/>
      <c r="WDT15"/>
      <c r="WDU15"/>
      <c r="WDV15"/>
      <c r="WDW15"/>
      <c r="WDX15"/>
      <c r="WDY15"/>
      <c r="WDZ15"/>
      <c r="WEA15"/>
      <c r="WEB15"/>
      <c r="WEC15"/>
      <c r="WED15"/>
      <c r="WEE15"/>
      <c r="WEF15"/>
      <c r="WEG15"/>
      <c r="WEH15"/>
      <c r="WEI15"/>
      <c r="WEJ15"/>
      <c r="WEK15"/>
      <c r="WEL15"/>
      <c r="WEM15"/>
      <c r="WEN15"/>
      <c r="WEO15"/>
      <c r="WEP15"/>
      <c r="WEQ15"/>
      <c r="WER15"/>
      <c r="WES15"/>
      <c r="WET15"/>
      <c r="WEU15"/>
      <c r="WEV15"/>
      <c r="WEW15"/>
      <c r="WEX15"/>
      <c r="WEY15"/>
      <c r="WEZ15"/>
      <c r="WFA15"/>
      <c r="WFB15"/>
      <c r="WFC15"/>
      <c r="WFD15"/>
      <c r="WFE15"/>
      <c r="WFF15"/>
      <c r="WFG15"/>
      <c r="WFH15"/>
      <c r="WFI15"/>
      <c r="WFJ15"/>
      <c r="WFK15"/>
      <c r="WFL15"/>
      <c r="WFM15"/>
      <c r="WFN15"/>
      <c r="WFO15"/>
      <c r="WFP15"/>
      <c r="WFQ15"/>
      <c r="WFR15"/>
      <c r="WFS15"/>
      <c r="WFT15"/>
      <c r="WFU15"/>
      <c r="WFV15"/>
      <c r="WFW15"/>
      <c r="WFX15"/>
      <c r="WFY15"/>
      <c r="WFZ15"/>
      <c r="WGA15"/>
      <c r="WGB15"/>
      <c r="WGC15"/>
      <c r="WGD15"/>
      <c r="WGE15"/>
      <c r="WGF15"/>
      <c r="WGG15"/>
      <c r="WGH15"/>
      <c r="WGI15"/>
      <c r="WGJ15"/>
      <c r="WGK15"/>
      <c r="WGL15"/>
      <c r="WGM15"/>
      <c r="WGN15"/>
      <c r="WGO15"/>
      <c r="WGP15"/>
      <c r="WGQ15"/>
      <c r="WGR15"/>
      <c r="WGS15"/>
      <c r="WGT15"/>
      <c r="WGU15"/>
      <c r="WGV15"/>
      <c r="WGW15"/>
      <c r="WGX15"/>
      <c r="WGY15"/>
      <c r="WGZ15"/>
      <c r="WHA15"/>
      <c r="WHB15"/>
      <c r="WHC15"/>
      <c r="WHD15"/>
      <c r="WHE15"/>
      <c r="WHF15"/>
      <c r="WHG15"/>
      <c r="WHH15"/>
      <c r="WHI15"/>
      <c r="WHJ15"/>
      <c r="WHK15"/>
      <c r="WHL15"/>
      <c r="WHM15"/>
      <c r="WHN15"/>
      <c r="WHO15"/>
      <c r="WHP15"/>
      <c r="WHQ15"/>
      <c r="WHR15"/>
      <c r="WHS15"/>
      <c r="WHT15"/>
      <c r="WHU15"/>
      <c r="WHV15"/>
      <c r="WHW15"/>
      <c r="WHX15"/>
      <c r="WHY15"/>
      <c r="WHZ15"/>
      <c r="WIA15"/>
      <c r="WIB15"/>
      <c r="WIC15"/>
      <c r="WID15"/>
      <c r="WIE15"/>
      <c r="WIF15"/>
      <c r="WIG15"/>
      <c r="WIH15"/>
      <c r="WII15"/>
      <c r="WIJ15"/>
      <c r="WIK15"/>
      <c r="WIL15"/>
      <c r="WIM15"/>
      <c r="WIN15"/>
      <c r="WIO15"/>
      <c r="WIP15"/>
      <c r="WIQ15"/>
      <c r="WIR15"/>
      <c r="WIS15"/>
      <c r="WIT15"/>
      <c r="WIU15"/>
      <c r="WIV15"/>
      <c r="WIW15"/>
      <c r="WIX15"/>
      <c r="WIY15"/>
      <c r="WIZ15"/>
      <c r="WJA15"/>
      <c r="WJB15"/>
      <c r="WJC15"/>
      <c r="WJD15"/>
      <c r="WJE15"/>
      <c r="WJF15"/>
      <c r="WJG15"/>
      <c r="WJH15"/>
      <c r="WJI15"/>
      <c r="WJJ15"/>
      <c r="WJK15"/>
      <c r="WJL15"/>
      <c r="WJM15"/>
      <c r="WJN15"/>
      <c r="WJO15"/>
      <c r="WJP15"/>
      <c r="WJQ15"/>
      <c r="WJR15"/>
      <c r="WJS15"/>
      <c r="WJT15"/>
      <c r="WJU15"/>
      <c r="WJV15"/>
      <c r="WJW15"/>
      <c r="WJX15"/>
      <c r="WJY15"/>
      <c r="WJZ15"/>
      <c r="WKA15"/>
      <c r="WKB15"/>
      <c r="WKC15"/>
      <c r="WKD15"/>
      <c r="WKE15"/>
      <c r="WKF15"/>
      <c r="WKG15"/>
      <c r="WKH15"/>
      <c r="WKI15"/>
      <c r="WKJ15"/>
      <c r="WKK15"/>
      <c r="WKL15"/>
      <c r="WKM15"/>
      <c r="WKN15"/>
      <c r="WKO15"/>
      <c r="WKP15"/>
      <c r="WKQ15"/>
      <c r="WKR15"/>
      <c r="WKS15"/>
      <c r="WKT15"/>
      <c r="WKU15"/>
      <c r="WKV15"/>
      <c r="WKW15"/>
      <c r="WKX15"/>
      <c r="WKY15"/>
      <c r="WKZ15"/>
      <c r="WLA15"/>
      <c r="WLB15"/>
      <c r="WLC15"/>
      <c r="WLD15"/>
      <c r="WLE15"/>
      <c r="WLF15"/>
      <c r="WLG15"/>
      <c r="WLH15"/>
      <c r="WLI15"/>
      <c r="WLJ15"/>
      <c r="WLK15"/>
      <c r="WLL15"/>
      <c r="WLM15"/>
      <c r="WLN15"/>
      <c r="WLO15"/>
      <c r="WLP15"/>
      <c r="WLQ15"/>
      <c r="WLR15"/>
      <c r="WLS15"/>
      <c r="WLT15"/>
      <c r="WLU15"/>
      <c r="WLV15"/>
      <c r="WLW15"/>
      <c r="WLX15"/>
      <c r="WLY15"/>
      <c r="WLZ15"/>
      <c r="WMA15"/>
      <c r="WMB15"/>
      <c r="WMC15"/>
      <c r="WMD15"/>
      <c r="WME15"/>
      <c r="WMF15"/>
      <c r="WMG15"/>
      <c r="WMH15"/>
      <c r="WMI15"/>
      <c r="WMJ15"/>
      <c r="WMK15"/>
      <c r="WML15"/>
      <c r="WMM15"/>
      <c r="WMN15"/>
      <c r="WMO15"/>
      <c r="WMP15"/>
      <c r="WMQ15"/>
      <c r="WMR15"/>
      <c r="WMS15"/>
      <c r="WMT15"/>
      <c r="WMU15"/>
      <c r="WMV15"/>
      <c r="WMW15"/>
      <c r="WMX15"/>
      <c r="WMY15"/>
      <c r="WMZ15"/>
      <c r="WNA15"/>
      <c r="WNB15"/>
      <c r="WNC15"/>
      <c r="WND15"/>
      <c r="WNE15"/>
      <c r="WNF15"/>
      <c r="WNG15"/>
      <c r="WNH15"/>
      <c r="WNI15"/>
      <c r="WNJ15"/>
      <c r="WNK15"/>
      <c r="WNL15"/>
      <c r="WNM15"/>
      <c r="WNN15"/>
      <c r="WNO15"/>
      <c r="WNP15"/>
      <c r="WNQ15"/>
      <c r="WNR15"/>
      <c r="WNS15"/>
      <c r="WNT15"/>
      <c r="WNU15"/>
      <c r="WNV15"/>
      <c r="WNW15"/>
      <c r="WNX15"/>
      <c r="WNY15"/>
      <c r="WNZ15"/>
      <c r="WOA15"/>
      <c r="WOB15"/>
      <c r="WOC15"/>
      <c r="WOD15"/>
      <c r="WOE15"/>
      <c r="WOF15"/>
      <c r="WOG15"/>
      <c r="WOH15"/>
      <c r="WOI15"/>
      <c r="WOJ15"/>
      <c r="WOK15"/>
      <c r="WOL15"/>
      <c r="WOM15"/>
      <c r="WON15"/>
      <c r="WOO15"/>
      <c r="WOP15"/>
      <c r="WOQ15"/>
      <c r="WOR15"/>
      <c r="WOS15"/>
      <c r="WOT15"/>
      <c r="WOU15"/>
      <c r="WOV15"/>
      <c r="WOW15"/>
      <c r="WOX15"/>
      <c r="WOY15"/>
      <c r="WOZ15"/>
      <c r="WPA15"/>
      <c r="WPB15"/>
      <c r="WPC15"/>
      <c r="WPD15"/>
      <c r="WPE15"/>
      <c r="WPF15"/>
      <c r="WPG15"/>
      <c r="WPH15"/>
      <c r="WPI15"/>
      <c r="WPJ15"/>
      <c r="WPK15"/>
      <c r="WPL15"/>
      <c r="WPM15"/>
      <c r="WPN15"/>
      <c r="WPO15"/>
      <c r="WPP15"/>
      <c r="WPQ15"/>
      <c r="WPR15"/>
      <c r="WPS15"/>
      <c r="WPT15"/>
      <c r="WPU15"/>
      <c r="WPV15"/>
      <c r="WPW15"/>
      <c r="WPX15"/>
      <c r="WPY15"/>
      <c r="WPZ15"/>
      <c r="WQA15"/>
      <c r="WQB15"/>
      <c r="WQC15"/>
      <c r="WQD15"/>
      <c r="WQE15"/>
      <c r="WQF15"/>
      <c r="WQG15"/>
      <c r="WQH15"/>
      <c r="WQI15"/>
      <c r="WQJ15"/>
      <c r="WQK15"/>
      <c r="WQL15"/>
      <c r="WQM15"/>
      <c r="WQN15"/>
      <c r="WQO15"/>
      <c r="WQP15"/>
      <c r="WQQ15"/>
      <c r="WQR15"/>
      <c r="WQS15"/>
      <c r="WQT15"/>
      <c r="WQU15"/>
      <c r="WQV15"/>
      <c r="WQW15"/>
      <c r="WQX15"/>
      <c r="WQY15"/>
      <c r="WQZ15"/>
      <c r="WRA15"/>
      <c r="WRB15"/>
      <c r="WRC15"/>
      <c r="WRD15"/>
      <c r="WRE15"/>
      <c r="WRF15"/>
      <c r="WRG15"/>
      <c r="WRH15"/>
      <c r="WRI15"/>
      <c r="WRJ15"/>
      <c r="WRK15"/>
      <c r="WRL15"/>
      <c r="WRM15"/>
      <c r="WRN15"/>
      <c r="WRO15"/>
      <c r="WRP15"/>
      <c r="WRQ15"/>
      <c r="WRR15"/>
      <c r="WRS15"/>
      <c r="WRT15"/>
      <c r="WRU15"/>
      <c r="WRV15"/>
      <c r="WRW15"/>
      <c r="WRX15"/>
      <c r="WRY15"/>
      <c r="WRZ15"/>
      <c r="WSA15"/>
      <c r="WSB15"/>
      <c r="WSC15"/>
      <c r="WSD15"/>
      <c r="WSE15"/>
      <c r="WSF15"/>
      <c r="WSG15"/>
      <c r="WSH15"/>
      <c r="WSI15"/>
      <c r="WSJ15"/>
      <c r="WSK15"/>
      <c r="WSL15"/>
      <c r="WSM15"/>
      <c r="WSN15"/>
      <c r="WSO15"/>
      <c r="WSP15"/>
      <c r="WSQ15"/>
      <c r="WSR15"/>
      <c r="WSS15"/>
      <c r="WST15"/>
      <c r="WSU15"/>
      <c r="WSV15"/>
      <c r="WSW15"/>
      <c r="WSX15"/>
      <c r="WSY15"/>
      <c r="WSZ15"/>
      <c r="WTA15"/>
      <c r="WTB15"/>
      <c r="WTC15"/>
      <c r="WTD15"/>
      <c r="WTE15"/>
      <c r="WTF15"/>
      <c r="WTG15"/>
      <c r="WTH15"/>
      <c r="WTI15"/>
      <c r="WTJ15"/>
      <c r="WTK15"/>
      <c r="WTL15"/>
      <c r="WTM15"/>
      <c r="WTN15"/>
      <c r="WTO15"/>
      <c r="WTP15"/>
      <c r="WTQ15"/>
      <c r="WTR15"/>
      <c r="WTS15"/>
      <c r="WTT15"/>
      <c r="WTU15"/>
      <c r="WTV15"/>
      <c r="WTW15"/>
      <c r="WTX15"/>
      <c r="WTY15"/>
      <c r="WTZ15"/>
      <c r="WUA15"/>
      <c r="WUB15"/>
      <c r="WUC15"/>
      <c r="WUD15"/>
      <c r="WUE15"/>
      <c r="WUF15"/>
      <c r="WUG15"/>
      <c r="WUH15"/>
      <c r="WUI15"/>
      <c r="WUJ15"/>
      <c r="WUK15"/>
      <c r="WUL15"/>
      <c r="WUM15"/>
      <c r="WUN15"/>
      <c r="WUO15"/>
      <c r="WUP15"/>
      <c r="WUQ15"/>
      <c r="WUR15"/>
      <c r="WUS15"/>
      <c r="WUT15"/>
      <c r="WUU15"/>
      <c r="WUV15"/>
      <c r="WUW15"/>
      <c r="WUX15"/>
      <c r="WUY15"/>
      <c r="WUZ15"/>
      <c r="WVA15"/>
      <c r="WVB15"/>
      <c r="WVC15"/>
      <c r="WVD15"/>
      <c r="WVE15"/>
      <c r="WVF15"/>
      <c r="WVG15"/>
      <c r="WVH15"/>
      <c r="WVI15"/>
      <c r="WVJ15"/>
      <c r="WVK15"/>
      <c r="WVL15"/>
      <c r="WVM15"/>
      <c r="WVN15"/>
      <c r="WVO15"/>
      <c r="WVP15"/>
      <c r="WVQ15"/>
      <c r="WVR15"/>
      <c r="WVS15"/>
      <c r="WVT15"/>
      <c r="WVU15"/>
      <c r="WVV15"/>
      <c r="WVW15"/>
      <c r="WVX15"/>
      <c r="WVY15"/>
      <c r="WVZ15"/>
      <c r="WWA15"/>
      <c r="WWB15"/>
      <c r="WWC15"/>
      <c r="WWD15"/>
      <c r="WWE15"/>
      <c r="WWF15"/>
      <c r="WWG15"/>
      <c r="WWH15"/>
      <c r="WWI15"/>
      <c r="WWJ15"/>
      <c r="WWK15"/>
      <c r="WWL15"/>
      <c r="WWM15"/>
      <c r="WWN15"/>
      <c r="WWO15"/>
      <c r="WWP15"/>
      <c r="WWQ15"/>
      <c r="WWR15"/>
      <c r="WWS15"/>
      <c r="WWT15"/>
      <c r="WWU15"/>
      <c r="WWV15"/>
      <c r="WWW15"/>
      <c r="WWX15"/>
      <c r="WWY15"/>
      <c r="WWZ15"/>
      <c r="WXA15"/>
      <c r="WXB15"/>
      <c r="WXC15"/>
      <c r="WXD15"/>
      <c r="WXE15"/>
      <c r="WXF15"/>
      <c r="WXG15"/>
      <c r="WXH15"/>
      <c r="WXI15"/>
      <c r="WXJ15"/>
      <c r="WXK15"/>
      <c r="WXL15"/>
      <c r="WXM15"/>
      <c r="WXN15"/>
      <c r="WXO15"/>
      <c r="WXP15"/>
      <c r="WXQ15"/>
      <c r="WXR15"/>
      <c r="WXS15"/>
      <c r="WXT15"/>
      <c r="WXU15"/>
      <c r="WXV15"/>
      <c r="WXW15"/>
      <c r="WXX15"/>
      <c r="WXY15"/>
      <c r="WXZ15"/>
      <c r="WYA15"/>
      <c r="WYB15"/>
      <c r="WYC15"/>
      <c r="WYD15"/>
      <c r="WYE15"/>
      <c r="WYF15"/>
      <c r="WYG15"/>
      <c r="WYH15"/>
      <c r="WYI15"/>
      <c r="WYJ15"/>
      <c r="WYK15"/>
      <c r="WYL15"/>
      <c r="WYM15"/>
      <c r="WYN15"/>
      <c r="WYO15"/>
      <c r="WYP15"/>
      <c r="WYQ15"/>
      <c r="WYR15"/>
      <c r="WYS15"/>
      <c r="WYT15"/>
      <c r="WYU15"/>
      <c r="WYV15"/>
      <c r="WYW15"/>
      <c r="WYX15"/>
      <c r="WYY15"/>
      <c r="WYZ15"/>
      <c r="WZA15"/>
      <c r="WZB15"/>
      <c r="WZC15"/>
      <c r="WZD15"/>
      <c r="WZE15"/>
      <c r="WZF15"/>
      <c r="WZG15"/>
      <c r="WZH15"/>
      <c r="WZI15"/>
      <c r="WZJ15"/>
      <c r="WZK15"/>
      <c r="WZL15"/>
      <c r="WZM15"/>
      <c r="WZN15"/>
      <c r="WZO15"/>
      <c r="WZP15"/>
      <c r="WZQ15"/>
      <c r="WZR15"/>
      <c r="WZS15"/>
      <c r="WZT15"/>
      <c r="WZU15"/>
      <c r="WZV15"/>
      <c r="WZW15"/>
      <c r="WZX15"/>
      <c r="WZY15"/>
      <c r="WZZ15"/>
      <c r="XAA15"/>
      <c r="XAB15"/>
      <c r="XAC15"/>
      <c r="XAD15"/>
      <c r="XAE15"/>
      <c r="XAF15"/>
      <c r="XAG15"/>
      <c r="XAH15"/>
      <c r="XAI15"/>
      <c r="XAJ15"/>
      <c r="XAK15"/>
      <c r="XAL15"/>
      <c r="XAM15"/>
      <c r="XAN15"/>
      <c r="XAO15"/>
      <c r="XAP15"/>
      <c r="XAQ15"/>
      <c r="XAR15"/>
      <c r="XAS15"/>
      <c r="XAT15"/>
      <c r="XAU15"/>
      <c r="XAV15"/>
      <c r="XAW15"/>
      <c r="XAX15"/>
      <c r="XAY15"/>
      <c r="XAZ15"/>
      <c r="XBA15"/>
      <c r="XBB15"/>
      <c r="XBC15"/>
      <c r="XBD15"/>
      <c r="XBE15"/>
      <c r="XBF15"/>
      <c r="XBG15"/>
      <c r="XBH15"/>
      <c r="XBI15"/>
      <c r="XBJ15"/>
      <c r="XBK15"/>
      <c r="XBL15"/>
      <c r="XBM15"/>
      <c r="XBN15"/>
      <c r="XBO15"/>
      <c r="XBP15"/>
      <c r="XBQ15"/>
      <c r="XBR15"/>
      <c r="XBS15"/>
      <c r="XBT15"/>
      <c r="XBU15"/>
      <c r="XBV15"/>
      <c r="XBW15"/>
      <c r="XBX15"/>
      <c r="XBY15"/>
      <c r="XBZ15"/>
      <c r="XCA15"/>
      <c r="XCB15"/>
      <c r="XCC15"/>
      <c r="XCD15"/>
      <c r="XCE15"/>
      <c r="XCF15"/>
      <c r="XCG15"/>
      <c r="XCH15"/>
      <c r="XCI15"/>
      <c r="XCJ15"/>
      <c r="XCK15"/>
      <c r="XCL15"/>
      <c r="XCM15"/>
      <c r="XCN15"/>
      <c r="XCO15"/>
      <c r="XCP15"/>
      <c r="XCQ15"/>
      <c r="XCR15"/>
      <c r="XCS15"/>
      <c r="XCT15"/>
      <c r="XCU15"/>
      <c r="XCV15"/>
      <c r="XCW15"/>
      <c r="XCX15"/>
      <c r="XCY15"/>
      <c r="XCZ15"/>
      <c r="XDA15"/>
      <c r="XDB15"/>
      <c r="XDC15"/>
      <c r="XDD15"/>
      <c r="XDE15"/>
      <c r="XDF15"/>
      <c r="XDG15"/>
      <c r="XDH15"/>
      <c r="XDI15"/>
      <c r="XDJ15"/>
      <c r="XDK15"/>
      <c r="XDL15"/>
      <c r="XDM15"/>
      <c r="XDN15"/>
      <c r="XDO15"/>
      <c r="XDP15"/>
      <c r="XDQ15"/>
    </row>
    <row r="16" spans="1:16345" s="7" customFormat="1" ht="29.15" customHeight="1">
      <c r="A16" s="146" t="s">
        <v>74</v>
      </c>
      <c r="B16" s="146" t="s">
        <v>259</v>
      </c>
      <c r="C16" s="147" t="s">
        <v>278</v>
      </c>
      <c r="D16" s="148" t="str">
        <f t="shared" ca="1" si="1"/>
        <v>À venir</v>
      </c>
      <c r="E16" s="265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333">
        <f t="shared" si="2"/>
        <v>47241</v>
      </c>
      <c r="AP16" s="5"/>
      <c r="AQ16" s="52"/>
      <c r="AR16" s="52"/>
      <c r="AS16" s="52"/>
      <c r="AT16" s="52"/>
      <c r="AU16" s="52"/>
      <c r="AV16" s="52"/>
      <c r="AW16" s="52"/>
      <c r="BB16" s="50" t="s">
        <v>277</v>
      </c>
      <c r="BC16" s="78" t="s">
        <v>66</v>
      </c>
      <c r="BD16" s="27" t="s">
        <v>262</v>
      </c>
      <c r="BE16" s="27"/>
      <c r="BF16" s="14" t="s">
        <v>179</v>
      </c>
      <c r="BG16" s="11">
        <v>45781</v>
      </c>
      <c r="BH16" s="43">
        <v>47241</v>
      </c>
      <c r="BI16" s="38">
        <f t="shared" si="3"/>
        <v>45778</v>
      </c>
      <c r="BJ16" s="38">
        <f t="shared" si="4"/>
        <v>47239</v>
      </c>
      <c r="BK16" s="14" t="s">
        <v>0</v>
      </c>
      <c r="BL16" s="72" t="s">
        <v>279</v>
      </c>
      <c r="BM16" s="49" t="s">
        <v>9</v>
      </c>
      <c r="BN16" s="49" t="s">
        <v>10</v>
      </c>
      <c r="BO16" s="49" t="s">
        <v>11</v>
      </c>
      <c r="BP16" s="56"/>
      <c r="BQ16" s="3">
        <f>BS16-150</f>
        <v>45451</v>
      </c>
      <c r="BR16" s="3">
        <f t="shared" si="5"/>
        <v>45444</v>
      </c>
      <c r="BS16" s="3">
        <f t="shared" si="6"/>
        <v>45601</v>
      </c>
      <c r="BT16" s="3">
        <f t="shared" si="7"/>
        <v>45597</v>
      </c>
      <c r="BU16" s="3">
        <f t="shared" si="11"/>
        <v>45601</v>
      </c>
      <c r="BV16" s="3">
        <f t="shared" si="8"/>
        <v>45597</v>
      </c>
      <c r="BW16" s="3">
        <f t="shared" si="9"/>
        <v>45781</v>
      </c>
      <c r="BX16" s="3">
        <f t="shared" si="10"/>
        <v>45778</v>
      </c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  <c r="IW16" s="52"/>
      <c r="IX16" s="52"/>
      <c r="IY16" s="52"/>
      <c r="IZ16" s="52"/>
      <c r="JA16" s="52"/>
      <c r="JB16" s="52"/>
      <c r="JC16" s="52"/>
      <c r="JD16" s="52"/>
      <c r="JE16" s="52"/>
      <c r="JF16" s="52"/>
      <c r="JG16" s="52"/>
      <c r="JH16" s="52"/>
      <c r="JI16" s="52"/>
      <c r="JJ16" s="52"/>
      <c r="JK16" s="52"/>
      <c r="JL16" s="52"/>
      <c r="JM16" s="52"/>
      <c r="JN16" s="52"/>
      <c r="JO16" s="52"/>
      <c r="JP16" s="52"/>
      <c r="JQ16" s="52"/>
      <c r="JR16" s="52"/>
      <c r="JS16" s="52"/>
      <c r="JT16" s="52"/>
      <c r="JU16" s="52"/>
      <c r="JV16" s="52"/>
      <c r="JW16" s="52"/>
      <c r="JX16" s="52"/>
      <c r="JY16" s="52"/>
      <c r="JZ16" s="52"/>
      <c r="KA16" s="52"/>
      <c r="KB16" s="52"/>
      <c r="KC16" s="52"/>
      <c r="KD16" s="52"/>
      <c r="KE16" s="52"/>
      <c r="KF16" s="52"/>
      <c r="KG16" s="52"/>
      <c r="KH16" s="52"/>
      <c r="KI16" s="52"/>
      <c r="KJ16" s="52"/>
      <c r="KK16" s="52"/>
      <c r="KL16" s="52"/>
      <c r="KM16" s="52"/>
      <c r="KN16" s="52"/>
      <c r="KO16" s="52"/>
      <c r="KP16" s="52"/>
      <c r="KQ16" s="52"/>
      <c r="KR16" s="52"/>
      <c r="KS16" s="52"/>
      <c r="KT16" s="52"/>
      <c r="KU16" s="52"/>
      <c r="KV16" s="52"/>
      <c r="KW16" s="52"/>
      <c r="KX16" s="52"/>
      <c r="KY16" s="52"/>
      <c r="KZ16" s="52"/>
      <c r="LA16" s="52"/>
      <c r="LB16" s="52"/>
      <c r="LC16" s="52"/>
      <c r="LD16" s="52"/>
      <c r="LE16" s="52"/>
      <c r="LF16" s="52"/>
      <c r="LG16" s="52"/>
      <c r="LH16" s="52"/>
      <c r="LI16" s="52"/>
      <c r="LJ16" s="52"/>
      <c r="LK16" s="52"/>
      <c r="LL16" s="52"/>
      <c r="LM16" s="52"/>
      <c r="LN16" s="52"/>
      <c r="LO16" s="52"/>
      <c r="LP16" s="52"/>
      <c r="LQ16" s="52"/>
      <c r="LR16" s="52"/>
      <c r="LS16" s="52"/>
      <c r="LT16" s="52"/>
      <c r="LU16" s="52"/>
      <c r="LV16" s="52"/>
      <c r="LW16" s="52"/>
      <c r="LX16" s="52"/>
      <c r="LY16" s="52"/>
      <c r="LZ16" s="52"/>
      <c r="MA16" s="52"/>
      <c r="MB16" s="52"/>
      <c r="MC16" s="52"/>
      <c r="MD16" s="52"/>
      <c r="ME16" s="52"/>
      <c r="MF16" s="52"/>
      <c r="MG16" s="52"/>
      <c r="MH16" s="52"/>
      <c r="MI16" s="52"/>
      <c r="MJ16" s="52"/>
      <c r="MK16" s="52"/>
      <c r="ML16" s="52"/>
      <c r="MM16" s="52"/>
      <c r="MN16" s="52"/>
      <c r="MO16" s="52"/>
      <c r="MP16" s="52"/>
      <c r="MQ16" s="52"/>
      <c r="MR16" s="52"/>
      <c r="MS16" s="52"/>
      <c r="MT16" s="52"/>
      <c r="MU16" s="52"/>
      <c r="MV16" s="52"/>
      <c r="MW16" s="52"/>
      <c r="MX16" s="52"/>
      <c r="MY16" s="52"/>
      <c r="MZ16" s="52"/>
      <c r="NA16" s="52"/>
      <c r="NB16" s="52"/>
      <c r="NC16" s="52"/>
      <c r="ND16" s="52"/>
      <c r="NE16" s="52"/>
      <c r="NF16" s="52"/>
      <c r="NG16" s="52"/>
      <c r="NH16" s="52"/>
      <c r="NI16" s="52"/>
      <c r="NJ16" s="52"/>
      <c r="NK16" s="52"/>
      <c r="NL16" s="52"/>
      <c r="NM16" s="52"/>
      <c r="NN16" s="52"/>
      <c r="NO16" s="52"/>
      <c r="NP16" s="52"/>
      <c r="NQ16" s="52"/>
      <c r="NR16" s="52"/>
      <c r="NS16" s="52"/>
      <c r="NT16" s="52"/>
      <c r="NU16" s="52"/>
      <c r="NV16" s="52"/>
      <c r="NW16" s="52"/>
      <c r="NX16" s="52"/>
      <c r="NY16" s="52"/>
      <c r="NZ16" s="52"/>
      <c r="OA16" s="52"/>
      <c r="OB16" s="52"/>
      <c r="OC16" s="52"/>
      <c r="OD16" s="52"/>
      <c r="OE16" s="52"/>
      <c r="OF16" s="52"/>
      <c r="OG16" s="52"/>
      <c r="OH16" s="52"/>
      <c r="OI16" s="52"/>
      <c r="OJ16" s="52"/>
      <c r="OK16" s="52"/>
      <c r="OL16" s="52"/>
      <c r="OM16" s="52"/>
      <c r="ON16" s="52"/>
      <c r="OO16" s="52"/>
      <c r="OP16" s="52"/>
      <c r="OQ16" s="52"/>
      <c r="OR16" s="52"/>
      <c r="OS16" s="52"/>
      <c r="OT16" s="52"/>
      <c r="OU16" s="52"/>
      <c r="OV16" s="52"/>
      <c r="OW16" s="52"/>
      <c r="OX16" s="52"/>
      <c r="OY16" s="52"/>
      <c r="OZ16" s="52"/>
      <c r="PA16" s="52"/>
      <c r="PB16" s="52"/>
      <c r="PC16" s="52"/>
      <c r="PD16" s="52"/>
      <c r="PE16" s="52"/>
      <c r="PF16" s="52"/>
      <c r="PG16" s="52"/>
      <c r="PH16" s="52"/>
      <c r="PI16" s="52"/>
      <c r="PJ16" s="52"/>
      <c r="PK16" s="52"/>
      <c r="PL16" s="52"/>
      <c r="PM16" s="52"/>
      <c r="PN16" s="52"/>
      <c r="PO16" s="52"/>
      <c r="PP16" s="52"/>
      <c r="PQ16" s="52"/>
      <c r="PR16" s="52"/>
      <c r="PS16" s="52"/>
      <c r="PT16" s="52"/>
      <c r="PU16" s="52"/>
      <c r="PV16" s="52"/>
      <c r="PW16" s="52"/>
      <c r="PX16" s="52"/>
      <c r="PY16" s="52"/>
      <c r="PZ16" s="52"/>
      <c r="QA16" s="52"/>
      <c r="QB16" s="52"/>
      <c r="QC16" s="52"/>
      <c r="QD16" s="52"/>
      <c r="QE16" s="52"/>
      <c r="QF16" s="52"/>
      <c r="QG16" s="52"/>
      <c r="QH16" s="52"/>
      <c r="QI16" s="52"/>
      <c r="QJ16" s="52"/>
      <c r="QK16" s="52"/>
      <c r="QL16" s="52"/>
      <c r="QM16" s="52"/>
      <c r="QN16" s="52"/>
      <c r="QO16" s="52"/>
      <c r="QP16" s="52"/>
      <c r="QQ16" s="52"/>
      <c r="QR16" s="52"/>
      <c r="QS16" s="52"/>
      <c r="QT16" s="52"/>
      <c r="QU16" s="52"/>
      <c r="QV16" s="52"/>
      <c r="QW16" s="52"/>
      <c r="QX16" s="52"/>
      <c r="QY16" s="52"/>
      <c r="QZ16" s="52"/>
      <c r="RA16" s="52"/>
      <c r="RB16" s="52"/>
      <c r="RC16" s="52"/>
      <c r="RD16" s="52"/>
      <c r="RE16" s="52"/>
      <c r="RF16" s="52"/>
      <c r="RG16" s="52"/>
      <c r="RH16" s="52"/>
      <c r="RI16" s="52"/>
      <c r="RJ16" s="52"/>
      <c r="RK16" s="52"/>
      <c r="RL16" s="52"/>
      <c r="RM16" s="52"/>
      <c r="RN16" s="52"/>
      <c r="RO16" s="52"/>
      <c r="RP16" s="52"/>
      <c r="RQ16" s="52"/>
      <c r="RR16" s="52"/>
      <c r="RS16" s="52"/>
      <c r="RT16" s="52"/>
      <c r="RU16" s="52"/>
      <c r="RV16" s="52"/>
      <c r="RW16" s="52"/>
      <c r="RX16" s="52"/>
      <c r="RY16" s="52"/>
      <c r="RZ16" s="52"/>
      <c r="SA16" s="52"/>
      <c r="SB16" s="52"/>
      <c r="SC16" s="52"/>
      <c r="SD16" s="52"/>
      <c r="SE16" s="52"/>
      <c r="SF16" s="52"/>
      <c r="SG16" s="52"/>
      <c r="SH16" s="52"/>
      <c r="SI16" s="52"/>
      <c r="SJ16" s="52"/>
      <c r="SK16" s="52"/>
      <c r="SL16" s="52"/>
      <c r="SM16" s="52"/>
      <c r="SN16" s="52"/>
      <c r="SO16" s="52"/>
      <c r="SP16" s="52"/>
      <c r="SQ16" s="52"/>
      <c r="SR16" s="52"/>
      <c r="SS16" s="52"/>
      <c r="ST16" s="52"/>
      <c r="SU16" s="52"/>
      <c r="SV16" s="52"/>
      <c r="SW16" s="52"/>
      <c r="SX16" s="52"/>
      <c r="SY16" s="52"/>
      <c r="SZ16" s="52"/>
      <c r="TA16" s="52"/>
      <c r="TB16" s="52"/>
      <c r="TC16" s="52"/>
      <c r="TD16" s="52"/>
      <c r="TE16" s="52"/>
      <c r="TF16" s="52"/>
      <c r="TG16" s="52"/>
      <c r="TH16" s="52"/>
      <c r="TI16" s="52"/>
      <c r="TJ16" s="52"/>
      <c r="TK16" s="52"/>
      <c r="TL16" s="52"/>
      <c r="TM16" s="52"/>
      <c r="TN16" s="52"/>
      <c r="TO16" s="52"/>
      <c r="TP16" s="52"/>
      <c r="TQ16" s="52"/>
      <c r="TR16" s="52"/>
      <c r="TS16" s="52"/>
      <c r="TT16" s="52"/>
      <c r="TU16" s="52"/>
      <c r="TV16" s="52"/>
      <c r="TW16" s="52"/>
      <c r="TX16" s="52"/>
      <c r="TY16" s="52"/>
      <c r="TZ16" s="52"/>
      <c r="UA16" s="52"/>
      <c r="UB16" s="52"/>
      <c r="UC16" s="52"/>
      <c r="UD16" s="52"/>
      <c r="UE16" s="52"/>
      <c r="UF16" s="52"/>
      <c r="UG16" s="52"/>
      <c r="UH16" s="52"/>
      <c r="UI16" s="52"/>
      <c r="UJ16" s="52"/>
      <c r="UK16" s="52"/>
      <c r="UL16" s="52"/>
      <c r="UM16" s="52"/>
      <c r="UN16" s="52"/>
      <c r="UO16" s="52"/>
      <c r="UP16" s="52"/>
      <c r="UQ16" s="52"/>
      <c r="UR16" s="52"/>
      <c r="US16" s="52"/>
      <c r="UT16" s="52"/>
      <c r="UU16" s="52"/>
      <c r="UV16" s="52"/>
      <c r="UW16" s="52"/>
      <c r="UX16" s="52"/>
      <c r="UY16" s="52"/>
      <c r="UZ16" s="52"/>
      <c r="VA16" s="52"/>
      <c r="VB16" s="52"/>
      <c r="VC16" s="52"/>
      <c r="VD16" s="52"/>
      <c r="VE16" s="52"/>
      <c r="VF16" s="52"/>
      <c r="VG16" s="52"/>
      <c r="VH16" s="52"/>
      <c r="VI16" s="52"/>
      <c r="VJ16" s="52"/>
      <c r="VK16" s="52"/>
      <c r="VL16" s="52"/>
      <c r="VM16" s="52"/>
      <c r="VN16" s="52"/>
      <c r="VO16" s="52"/>
      <c r="VP16" s="52"/>
      <c r="VQ16" s="52"/>
      <c r="VR16" s="52"/>
      <c r="VS16" s="52"/>
      <c r="VT16" s="52"/>
      <c r="VU16" s="52"/>
      <c r="VV16" s="52"/>
      <c r="VW16" s="52"/>
      <c r="VX16" s="52"/>
      <c r="VY16" s="52"/>
      <c r="VZ16" s="52"/>
      <c r="WA16" s="52"/>
      <c r="WB16" s="52"/>
      <c r="WC16" s="52"/>
      <c r="WD16" s="52"/>
      <c r="WE16" s="52"/>
      <c r="WF16" s="52"/>
      <c r="WG16" s="52"/>
      <c r="WH16" s="52"/>
      <c r="WI16" s="52"/>
      <c r="WJ16" s="52"/>
      <c r="WK16" s="52"/>
      <c r="WL16" s="52"/>
      <c r="WM16" s="52"/>
      <c r="WN16" s="52"/>
      <c r="WO16" s="52"/>
      <c r="WP16" s="52"/>
      <c r="WQ16" s="52"/>
      <c r="WR16" s="52"/>
      <c r="WS16" s="52"/>
      <c r="WT16" s="52"/>
      <c r="WU16" s="52"/>
      <c r="WV16" s="52"/>
      <c r="WW16" s="52"/>
      <c r="WX16" s="52"/>
      <c r="WY16" s="52"/>
      <c r="WZ16" s="52"/>
      <c r="XA16" s="52"/>
      <c r="XB16" s="52"/>
      <c r="XC16" s="52"/>
      <c r="XD16" s="52"/>
      <c r="XE16" s="52"/>
      <c r="XF16" s="52"/>
      <c r="XG16" s="52"/>
      <c r="XH16" s="52"/>
      <c r="XI16" s="52"/>
      <c r="XJ16" s="52"/>
      <c r="XK16" s="52"/>
      <c r="XL16" s="52"/>
      <c r="XM16" s="52"/>
      <c r="XN16" s="52"/>
      <c r="XO16" s="52"/>
      <c r="XP16" s="52"/>
      <c r="XQ16" s="52"/>
      <c r="XR16" s="52"/>
      <c r="XS16" s="52"/>
      <c r="XT16" s="52"/>
      <c r="XU16" s="52"/>
      <c r="XV16" s="52"/>
      <c r="XW16" s="52"/>
      <c r="XX16" s="52"/>
      <c r="XY16" s="52"/>
      <c r="XZ16" s="52"/>
      <c r="YA16" s="52"/>
      <c r="YB16" s="52"/>
      <c r="YC16" s="52"/>
      <c r="YD16" s="52"/>
      <c r="YE16" s="52"/>
      <c r="YF16" s="52"/>
      <c r="YG16" s="52"/>
      <c r="YH16" s="52"/>
      <c r="YI16" s="52"/>
      <c r="YJ16" s="52"/>
      <c r="YK16" s="52"/>
      <c r="YL16" s="52"/>
      <c r="YM16" s="52"/>
      <c r="YN16" s="52"/>
      <c r="YO16" s="52"/>
      <c r="YP16" s="52"/>
      <c r="YQ16" s="52"/>
      <c r="YR16" s="52"/>
      <c r="YS16" s="52"/>
      <c r="YT16" s="52"/>
      <c r="YU16" s="52"/>
      <c r="YV16" s="52"/>
      <c r="YW16" s="52"/>
      <c r="YX16" s="52"/>
      <c r="YY16" s="52"/>
      <c r="YZ16" s="52"/>
      <c r="ZA16" s="52"/>
      <c r="ZB16" s="52"/>
      <c r="ZC16" s="52"/>
      <c r="ZD16" s="52"/>
      <c r="ZE16" s="52"/>
      <c r="ZF16" s="52"/>
      <c r="ZG16" s="52"/>
      <c r="ZH16" s="52"/>
      <c r="ZI16" s="52"/>
      <c r="ZJ16" s="52"/>
      <c r="ZK16" s="52"/>
      <c r="ZL16" s="52"/>
      <c r="ZM16" s="52"/>
      <c r="ZN16" s="52"/>
      <c r="ZO16" s="52"/>
      <c r="ZP16" s="52"/>
      <c r="ZQ16" s="52"/>
      <c r="ZR16" s="52"/>
      <c r="ZS16" s="52"/>
      <c r="ZT16" s="52"/>
      <c r="ZU16" s="52"/>
      <c r="ZV16" s="52"/>
      <c r="ZW16" s="52"/>
      <c r="ZX16" s="52"/>
      <c r="ZY16" s="52"/>
      <c r="ZZ16" s="52"/>
      <c r="AAA16" s="52"/>
      <c r="AAB16" s="52"/>
      <c r="AAC16" s="52"/>
      <c r="AAD16" s="52"/>
      <c r="AAE16" s="52"/>
      <c r="AAF16" s="52"/>
      <c r="AAG16" s="52"/>
      <c r="AAH16" s="52"/>
      <c r="AAI16" s="52"/>
      <c r="AAJ16" s="52"/>
      <c r="AAK16" s="52"/>
      <c r="AAL16" s="52"/>
      <c r="AAM16" s="52"/>
      <c r="AAN16" s="52"/>
      <c r="AAO16" s="52"/>
      <c r="AAP16" s="52"/>
      <c r="AAQ16" s="52"/>
      <c r="AAR16" s="52"/>
      <c r="AAS16" s="52"/>
      <c r="AAT16" s="52"/>
      <c r="AAU16" s="52"/>
      <c r="AAV16" s="52"/>
      <c r="AAW16" s="52"/>
      <c r="AAX16" s="52"/>
      <c r="AAY16" s="52"/>
      <c r="AAZ16" s="52"/>
      <c r="ABA16" s="52"/>
      <c r="ABB16" s="52"/>
      <c r="ABC16" s="52"/>
      <c r="ABD16" s="52"/>
      <c r="ABE16" s="52"/>
      <c r="ABF16" s="52"/>
      <c r="ABG16" s="52"/>
      <c r="ABH16" s="52"/>
      <c r="ABI16" s="52"/>
      <c r="ABJ16" s="52"/>
      <c r="ABK16" s="52"/>
      <c r="ABL16" s="52"/>
      <c r="ABM16" s="52"/>
      <c r="ABN16" s="52"/>
      <c r="ABO16" s="52"/>
      <c r="ABP16" s="52"/>
      <c r="ABQ16" s="52"/>
      <c r="ABR16" s="52"/>
      <c r="ABS16" s="52"/>
      <c r="ABT16" s="52"/>
      <c r="ABU16" s="52"/>
      <c r="ABV16" s="52"/>
      <c r="ABW16" s="52"/>
      <c r="ABX16" s="52"/>
      <c r="ABY16" s="52"/>
      <c r="ABZ16" s="52"/>
      <c r="ACA16" s="52"/>
      <c r="ACB16" s="52"/>
      <c r="ACC16" s="52"/>
      <c r="ACD16" s="52"/>
      <c r="ACE16" s="52"/>
      <c r="ACF16" s="52"/>
      <c r="ACG16" s="52"/>
      <c r="ACH16" s="52"/>
      <c r="ACI16" s="52"/>
      <c r="ACJ16" s="52"/>
      <c r="ACK16" s="52"/>
      <c r="ACL16" s="52"/>
      <c r="ACM16" s="52"/>
      <c r="ACN16" s="52"/>
      <c r="ACO16" s="52"/>
      <c r="ACP16" s="52"/>
      <c r="ACQ16" s="52"/>
      <c r="ACR16" s="52"/>
      <c r="ACS16" s="52"/>
      <c r="ACT16" s="52"/>
      <c r="ACU16" s="52"/>
      <c r="ACV16" s="52"/>
      <c r="ACW16" s="52"/>
      <c r="ACX16" s="52"/>
      <c r="ACY16" s="52"/>
      <c r="ACZ16" s="52"/>
      <c r="ADA16" s="52"/>
      <c r="ADB16" s="52"/>
      <c r="ADC16" s="52"/>
      <c r="ADD16" s="52"/>
      <c r="ADE16" s="52"/>
      <c r="ADF16" s="52"/>
      <c r="ADG16" s="52"/>
      <c r="ADH16" s="52"/>
      <c r="ADI16" s="52"/>
      <c r="ADJ16" s="52"/>
      <c r="ADK16" s="52"/>
      <c r="ADL16" s="52"/>
      <c r="ADM16" s="52"/>
      <c r="ADN16" s="52"/>
      <c r="ADO16" s="52"/>
      <c r="ADP16" s="52"/>
      <c r="ADQ16" s="52"/>
      <c r="ADR16" s="52"/>
      <c r="ADS16" s="52"/>
      <c r="ADT16" s="52"/>
      <c r="ADU16" s="52"/>
      <c r="ADV16" s="52"/>
      <c r="ADW16" s="52"/>
      <c r="ADX16" s="52"/>
      <c r="ADY16" s="52"/>
      <c r="ADZ16" s="52"/>
      <c r="AEA16" s="52"/>
      <c r="AEB16" s="52"/>
      <c r="AEC16" s="52"/>
      <c r="AED16" s="52"/>
      <c r="AEE16" s="52"/>
      <c r="AEF16" s="52"/>
      <c r="AEG16" s="52"/>
      <c r="AEH16" s="52"/>
      <c r="AEI16" s="52"/>
      <c r="AEJ16" s="52"/>
      <c r="AEK16" s="52"/>
      <c r="AEL16" s="52"/>
      <c r="AEM16" s="52"/>
      <c r="AEN16" s="52"/>
      <c r="AEO16" s="52"/>
      <c r="AEP16" s="52"/>
      <c r="AEQ16" s="52"/>
      <c r="AER16" s="52"/>
      <c r="AES16" s="52"/>
      <c r="AET16" s="52"/>
      <c r="AEU16" s="52"/>
      <c r="AEV16" s="52"/>
      <c r="AEW16" s="52"/>
      <c r="AEX16" s="52"/>
      <c r="AEY16" s="52"/>
      <c r="AEZ16" s="52"/>
      <c r="AFA16" s="52"/>
      <c r="AFB16" s="52"/>
      <c r="AFC16" s="52"/>
      <c r="AFD16" s="52"/>
      <c r="AFE16" s="52"/>
      <c r="AFF16" s="52"/>
      <c r="AFG16" s="52"/>
      <c r="AFH16" s="52"/>
      <c r="AFI16" s="52"/>
      <c r="AFJ16" s="52"/>
      <c r="AFK16" s="52"/>
      <c r="AFL16" s="52"/>
      <c r="AFM16" s="52"/>
      <c r="AFN16" s="52"/>
      <c r="AFO16" s="52"/>
      <c r="AFP16" s="52"/>
      <c r="AFQ16" s="52"/>
      <c r="AFR16" s="52"/>
      <c r="AFS16" s="52"/>
      <c r="AFT16" s="52"/>
      <c r="AFU16" s="52"/>
      <c r="AFV16" s="52"/>
      <c r="AFW16" s="52"/>
      <c r="AFX16" s="52"/>
      <c r="AFY16" s="52"/>
      <c r="AFZ16" s="52"/>
      <c r="AGA16" s="52"/>
      <c r="AGB16" s="52"/>
      <c r="AGC16" s="52"/>
      <c r="AGD16" s="52"/>
      <c r="AGE16" s="52"/>
      <c r="AGF16" s="52"/>
      <c r="AGG16" s="52"/>
      <c r="AGH16" s="52"/>
      <c r="AGI16" s="52"/>
      <c r="AGJ16" s="52"/>
      <c r="AGK16" s="52"/>
      <c r="AGL16" s="52"/>
      <c r="AGM16" s="52"/>
      <c r="AGN16" s="52"/>
      <c r="AGO16" s="52"/>
      <c r="AGP16" s="52"/>
      <c r="AGQ16" s="52"/>
      <c r="AGR16" s="52"/>
      <c r="AGS16" s="52"/>
      <c r="AGT16" s="52"/>
      <c r="AGU16" s="52"/>
      <c r="AGV16" s="52"/>
      <c r="AGW16" s="52"/>
      <c r="AGX16" s="52"/>
      <c r="AGY16" s="52"/>
      <c r="AGZ16" s="52"/>
      <c r="AHA16" s="52"/>
      <c r="AHB16" s="52"/>
      <c r="AHC16" s="52"/>
      <c r="AHD16" s="52"/>
      <c r="AHE16" s="52"/>
      <c r="AHF16" s="52"/>
      <c r="AHG16" s="52"/>
      <c r="AHH16" s="52"/>
      <c r="AHI16" s="52"/>
      <c r="AHJ16" s="52"/>
      <c r="AHK16" s="52"/>
      <c r="AHL16" s="52"/>
      <c r="AHM16" s="52"/>
      <c r="AHN16" s="52"/>
      <c r="AHO16" s="52"/>
      <c r="AHP16" s="52"/>
      <c r="AHQ16" s="52"/>
      <c r="AHR16" s="52"/>
      <c r="AHS16" s="52"/>
      <c r="AHT16" s="52"/>
      <c r="AHU16" s="52"/>
      <c r="AHV16" s="52"/>
      <c r="AHW16" s="52"/>
      <c r="AHX16" s="52"/>
      <c r="AHY16" s="52"/>
      <c r="AHZ16" s="52"/>
      <c r="AIA16" s="52"/>
      <c r="AIB16" s="52"/>
      <c r="AIC16" s="52"/>
      <c r="AID16" s="52"/>
      <c r="AIE16" s="52"/>
      <c r="AIF16" s="52"/>
      <c r="AIG16" s="52"/>
      <c r="AIH16" s="52"/>
      <c r="AII16" s="52"/>
      <c r="AIJ16" s="52"/>
      <c r="AIK16" s="52"/>
      <c r="AIL16" s="52"/>
      <c r="AIM16" s="52"/>
      <c r="AIN16" s="52"/>
      <c r="AIO16" s="52"/>
      <c r="AIP16" s="52"/>
      <c r="AIQ16" s="52"/>
      <c r="AIR16" s="52"/>
      <c r="AIS16" s="52"/>
      <c r="AIT16" s="52"/>
      <c r="AIU16" s="52"/>
      <c r="AIV16" s="52"/>
      <c r="AIW16" s="52"/>
      <c r="AIX16" s="52"/>
      <c r="AIY16" s="52"/>
      <c r="AIZ16" s="52"/>
      <c r="AJA16" s="52"/>
      <c r="AJB16" s="52"/>
      <c r="AJC16" s="52"/>
      <c r="AJD16" s="52"/>
      <c r="AJE16" s="52"/>
      <c r="AJF16" s="52"/>
      <c r="AJG16" s="52"/>
      <c r="AJH16" s="52"/>
      <c r="AJI16" s="52"/>
      <c r="AJJ16" s="52"/>
      <c r="AJK16" s="52"/>
      <c r="AJL16" s="52"/>
      <c r="AJM16" s="52"/>
      <c r="AJN16" s="52"/>
      <c r="AJO16" s="52"/>
      <c r="AJP16" s="52"/>
      <c r="AJQ16" s="52"/>
      <c r="AJR16" s="52"/>
      <c r="AJS16" s="52"/>
      <c r="AJT16" s="52"/>
      <c r="AJU16" s="52"/>
      <c r="AJV16" s="52"/>
      <c r="AJW16" s="52"/>
      <c r="AJX16" s="52"/>
      <c r="AJY16" s="52"/>
      <c r="AJZ16" s="52"/>
      <c r="AKA16" s="52"/>
      <c r="AKB16" s="52"/>
      <c r="AKC16" s="52"/>
      <c r="AKD16" s="52"/>
      <c r="AKE16" s="52"/>
      <c r="AKF16" s="52"/>
      <c r="AKG16" s="52"/>
      <c r="AKH16" s="52"/>
      <c r="AKI16" s="52"/>
      <c r="AKJ16" s="52"/>
      <c r="AKK16" s="52"/>
      <c r="AKL16" s="52"/>
      <c r="AKM16" s="52"/>
      <c r="AKN16" s="52"/>
      <c r="AKO16" s="52"/>
      <c r="AKP16" s="52"/>
      <c r="AKQ16" s="52"/>
      <c r="AKR16" s="52"/>
      <c r="AKS16" s="52"/>
      <c r="AKT16" s="52"/>
      <c r="AKU16" s="52"/>
      <c r="AKV16" s="52"/>
      <c r="AKW16" s="52"/>
      <c r="AKX16" s="52"/>
      <c r="AKY16" s="52"/>
      <c r="AKZ16" s="52"/>
      <c r="ALA16" s="52"/>
      <c r="ALB16" s="52"/>
      <c r="ALC16" s="52"/>
      <c r="ALD16" s="52"/>
      <c r="ALE16" s="52"/>
      <c r="ALF16" s="52"/>
      <c r="ALG16" s="52"/>
      <c r="ALH16" s="52"/>
      <c r="ALI16" s="52"/>
      <c r="ALJ16" s="52"/>
      <c r="ALK16" s="52"/>
      <c r="ALL16" s="52"/>
      <c r="ALM16" s="52"/>
      <c r="ALN16" s="52"/>
      <c r="ALO16" s="52"/>
      <c r="ALP16" s="52"/>
      <c r="ALQ16" s="52"/>
      <c r="ALR16" s="52"/>
      <c r="ALS16" s="52"/>
      <c r="ALT16" s="52"/>
      <c r="ALU16" s="52"/>
      <c r="ALV16" s="52"/>
      <c r="ALW16" s="52"/>
      <c r="ALX16" s="52"/>
      <c r="ALY16" s="52"/>
      <c r="ALZ16" s="52"/>
      <c r="AMA16" s="52"/>
      <c r="AMB16" s="52"/>
      <c r="AMC16" s="52"/>
      <c r="AMD16" s="52"/>
      <c r="AME16" s="52"/>
      <c r="AMF16" s="52"/>
      <c r="AMG16" s="52"/>
      <c r="AMH16" s="52"/>
      <c r="AMI16" s="52"/>
      <c r="AMJ16" s="52"/>
      <c r="AMK16" s="52"/>
      <c r="AML16" s="52"/>
      <c r="AMM16" s="52"/>
      <c r="AMN16" s="52"/>
      <c r="AMO16" s="52"/>
      <c r="AMP16" s="52"/>
      <c r="AMQ16" s="52"/>
      <c r="AMR16" s="52"/>
      <c r="AMS16" s="52"/>
      <c r="AMT16" s="52"/>
      <c r="AMU16" s="52"/>
      <c r="AMV16" s="52"/>
      <c r="AMW16" s="52"/>
      <c r="AMX16" s="52"/>
      <c r="AMY16" s="52"/>
      <c r="AMZ16" s="52"/>
      <c r="ANA16" s="52"/>
      <c r="ANB16" s="52"/>
      <c r="ANC16" s="52"/>
      <c r="AND16" s="52"/>
      <c r="ANE16" s="52"/>
      <c r="ANF16" s="52"/>
      <c r="ANG16" s="52"/>
      <c r="ANH16" s="52"/>
      <c r="ANI16" s="52"/>
      <c r="ANJ16" s="52"/>
      <c r="ANK16" s="52"/>
      <c r="ANL16" s="52"/>
      <c r="ANM16" s="52"/>
      <c r="ANN16" s="52"/>
      <c r="ANO16" s="52"/>
      <c r="ANP16" s="52"/>
      <c r="ANQ16" s="52"/>
      <c r="ANR16" s="52"/>
      <c r="ANS16" s="52"/>
      <c r="ANT16" s="52"/>
      <c r="ANU16" s="52"/>
      <c r="ANV16" s="52"/>
      <c r="ANW16" s="52"/>
      <c r="ANX16" s="52"/>
      <c r="ANY16" s="52"/>
      <c r="ANZ16" s="52"/>
      <c r="AOA16" s="52"/>
      <c r="AOB16" s="52"/>
      <c r="AOC16" s="52"/>
      <c r="AOD16" s="52"/>
      <c r="AOE16" s="52"/>
      <c r="AOF16" s="52"/>
      <c r="AOG16" s="52"/>
      <c r="AOH16" s="52"/>
      <c r="AOI16" s="52"/>
      <c r="AOJ16" s="52"/>
      <c r="AOK16" s="52"/>
      <c r="AOL16" s="52"/>
      <c r="AOM16" s="52"/>
      <c r="AON16" s="52"/>
      <c r="AOO16" s="52"/>
      <c r="AOP16" s="52"/>
      <c r="AOQ16" s="52"/>
      <c r="AOR16" s="52"/>
      <c r="AOS16" s="52"/>
      <c r="AOT16" s="52"/>
      <c r="AOU16" s="52"/>
      <c r="AOV16" s="52"/>
      <c r="AOW16" s="52"/>
      <c r="AOX16" s="52"/>
      <c r="AOY16" s="52"/>
      <c r="AOZ16" s="52"/>
      <c r="APA16" s="52"/>
      <c r="APB16" s="52"/>
      <c r="APC16" s="52"/>
      <c r="APD16" s="52"/>
      <c r="APE16" s="52"/>
      <c r="APF16" s="52"/>
      <c r="APG16" s="52"/>
      <c r="APH16" s="52"/>
      <c r="API16" s="52"/>
      <c r="APJ16" s="52"/>
      <c r="APK16" s="52"/>
      <c r="APL16" s="52"/>
      <c r="APM16" s="52"/>
      <c r="APN16" s="52"/>
      <c r="APO16" s="52"/>
      <c r="APP16" s="52"/>
      <c r="APQ16" s="52"/>
      <c r="APR16" s="52"/>
      <c r="APS16" s="52"/>
      <c r="APT16" s="52"/>
      <c r="APU16" s="52"/>
      <c r="APV16" s="52"/>
      <c r="APW16" s="52"/>
      <c r="APX16" s="52"/>
      <c r="APY16" s="52"/>
      <c r="APZ16" s="52"/>
      <c r="AQA16" s="52"/>
      <c r="AQB16" s="52"/>
      <c r="AQC16" s="52"/>
      <c r="AQD16" s="52"/>
      <c r="AQE16" s="52"/>
      <c r="AQF16" s="52"/>
      <c r="AQG16" s="52"/>
      <c r="AQH16" s="52"/>
      <c r="AQI16" s="52"/>
      <c r="AQJ16" s="52"/>
      <c r="AQK16" s="52"/>
      <c r="AQL16" s="52"/>
      <c r="AQM16" s="52"/>
      <c r="AQN16" s="52"/>
      <c r="AQO16" s="52"/>
      <c r="AQP16" s="52"/>
      <c r="AQQ16" s="52"/>
      <c r="AQR16" s="52"/>
      <c r="AQS16" s="52"/>
      <c r="AQT16" s="52"/>
      <c r="AQU16" s="52"/>
      <c r="AQV16" s="52"/>
      <c r="AQW16" s="52"/>
      <c r="AQX16" s="52"/>
      <c r="AQY16" s="52"/>
      <c r="AQZ16" s="52"/>
      <c r="ARA16" s="52"/>
      <c r="ARB16" s="52"/>
      <c r="ARC16" s="52"/>
      <c r="ARD16" s="52"/>
      <c r="ARE16" s="52"/>
      <c r="ARF16" s="52"/>
      <c r="ARG16" s="52"/>
      <c r="ARH16" s="52"/>
      <c r="ARI16" s="52"/>
      <c r="ARJ16" s="52"/>
      <c r="ARK16" s="52"/>
      <c r="ARL16" s="52"/>
      <c r="ARM16" s="52"/>
      <c r="ARN16" s="52"/>
      <c r="ARO16" s="52"/>
      <c r="ARP16" s="52"/>
      <c r="ARQ16" s="52"/>
      <c r="ARR16" s="52"/>
      <c r="ARS16" s="52"/>
      <c r="ART16" s="52"/>
      <c r="ARU16" s="52"/>
      <c r="ARV16" s="52"/>
      <c r="ARW16" s="52"/>
      <c r="ARX16" s="52"/>
      <c r="ARY16" s="52"/>
      <c r="ARZ16" s="52"/>
      <c r="ASA16" s="52"/>
      <c r="ASB16" s="52"/>
      <c r="ASC16" s="52"/>
      <c r="ASD16" s="52"/>
      <c r="ASE16" s="52"/>
      <c r="ASF16" s="52"/>
      <c r="ASG16" s="52"/>
      <c r="ASH16" s="52"/>
      <c r="ASI16" s="52"/>
      <c r="ASJ16" s="52"/>
      <c r="ASK16" s="52"/>
      <c r="ASL16" s="52"/>
      <c r="ASM16" s="52"/>
      <c r="ASN16" s="52"/>
      <c r="ASO16" s="52"/>
      <c r="ASP16" s="52"/>
      <c r="ASQ16" s="52"/>
      <c r="ASR16" s="52"/>
      <c r="ASS16" s="52"/>
      <c r="AST16" s="52"/>
      <c r="ASU16" s="52"/>
      <c r="ASV16" s="52"/>
      <c r="ASW16" s="52"/>
      <c r="ASX16" s="52"/>
      <c r="ASY16" s="52"/>
      <c r="ASZ16" s="52"/>
      <c r="ATA16" s="52"/>
      <c r="ATB16" s="52"/>
      <c r="ATC16" s="52"/>
      <c r="ATD16" s="52"/>
      <c r="ATE16" s="52"/>
      <c r="ATF16" s="52"/>
      <c r="ATG16" s="52"/>
      <c r="ATH16" s="52"/>
      <c r="ATI16" s="52"/>
      <c r="ATJ16" s="52"/>
      <c r="ATK16" s="52"/>
      <c r="ATL16" s="52"/>
      <c r="ATM16" s="52"/>
      <c r="ATN16" s="52"/>
      <c r="ATO16" s="52"/>
      <c r="ATP16" s="52"/>
      <c r="ATQ16" s="52"/>
      <c r="ATR16" s="52"/>
      <c r="ATS16" s="52"/>
      <c r="ATT16" s="52"/>
      <c r="ATU16" s="52"/>
      <c r="ATV16" s="52"/>
      <c r="ATW16" s="52"/>
      <c r="ATX16" s="52"/>
      <c r="ATY16" s="52"/>
      <c r="ATZ16" s="52"/>
      <c r="AUA16" s="52"/>
      <c r="AUB16" s="52"/>
      <c r="AUC16" s="52"/>
      <c r="AUD16" s="52"/>
      <c r="AUE16" s="52"/>
      <c r="AUF16" s="52"/>
      <c r="AUG16" s="52"/>
      <c r="AUH16" s="52"/>
      <c r="AUI16" s="52"/>
      <c r="AUJ16" s="52"/>
      <c r="AUK16" s="52"/>
      <c r="AUL16" s="52"/>
      <c r="AUM16" s="52"/>
      <c r="AUN16" s="52"/>
      <c r="AUO16" s="52"/>
      <c r="AUP16" s="52"/>
      <c r="AUQ16" s="52"/>
      <c r="AUR16" s="52"/>
      <c r="AUS16" s="52"/>
      <c r="AUT16" s="52"/>
      <c r="AUU16" s="52"/>
      <c r="AUV16" s="52"/>
      <c r="AUW16" s="52"/>
      <c r="AUX16" s="52"/>
      <c r="AUY16" s="52"/>
      <c r="AUZ16" s="52"/>
      <c r="AVA16" s="52"/>
      <c r="AVB16" s="52"/>
      <c r="AVC16" s="52"/>
      <c r="AVD16" s="52"/>
      <c r="AVE16" s="52"/>
      <c r="AVF16" s="52"/>
      <c r="AVG16" s="52"/>
      <c r="AVH16" s="52"/>
      <c r="AVI16" s="52"/>
      <c r="AVJ16" s="52"/>
      <c r="AVK16" s="52"/>
      <c r="AVL16" s="52"/>
      <c r="AVM16" s="52"/>
      <c r="AVN16" s="52"/>
      <c r="AVO16" s="52"/>
      <c r="AVP16" s="52"/>
      <c r="AVQ16" s="52"/>
      <c r="AVR16" s="52"/>
      <c r="AVS16" s="52"/>
      <c r="AVT16" s="52"/>
      <c r="AVU16" s="52"/>
      <c r="AVV16" s="52"/>
      <c r="AVW16" s="52"/>
      <c r="AVX16" s="52"/>
      <c r="AVY16" s="52"/>
      <c r="AVZ16" s="52"/>
      <c r="AWA16" s="52"/>
      <c r="AWB16" s="52"/>
      <c r="AWC16" s="52"/>
      <c r="AWD16" s="52"/>
      <c r="AWE16" s="52"/>
      <c r="AWF16" s="52"/>
      <c r="AWG16" s="52"/>
      <c r="AWH16" s="52"/>
      <c r="AWI16" s="52"/>
      <c r="AWJ16" s="52"/>
      <c r="AWK16" s="52"/>
      <c r="AWL16" s="52"/>
      <c r="AWM16" s="52"/>
      <c r="AWN16" s="52"/>
      <c r="AWO16" s="52"/>
      <c r="AWP16" s="52"/>
      <c r="AWQ16" s="52"/>
      <c r="AWR16" s="52"/>
      <c r="AWS16" s="52"/>
      <c r="AWT16" s="52"/>
      <c r="AWU16" s="52"/>
      <c r="AWV16" s="52"/>
      <c r="AWW16" s="52"/>
      <c r="AWX16" s="52"/>
      <c r="AWY16" s="52"/>
      <c r="AWZ16" s="52"/>
      <c r="AXA16" s="52"/>
      <c r="AXB16" s="52"/>
      <c r="AXC16" s="52"/>
      <c r="AXD16" s="52"/>
      <c r="AXE16" s="52"/>
      <c r="AXF16" s="52"/>
      <c r="AXG16" s="52"/>
      <c r="AXH16" s="52"/>
      <c r="AXI16" s="52"/>
      <c r="AXJ16" s="52"/>
      <c r="AXK16" s="52"/>
      <c r="AXL16" s="52"/>
      <c r="AXM16" s="52"/>
      <c r="AXN16" s="52"/>
      <c r="AXO16" s="52"/>
      <c r="AXP16" s="52"/>
      <c r="AXQ16" s="52"/>
      <c r="AXR16" s="52"/>
      <c r="AXS16" s="52"/>
      <c r="AXT16" s="52"/>
      <c r="AXU16" s="52"/>
      <c r="AXV16" s="52"/>
      <c r="AXW16" s="52"/>
      <c r="AXX16" s="52"/>
      <c r="AXY16" s="52"/>
      <c r="AXZ16" s="52"/>
      <c r="AYA16" s="52"/>
      <c r="AYB16" s="52"/>
      <c r="AYC16" s="52"/>
      <c r="AYD16" s="52"/>
      <c r="AYE16" s="52"/>
      <c r="AYF16" s="52"/>
      <c r="AYG16" s="52"/>
      <c r="AYH16" s="52"/>
      <c r="AYI16" s="52"/>
      <c r="AYJ16" s="52"/>
      <c r="AYK16" s="52"/>
      <c r="AYL16" s="52"/>
      <c r="AYM16" s="52"/>
      <c r="AYN16" s="52"/>
      <c r="AYO16" s="52"/>
      <c r="AYP16" s="52"/>
      <c r="AYQ16" s="52"/>
      <c r="AYR16" s="52"/>
      <c r="AYS16" s="52"/>
      <c r="AYT16" s="52"/>
      <c r="AYU16" s="52"/>
      <c r="AYV16" s="52"/>
      <c r="AYW16" s="52"/>
      <c r="AYX16" s="52"/>
      <c r="AYY16" s="52"/>
      <c r="AYZ16" s="52"/>
      <c r="AZA16" s="52"/>
      <c r="AZB16" s="52"/>
      <c r="AZC16" s="52"/>
      <c r="AZD16" s="52"/>
      <c r="AZE16" s="52"/>
      <c r="AZF16" s="52"/>
      <c r="AZG16" s="52"/>
      <c r="AZH16" s="52"/>
      <c r="AZI16" s="52"/>
      <c r="AZJ16" s="52"/>
      <c r="AZK16" s="52"/>
      <c r="AZL16" s="52"/>
      <c r="AZM16" s="52"/>
      <c r="AZN16" s="52"/>
      <c r="AZO16" s="52"/>
      <c r="AZP16" s="52"/>
      <c r="AZQ16" s="52"/>
      <c r="AZR16" s="52"/>
      <c r="AZS16" s="52"/>
      <c r="AZT16" s="52"/>
      <c r="AZU16" s="52"/>
      <c r="AZV16" s="52"/>
      <c r="AZW16" s="52"/>
      <c r="AZX16" s="52"/>
      <c r="AZY16" s="52"/>
      <c r="AZZ16" s="52"/>
      <c r="BAA16" s="52"/>
      <c r="BAB16" s="52"/>
      <c r="BAC16" s="52"/>
      <c r="BAD16" s="52"/>
      <c r="BAE16" s="52"/>
      <c r="BAF16" s="52"/>
      <c r="BAG16" s="52"/>
      <c r="BAH16" s="52"/>
      <c r="BAI16" s="52"/>
      <c r="BAJ16" s="52"/>
      <c r="BAK16" s="52"/>
      <c r="BAL16" s="52"/>
      <c r="BAM16" s="52"/>
      <c r="BAN16" s="52"/>
      <c r="BAO16" s="52"/>
      <c r="BAP16" s="52"/>
      <c r="BAQ16" s="52"/>
      <c r="BAR16" s="52"/>
      <c r="BAS16" s="52"/>
      <c r="BAT16" s="52"/>
      <c r="BAU16" s="52"/>
      <c r="BAV16" s="52"/>
      <c r="BAW16" s="52"/>
      <c r="BAX16" s="52"/>
      <c r="BAY16" s="52"/>
      <c r="BAZ16" s="52"/>
      <c r="BBA16" s="52"/>
      <c r="BBB16" s="52"/>
      <c r="BBC16" s="52"/>
      <c r="BBD16" s="52"/>
      <c r="BBE16" s="52"/>
      <c r="BBF16" s="52"/>
      <c r="BBG16" s="52"/>
      <c r="BBH16" s="52"/>
      <c r="BBI16" s="52"/>
      <c r="BBJ16" s="52"/>
      <c r="BBK16" s="52"/>
      <c r="BBL16" s="52"/>
      <c r="BBM16" s="52"/>
      <c r="BBN16" s="52"/>
      <c r="BBO16" s="52"/>
      <c r="BBP16" s="52"/>
      <c r="BBQ16" s="52"/>
      <c r="BBR16" s="52"/>
      <c r="BBS16" s="52"/>
      <c r="BBT16" s="52"/>
      <c r="BBU16" s="52"/>
      <c r="BBV16" s="52"/>
      <c r="BBW16" s="52"/>
      <c r="BBX16" s="52"/>
      <c r="BBY16" s="52"/>
      <c r="BBZ16" s="52"/>
      <c r="BCA16" s="52"/>
      <c r="BCB16" s="52"/>
      <c r="BCC16" s="52"/>
      <c r="BCD16" s="52"/>
      <c r="BCE16" s="52"/>
      <c r="BCF16" s="52"/>
      <c r="BCG16" s="52"/>
      <c r="BCH16" s="52"/>
      <c r="BCI16" s="52"/>
      <c r="BCJ16" s="52"/>
      <c r="BCK16" s="52"/>
      <c r="BCL16" s="52"/>
      <c r="BCM16" s="52"/>
      <c r="BCN16" s="52"/>
      <c r="BCO16" s="52"/>
      <c r="BCP16" s="52"/>
      <c r="BCQ16" s="52"/>
      <c r="BCR16" s="52"/>
      <c r="BCS16" s="52"/>
      <c r="BCT16" s="52"/>
      <c r="BCU16" s="52"/>
      <c r="BCV16" s="52"/>
      <c r="BCW16" s="52"/>
      <c r="BCX16" s="52"/>
      <c r="BCY16" s="52"/>
      <c r="BCZ16" s="52"/>
      <c r="BDA16" s="52"/>
      <c r="BDB16" s="52"/>
      <c r="BDC16" s="52"/>
      <c r="BDD16" s="52"/>
      <c r="BDE16" s="52"/>
      <c r="BDF16" s="52"/>
      <c r="BDG16" s="52"/>
      <c r="BDH16" s="52"/>
      <c r="BDI16" s="52"/>
      <c r="BDJ16" s="52"/>
      <c r="BDK16" s="52"/>
      <c r="BDL16" s="52"/>
      <c r="BDM16" s="52"/>
      <c r="BDN16" s="52"/>
      <c r="BDO16" s="52"/>
      <c r="BDP16" s="52"/>
      <c r="BDQ16" s="52"/>
      <c r="BDR16" s="52"/>
      <c r="BDS16" s="52"/>
      <c r="BDT16" s="52"/>
      <c r="BDU16" s="52"/>
      <c r="BDV16" s="52"/>
      <c r="BDW16" s="52"/>
      <c r="BDX16" s="52"/>
      <c r="BDY16" s="52"/>
      <c r="BDZ16" s="52"/>
      <c r="BEA16" s="52"/>
      <c r="BEB16" s="52"/>
      <c r="BEC16" s="52"/>
      <c r="BED16" s="52"/>
      <c r="BEE16" s="52"/>
      <c r="BEF16" s="52"/>
      <c r="BEG16" s="52"/>
      <c r="BEH16" s="52"/>
      <c r="BEI16" s="52"/>
      <c r="BEJ16" s="52"/>
      <c r="BEK16" s="52"/>
      <c r="BEL16" s="52"/>
      <c r="BEM16" s="52"/>
      <c r="BEN16" s="52"/>
      <c r="BEO16" s="52"/>
      <c r="BEP16" s="52"/>
      <c r="BEQ16" s="52"/>
      <c r="BER16" s="52"/>
      <c r="BES16" s="52"/>
      <c r="BET16" s="52"/>
      <c r="BEU16" s="52"/>
      <c r="BEV16" s="52"/>
      <c r="BEW16" s="52"/>
      <c r="BEX16" s="52"/>
      <c r="BEY16" s="52"/>
      <c r="BEZ16" s="52"/>
      <c r="BFA16" s="52"/>
      <c r="BFB16" s="52"/>
      <c r="BFC16" s="52"/>
      <c r="BFD16" s="52"/>
      <c r="BFE16" s="52"/>
      <c r="BFF16" s="52"/>
      <c r="BFG16" s="52"/>
      <c r="BFH16" s="52"/>
      <c r="BFI16" s="52"/>
      <c r="BFJ16" s="52"/>
      <c r="BFK16" s="52"/>
      <c r="BFL16" s="52"/>
      <c r="BFM16" s="52"/>
      <c r="BFN16" s="52"/>
      <c r="BFO16" s="52"/>
      <c r="BFP16" s="52"/>
      <c r="BFQ16" s="52"/>
      <c r="BFR16" s="52"/>
      <c r="BFS16" s="52"/>
      <c r="BFT16" s="52"/>
      <c r="BFU16" s="52"/>
      <c r="BFV16" s="52"/>
      <c r="BFW16" s="52"/>
      <c r="BFX16" s="52"/>
      <c r="BFY16" s="52"/>
      <c r="BFZ16" s="52"/>
      <c r="BGA16" s="52"/>
      <c r="BGB16" s="52"/>
      <c r="BGC16" s="52"/>
      <c r="BGD16" s="52"/>
      <c r="BGE16" s="52"/>
      <c r="BGF16" s="52"/>
      <c r="BGG16" s="52"/>
      <c r="BGH16" s="52"/>
      <c r="BGI16" s="52"/>
      <c r="BGJ16" s="52"/>
      <c r="BGK16" s="52"/>
      <c r="BGL16" s="52"/>
      <c r="BGM16" s="52"/>
      <c r="BGN16" s="52"/>
      <c r="BGO16" s="52"/>
      <c r="BGP16" s="52"/>
      <c r="BGQ16" s="52"/>
      <c r="BGR16" s="52"/>
      <c r="BGS16" s="52"/>
      <c r="BGT16" s="52"/>
      <c r="BGU16" s="52"/>
      <c r="BGV16" s="52"/>
      <c r="BGW16" s="52"/>
      <c r="BGX16" s="52"/>
      <c r="BGY16" s="52"/>
      <c r="BGZ16" s="52"/>
      <c r="BHA16" s="52"/>
      <c r="BHB16" s="52"/>
      <c r="BHC16" s="52"/>
      <c r="BHD16" s="52"/>
      <c r="BHE16" s="52"/>
      <c r="BHF16" s="52"/>
      <c r="BHG16" s="52"/>
      <c r="BHH16" s="52"/>
      <c r="BHI16" s="52"/>
      <c r="BHJ16" s="52"/>
      <c r="BHK16" s="52"/>
      <c r="BHL16" s="52"/>
      <c r="BHM16" s="52"/>
      <c r="BHN16" s="52"/>
      <c r="BHO16" s="52"/>
      <c r="BHP16" s="52"/>
      <c r="BHQ16" s="52"/>
      <c r="BHR16" s="52"/>
      <c r="BHS16" s="52"/>
      <c r="BHT16" s="52"/>
      <c r="BHU16" s="52"/>
      <c r="BHV16" s="52"/>
      <c r="BHW16" s="52"/>
      <c r="BHX16" s="52"/>
      <c r="BHY16" s="52"/>
      <c r="BHZ16" s="52"/>
      <c r="BIA16" s="52"/>
      <c r="BIB16" s="52"/>
      <c r="BIC16" s="52"/>
      <c r="BID16" s="52"/>
      <c r="BIE16" s="52"/>
      <c r="BIF16" s="52"/>
      <c r="BIG16" s="52"/>
      <c r="BIH16" s="52"/>
      <c r="BII16" s="52"/>
      <c r="BIJ16" s="52"/>
      <c r="BIK16" s="52"/>
      <c r="BIL16" s="52"/>
      <c r="BIM16" s="52"/>
      <c r="BIN16" s="52"/>
      <c r="BIO16" s="52"/>
      <c r="BIP16" s="52"/>
      <c r="BIQ16" s="52"/>
      <c r="BIR16" s="52"/>
      <c r="BIS16" s="52"/>
      <c r="BIT16" s="52"/>
      <c r="BIU16" s="52"/>
      <c r="BIV16" s="52"/>
      <c r="BIW16" s="52"/>
      <c r="BIX16" s="52"/>
      <c r="BIY16" s="52"/>
      <c r="BIZ16" s="52"/>
      <c r="BJA16" s="52"/>
      <c r="BJB16" s="52"/>
      <c r="BJC16" s="52"/>
      <c r="BJD16" s="52"/>
      <c r="BJE16" s="52"/>
      <c r="BJF16" s="52"/>
      <c r="BJG16" s="52"/>
      <c r="BJH16" s="52"/>
      <c r="BJI16" s="52"/>
      <c r="BJJ16" s="52"/>
      <c r="BJK16" s="52"/>
      <c r="BJL16" s="52"/>
      <c r="BJM16" s="52"/>
      <c r="BJN16" s="52"/>
      <c r="BJO16" s="52"/>
      <c r="BJP16" s="52"/>
      <c r="BJQ16" s="52"/>
      <c r="BJR16" s="52"/>
      <c r="BJS16" s="52"/>
      <c r="BJT16" s="52"/>
      <c r="BJU16" s="52"/>
      <c r="BJV16" s="52"/>
      <c r="BJW16" s="52"/>
      <c r="BJX16" s="52"/>
      <c r="BJY16" s="52"/>
      <c r="BJZ16" s="52"/>
      <c r="BKA16" s="52"/>
      <c r="BKB16" s="52"/>
      <c r="BKC16" s="52"/>
      <c r="BKD16" s="52"/>
      <c r="BKE16" s="52"/>
      <c r="BKF16" s="52"/>
      <c r="BKG16" s="52"/>
      <c r="BKH16" s="52"/>
      <c r="BKI16" s="52"/>
      <c r="BKJ16" s="52"/>
      <c r="BKK16" s="52"/>
      <c r="BKL16" s="52"/>
      <c r="BKM16" s="52"/>
      <c r="BKN16" s="52"/>
      <c r="BKO16" s="52"/>
      <c r="BKP16" s="52"/>
      <c r="BKQ16" s="52"/>
      <c r="BKR16" s="52"/>
      <c r="BKS16" s="52"/>
      <c r="BKT16" s="52"/>
      <c r="BKU16" s="52"/>
      <c r="BKV16" s="52"/>
      <c r="BKW16" s="52"/>
      <c r="BKX16" s="52"/>
      <c r="BKY16" s="52"/>
      <c r="BKZ16" s="52"/>
      <c r="BLA16" s="52"/>
      <c r="BLB16" s="52"/>
      <c r="BLC16" s="52"/>
      <c r="BLD16" s="52"/>
      <c r="BLE16" s="52"/>
      <c r="BLF16" s="52"/>
      <c r="BLG16" s="52"/>
      <c r="BLH16" s="52"/>
      <c r="BLI16" s="52"/>
      <c r="BLJ16" s="52"/>
      <c r="BLK16" s="52"/>
      <c r="BLL16" s="52"/>
      <c r="BLM16" s="52"/>
      <c r="BLN16" s="52"/>
      <c r="BLO16" s="52"/>
      <c r="BLP16" s="52"/>
      <c r="BLQ16" s="52"/>
      <c r="BLR16" s="52"/>
      <c r="BLS16" s="52"/>
      <c r="BLT16" s="52"/>
      <c r="BLU16" s="52"/>
      <c r="BLV16" s="52"/>
      <c r="BLW16" s="52"/>
      <c r="BLX16" s="52"/>
      <c r="BLY16" s="52"/>
      <c r="BLZ16" s="52"/>
      <c r="BMA16" s="52"/>
      <c r="BMB16" s="52"/>
      <c r="BMC16" s="52"/>
      <c r="BMD16" s="52"/>
      <c r="BME16" s="52"/>
      <c r="BMF16" s="52"/>
      <c r="BMG16" s="52"/>
      <c r="BMH16" s="52"/>
      <c r="BMI16" s="52"/>
      <c r="BMJ16" s="52"/>
      <c r="BMK16" s="52"/>
      <c r="BML16" s="52"/>
      <c r="BMM16" s="52"/>
      <c r="BMN16" s="52"/>
      <c r="BMO16" s="52"/>
      <c r="BMP16" s="52"/>
      <c r="BMQ16" s="52"/>
      <c r="BMR16" s="52"/>
      <c r="BMS16" s="52"/>
      <c r="BMT16" s="52"/>
      <c r="BMU16" s="52"/>
      <c r="BMV16" s="52"/>
      <c r="BMW16" s="52"/>
      <c r="BMX16" s="52"/>
      <c r="BMY16" s="52"/>
      <c r="BMZ16" s="52"/>
      <c r="BNA16" s="52"/>
      <c r="BNB16" s="52"/>
      <c r="BNC16" s="52"/>
      <c r="BND16" s="52"/>
      <c r="BNE16" s="52"/>
      <c r="BNF16" s="52"/>
      <c r="BNG16" s="52"/>
      <c r="BNH16" s="52"/>
      <c r="BNI16" s="52"/>
      <c r="BNJ16" s="52"/>
      <c r="BNK16" s="52"/>
      <c r="BNL16" s="52"/>
      <c r="BNM16" s="52"/>
      <c r="BNN16" s="52"/>
      <c r="BNO16" s="52"/>
      <c r="BNP16" s="52"/>
      <c r="BNQ16" s="52"/>
      <c r="BNR16" s="52"/>
      <c r="BNS16" s="52"/>
      <c r="BNT16" s="52"/>
      <c r="BNU16" s="52"/>
      <c r="BNV16" s="52"/>
      <c r="BNW16" s="52"/>
      <c r="BNX16" s="52"/>
      <c r="BNY16" s="52"/>
      <c r="BNZ16" s="52"/>
      <c r="BOA16" s="52"/>
      <c r="BOB16" s="52"/>
      <c r="BOC16" s="52"/>
      <c r="BOD16" s="52"/>
      <c r="BOE16" s="52"/>
      <c r="BOF16" s="52"/>
      <c r="BOG16" s="52"/>
      <c r="BOH16" s="52"/>
      <c r="BOI16" s="52"/>
      <c r="BOJ16" s="52"/>
      <c r="BOK16" s="52"/>
      <c r="BOL16" s="52"/>
      <c r="BOM16" s="52"/>
      <c r="BON16" s="52"/>
      <c r="BOO16" s="52"/>
      <c r="BOP16" s="52"/>
      <c r="BOQ16" s="52"/>
      <c r="BOR16" s="52"/>
      <c r="BOS16" s="52"/>
      <c r="BOT16" s="52"/>
      <c r="BOU16" s="52"/>
      <c r="BOV16" s="52"/>
      <c r="BOW16" s="52"/>
      <c r="BOX16" s="52"/>
      <c r="BOY16" s="52"/>
      <c r="BOZ16" s="52"/>
      <c r="BPA16" s="52"/>
      <c r="BPB16" s="52"/>
      <c r="BPC16" s="52"/>
      <c r="BPD16" s="52"/>
      <c r="BPE16" s="52"/>
      <c r="BPF16" s="52"/>
      <c r="BPG16" s="52"/>
      <c r="BPH16" s="52"/>
      <c r="BPI16" s="52"/>
      <c r="BPJ16" s="52"/>
      <c r="BPK16" s="52"/>
      <c r="BPL16" s="52"/>
      <c r="BPM16" s="52"/>
      <c r="BPN16" s="52"/>
      <c r="BPO16" s="52"/>
      <c r="BPP16" s="52"/>
      <c r="BPQ16" s="52"/>
      <c r="BPR16" s="52"/>
      <c r="BPS16" s="52"/>
      <c r="BPT16" s="52"/>
      <c r="BPU16" s="52"/>
      <c r="BPV16" s="52"/>
      <c r="BPW16" s="52"/>
      <c r="BPX16" s="52"/>
      <c r="BPY16" s="52"/>
      <c r="BPZ16" s="52"/>
      <c r="BQA16" s="52"/>
      <c r="BQB16" s="52"/>
      <c r="BQC16" s="52"/>
      <c r="BQD16" s="52"/>
      <c r="BQE16" s="52"/>
      <c r="BQF16" s="52"/>
      <c r="BQG16" s="52"/>
      <c r="BQH16" s="52"/>
      <c r="BQI16" s="52"/>
      <c r="BQJ16" s="52"/>
      <c r="BQK16" s="52"/>
      <c r="BQL16" s="52"/>
      <c r="BQM16" s="52"/>
      <c r="BQN16" s="52"/>
      <c r="BQO16" s="52"/>
      <c r="BQP16" s="52"/>
      <c r="BQQ16" s="52"/>
      <c r="BQR16" s="52"/>
      <c r="BQS16" s="52"/>
      <c r="BQT16" s="52"/>
      <c r="BQU16" s="52"/>
      <c r="BQV16" s="52"/>
      <c r="BQW16" s="52"/>
      <c r="BQX16" s="52"/>
      <c r="BQY16" s="52"/>
      <c r="BQZ16" s="52"/>
      <c r="BRA16" s="52"/>
      <c r="BRB16" s="52"/>
      <c r="BRC16" s="52"/>
      <c r="BRD16" s="52"/>
      <c r="BRE16" s="52"/>
      <c r="BRF16" s="52"/>
      <c r="BRG16" s="52"/>
      <c r="BRH16" s="52"/>
      <c r="BRI16" s="52"/>
      <c r="BRJ16" s="52"/>
      <c r="BRK16" s="52"/>
      <c r="BRL16" s="52"/>
      <c r="BRM16" s="52"/>
      <c r="BRN16" s="52"/>
      <c r="BRO16" s="52"/>
      <c r="BRP16" s="52"/>
      <c r="BRQ16" s="52"/>
      <c r="BRR16" s="52"/>
      <c r="BRS16" s="52"/>
      <c r="BRT16" s="52"/>
      <c r="BRU16" s="52"/>
      <c r="BRV16" s="52"/>
      <c r="BRW16" s="52"/>
      <c r="BRX16" s="52"/>
      <c r="BRY16" s="52"/>
      <c r="BRZ16" s="52"/>
      <c r="BSA16" s="52"/>
      <c r="BSB16" s="52"/>
      <c r="BSC16" s="52"/>
      <c r="BSD16" s="52"/>
      <c r="BSE16" s="52"/>
      <c r="BSF16" s="52"/>
      <c r="BSG16" s="52"/>
      <c r="BSH16" s="52"/>
      <c r="BSI16" s="52"/>
      <c r="BSJ16" s="52"/>
      <c r="BSK16" s="52"/>
      <c r="BSL16" s="52"/>
      <c r="BSM16" s="52"/>
      <c r="BSN16" s="52"/>
      <c r="BSO16" s="52"/>
      <c r="BSP16" s="52"/>
      <c r="BSQ16" s="52"/>
      <c r="BSR16" s="52"/>
      <c r="BSS16" s="52"/>
      <c r="BST16" s="52"/>
      <c r="BSU16" s="52"/>
      <c r="BSV16" s="52"/>
      <c r="BSW16" s="52"/>
      <c r="BSX16" s="52"/>
      <c r="BSY16" s="52"/>
      <c r="BSZ16" s="52"/>
      <c r="BTA16" s="52"/>
      <c r="BTB16" s="52"/>
      <c r="BTC16" s="52"/>
      <c r="BTD16" s="52"/>
      <c r="BTE16" s="52"/>
      <c r="BTF16" s="52"/>
      <c r="BTG16" s="52"/>
      <c r="BTH16" s="52"/>
      <c r="BTI16" s="52"/>
      <c r="BTJ16" s="52"/>
      <c r="BTK16" s="52"/>
      <c r="BTL16" s="52"/>
      <c r="BTM16" s="52"/>
      <c r="BTN16" s="52"/>
      <c r="BTO16" s="52"/>
      <c r="BTP16" s="52"/>
      <c r="BTQ16" s="52"/>
      <c r="BTR16" s="52"/>
      <c r="BTS16" s="52"/>
      <c r="BTT16" s="52"/>
      <c r="BTU16" s="52"/>
      <c r="BTV16" s="52"/>
      <c r="BTW16" s="52"/>
      <c r="BTX16" s="52"/>
      <c r="BTY16" s="52"/>
      <c r="BTZ16" s="52"/>
      <c r="BUA16" s="52"/>
      <c r="BUB16" s="52"/>
      <c r="BUC16" s="52"/>
      <c r="BUD16" s="52"/>
      <c r="BUE16" s="52"/>
      <c r="BUF16" s="52"/>
      <c r="BUG16" s="52"/>
      <c r="BUH16" s="52"/>
      <c r="BUI16" s="52"/>
      <c r="BUJ16" s="52"/>
      <c r="BUK16" s="52"/>
      <c r="BUL16" s="52"/>
      <c r="BUM16" s="52"/>
      <c r="BUN16" s="52"/>
      <c r="BUO16" s="52"/>
      <c r="BUP16" s="52"/>
      <c r="BUQ16" s="52"/>
      <c r="BUR16" s="52"/>
      <c r="BUS16" s="52"/>
      <c r="BUT16" s="52"/>
      <c r="BUU16" s="52"/>
      <c r="BUV16" s="52"/>
      <c r="BUW16" s="52"/>
      <c r="BUX16" s="52"/>
      <c r="BUY16" s="52"/>
      <c r="BUZ16" s="52"/>
      <c r="BVA16" s="52"/>
      <c r="BVB16" s="52"/>
      <c r="BVC16" s="52"/>
      <c r="BVD16" s="52"/>
      <c r="BVE16" s="52"/>
      <c r="BVF16" s="52"/>
      <c r="BVG16" s="52"/>
      <c r="BVH16" s="52"/>
      <c r="BVI16" s="52"/>
      <c r="BVJ16" s="52"/>
      <c r="BVK16" s="52"/>
      <c r="BVL16" s="52"/>
      <c r="BVM16" s="52"/>
      <c r="BVN16" s="52"/>
      <c r="BVO16" s="52"/>
      <c r="BVP16" s="52"/>
      <c r="BVQ16" s="52"/>
      <c r="BVR16" s="52"/>
      <c r="BVS16" s="52"/>
      <c r="BVT16" s="52"/>
      <c r="BVU16" s="52"/>
      <c r="BVV16" s="52"/>
      <c r="BVW16" s="52"/>
      <c r="BVX16" s="52"/>
      <c r="BVY16" s="52"/>
      <c r="BVZ16" s="52"/>
      <c r="BWA16" s="52"/>
      <c r="BWB16" s="52"/>
      <c r="BWC16" s="52"/>
      <c r="BWD16" s="52"/>
      <c r="BWE16" s="52"/>
      <c r="BWF16" s="52"/>
      <c r="BWG16" s="52"/>
      <c r="BWH16" s="52"/>
      <c r="BWI16" s="52"/>
      <c r="BWJ16" s="52"/>
      <c r="BWK16" s="52"/>
      <c r="BWL16" s="52"/>
      <c r="BWM16" s="52"/>
      <c r="BWN16" s="52"/>
      <c r="BWO16" s="52"/>
      <c r="BWP16" s="52"/>
      <c r="BWQ16" s="52"/>
      <c r="BWR16" s="52"/>
      <c r="BWS16" s="52"/>
      <c r="BWT16" s="52"/>
      <c r="BWU16" s="52"/>
      <c r="BWV16" s="52"/>
      <c r="BWW16" s="52"/>
      <c r="BWX16" s="52"/>
      <c r="BWY16" s="52"/>
      <c r="BWZ16" s="52"/>
      <c r="BXA16" s="52"/>
      <c r="BXB16" s="52"/>
      <c r="BXC16" s="52"/>
      <c r="BXD16" s="52"/>
      <c r="BXE16" s="52"/>
      <c r="BXF16" s="52"/>
      <c r="BXG16" s="52"/>
      <c r="BXH16" s="52"/>
      <c r="BXI16" s="52"/>
      <c r="BXJ16" s="52"/>
      <c r="BXK16" s="52"/>
      <c r="BXL16" s="52"/>
      <c r="BXM16" s="52"/>
      <c r="BXN16" s="52"/>
      <c r="BXO16" s="52"/>
      <c r="BXP16" s="52"/>
      <c r="BXQ16" s="52"/>
      <c r="BXR16" s="52"/>
      <c r="BXS16" s="52"/>
      <c r="BXT16" s="52"/>
      <c r="BXU16" s="52"/>
      <c r="BXV16" s="52"/>
      <c r="BXW16" s="52"/>
      <c r="BXX16" s="52"/>
      <c r="BXY16" s="52"/>
      <c r="BXZ16" s="52"/>
      <c r="BYA16" s="52"/>
      <c r="BYB16" s="52"/>
      <c r="BYC16" s="52"/>
      <c r="BYD16" s="52"/>
      <c r="BYE16" s="52"/>
      <c r="BYF16" s="52"/>
      <c r="BYG16" s="52"/>
      <c r="BYH16" s="52"/>
      <c r="BYI16" s="52"/>
      <c r="BYJ16" s="52"/>
      <c r="BYK16" s="52"/>
      <c r="BYL16" s="52"/>
      <c r="BYM16" s="52"/>
      <c r="BYN16" s="52"/>
      <c r="BYO16" s="52"/>
      <c r="BYP16" s="52"/>
      <c r="BYQ16" s="52"/>
      <c r="BYR16" s="52"/>
      <c r="BYS16" s="52"/>
      <c r="BYT16" s="52"/>
      <c r="BYU16" s="52"/>
      <c r="BYV16" s="52"/>
      <c r="BYW16" s="52"/>
      <c r="BYX16" s="52"/>
      <c r="BYY16" s="52"/>
      <c r="BYZ16" s="52"/>
      <c r="BZA16" s="52"/>
      <c r="BZB16" s="52"/>
      <c r="BZC16" s="52"/>
      <c r="BZD16" s="52"/>
      <c r="BZE16" s="52"/>
      <c r="BZF16" s="52"/>
      <c r="BZG16" s="52"/>
      <c r="BZH16" s="52"/>
      <c r="BZI16" s="52"/>
      <c r="BZJ16" s="52"/>
      <c r="BZK16" s="52"/>
      <c r="BZL16" s="52"/>
      <c r="BZM16" s="52"/>
      <c r="BZN16" s="52"/>
      <c r="BZO16" s="52"/>
      <c r="BZP16" s="52"/>
      <c r="BZQ16" s="52"/>
      <c r="BZR16" s="52"/>
      <c r="BZS16" s="52"/>
      <c r="BZT16" s="52"/>
      <c r="BZU16" s="52"/>
      <c r="BZV16" s="52"/>
      <c r="BZW16" s="52"/>
      <c r="BZX16" s="52"/>
      <c r="BZY16" s="52"/>
      <c r="BZZ16" s="52"/>
      <c r="CAA16" s="52"/>
      <c r="CAB16" s="52"/>
      <c r="CAC16" s="52"/>
      <c r="CAD16" s="52"/>
      <c r="CAE16" s="52"/>
      <c r="CAF16" s="52"/>
      <c r="CAG16" s="52"/>
      <c r="CAH16" s="52"/>
      <c r="CAI16" s="52"/>
      <c r="CAJ16" s="52"/>
      <c r="CAK16" s="52"/>
      <c r="CAL16" s="52"/>
      <c r="CAM16" s="52"/>
      <c r="CAN16" s="52"/>
      <c r="CAO16" s="52"/>
      <c r="CAP16" s="52"/>
      <c r="CAQ16" s="52"/>
      <c r="CAR16" s="52"/>
      <c r="CAS16" s="52"/>
      <c r="CAT16" s="52"/>
      <c r="CAU16" s="52"/>
      <c r="CAV16" s="52"/>
      <c r="CAW16" s="52"/>
      <c r="CAX16" s="52"/>
      <c r="CAY16" s="52"/>
      <c r="CAZ16" s="52"/>
      <c r="CBA16" s="52"/>
      <c r="CBB16" s="52"/>
      <c r="CBC16" s="52"/>
      <c r="CBD16" s="52"/>
      <c r="CBE16" s="52"/>
      <c r="CBF16" s="52"/>
      <c r="CBG16" s="52"/>
      <c r="CBH16" s="52"/>
      <c r="CBI16" s="52"/>
      <c r="CBJ16" s="52"/>
      <c r="CBK16" s="52"/>
      <c r="CBL16" s="52"/>
      <c r="CBM16" s="52"/>
      <c r="CBN16" s="52"/>
      <c r="CBO16" s="52"/>
      <c r="CBP16" s="52"/>
      <c r="CBQ16" s="52"/>
      <c r="CBR16" s="52"/>
      <c r="CBS16" s="52"/>
      <c r="CBT16" s="52"/>
      <c r="CBU16" s="52"/>
      <c r="CBV16" s="52"/>
      <c r="CBW16" s="52"/>
      <c r="CBX16" s="52"/>
      <c r="CBY16" s="52"/>
      <c r="CBZ16" s="52"/>
      <c r="CCA16" s="52"/>
      <c r="CCB16" s="52"/>
      <c r="CCC16" s="52"/>
      <c r="CCD16" s="52"/>
      <c r="CCE16" s="52"/>
      <c r="CCF16" s="52"/>
      <c r="CCG16" s="52"/>
      <c r="CCH16" s="52"/>
      <c r="CCI16" s="52"/>
      <c r="CCJ16" s="52"/>
      <c r="CCK16" s="52"/>
      <c r="CCL16" s="52"/>
      <c r="CCM16" s="52"/>
      <c r="CCN16" s="52"/>
      <c r="CCO16" s="52"/>
      <c r="CCP16" s="52"/>
      <c r="CCQ16" s="52"/>
      <c r="CCR16" s="52"/>
      <c r="CCS16" s="52"/>
      <c r="CCT16" s="52"/>
      <c r="CCU16" s="52"/>
      <c r="CCV16" s="52"/>
      <c r="CCW16" s="52"/>
      <c r="CCX16" s="52"/>
      <c r="CCY16" s="52"/>
      <c r="CCZ16" s="52"/>
      <c r="CDA16" s="52"/>
      <c r="CDB16" s="52"/>
      <c r="CDC16" s="52"/>
      <c r="CDD16" s="52"/>
      <c r="CDE16" s="52"/>
      <c r="CDF16" s="52"/>
      <c r="CDG16" s="52"/>
      <c r="CDH16" s="52"/>
      <c r="CDI16" s="52"/>
      <c r="CDJ16" s="52"/>
      <c r="CDK16" s="52"/>
      <c r="CDL16" s="52"/>
      <c r="CDM16" s="52"/>
      <c r="CDN16" s="52"/>
      <c r="CDO16" s="52"/>
      <c r="CDP16" s="52"/>
      <c r="CDQ16" s="52"/>
      <c r="CDR16" s="52"/>
      <c r="CDS16" s="52"/>
      <c r="CDT16" s="52"/>
      <c r="CDU16" s="52"/>
      <c r="CDV16" s="52"/>
      <c r="CDW16" s="52"/>
      <c r="CDX16" s="52"/>
      <c r="CDY16" s="52"/>
      <c r="CDZ16" s="52"/>
      <c r="CEA16" s="52"/>
      <c r="CEB16" s="52"/>
      <c r="CEC16" s="52"/>
      <c r="CED16" s="52"/>
      <c r="CEE16" s="52"/>
      <c r="CEF16" s="52"/>
      <c r="CEG16" s="52"/>
      <c r="CEH16" s="52"/>
      <c r="CEI16" s="52"/>
      <c r="CEJ16" s="52"/>
      <c r="CEK16" s="52"/>
      <c r="CEL16" s="52"/>
      <c r="CEM16" s="52"/>
      <c r="CEN16" s="52"/>
      <c r="CEO16" s="52"/>
      <c r="CEP16" s="52"/>
      <c r="CEQ16" s="52"/>
      <c r="CER16" s="52"/>
      <c r="CES16" s="52"/>
      <c r="CET16" s="52"/>
      <c r="CEU16" s="52"/>
      <c r="CEV16" s="52"/>
      <c r="CEW16" s="52"/>
      <c r="CEX16" s="52"/>
      <c r="CEY16" s="52"/>
      <c r="CEZ16" s="52"/>
      <c r="CFA16" s="52"/>
      <c r="CFB16" s="52"/>
      <c r="CFC16" s="52"/>
      <c r="CFD16" s="52"/>
      <c r="CFE16" s="52"/>
      <c r="CFF16" s="52"/>
      <c r="CFG16" s="52"/>
      <c r="CFH16" s="52"/>
      <c r="CFI16" s="52"/>
      <c r="CFJ16" s="52"/>
      <c r="CFK16" s="52"/>
      <c r="CFL16" s="52"/>
      <c r="CFM16" s="52"/>
      <c r="CFN16" s="52"/>
      <c r="CFO16" s="52"/>
      <c r="CFP16" s="52"/>
      <c r="CFQ16" s="52"/>
      <c r="CFR16" s="52"/>
      <c r="CFS16" s="52"/>
      <c r="CFT16" s="52"/>
      <c r="CFU16" s="52"/>
      <c r="CFV16" s="52"/>
      <c r="CFW16" s="52"/>
      <c r="CFX16" s="52"/>
      <c r="CFY16" s="52"/>
      <c r="CFZ16" s="52"/>
      <c r="CGA16" s="52"/>
      <c r="CGB16" s="52"/>
      <c r="CGC16" s="52"/>
      <c r="CGD16" s="52"/>
      <c r="CGE16" s="52"/>
      <c r="CGF16" s="52"/>
      <c r="CGG16" s="52"/>
      <c r="CGH16" s="52"/>
      <c r="CGI16" s="52"/>
      <c r="CGJ16" s="52"/>
      <c r="CGK16" s="52"/>
      <c r="CGL16" s="52"/>
      <c r="CGM16" s="52"/>
      <c r="CGN16" s="52"/>
      <c r="CGO16" s="52"/>
      <c r="CGP16" s="52"/>
      <c r="CGQ16" s="52"/>
      <c r="CGR16" s="52"/>
      <c r="CGS16" s="52"/>
      <c r="CGT16" s="52"/>
      <c r="CGU16" s="52"/>
      <c r="CGV16" s="52"/>
      <c r="CGW16" s="52"/>
      <c r="CGX16" s="52"/>
      <c r="CGY16" s="52"/>
      <c r="CGZ16" s="52"/>
      <c r="CHA16" s="52"/>
      <c r="CHB16" s="52"/>
      <c r="CHC16" s="52"/>
      <c r="CHD16" s="52"/>
      <c r="CHE16" s="52"/>
      <c r="CHF16" s="52"/>
      <c r="CHG16" s="52"/>
      <c r="CHH16" s="52"/>
      <c r="CHI16" s="52"/>
      <c r="CHJ16" s="52"/>
      <c r="CHK16" s="52"/>
      <c r="CHL16" s="52"/>
      <c r="CHM16" s="52"/>
      <c r="CHN16" s="52"/>
      <c r="CHO16" s="52"/>
      <c r="CHP16" s="52"/>
      <c r="CHQ16" s="52"/>
      <c r="CHR16" s="52"/>
      <c r="CHS16" s="52"/>
      <c r="CHT16" s="52"/>
      <c r="CHU16" s="52"/>
      <c r="CHV16" s="52"/>
      <c r="CHW16" s="52"/>
      <c r="CHX16" s="52"/>
      <c r="CHY16" s="52"/>
      <c r="CHZ16" s="52"/>
      <c r="CIA16" s="52"/>
      <c r="CIB16" s="52"/>
      <c r="CIC16" s="52"/>
      <c r="CID16" s="52"/>
      <c r="CIE16" s="52"/>
      <c r="CIF16" s="52"/>
      <c r="CIG16" s="52"/>
      <c r="CIH16" s="52"/>
      <c r="CII16" s="52"/>
      <c r="CIJ16" s="52"/>
      <c r="CIK16" s="52"/>
      <c r="CIL16" s="52"/>
      <c r="CIM16" s="52"/>
      <c r="CIN16" s="52"/>
      <c r="CIO16" s="52"/>
      <c r="CIP16" s="52"/>
      <c r="CIQ16" s="52"/>
      <c r="CIR16" s="52"/>
      <c r="CIS16" s="52"/>
      <c r="CIT16" s="52"/>
      <c r="CIU16" s="52"/>
      <c r="CIV16" s="52"/>
      <c r="CIW16" s="52"/>
      <c r="CIX16" s="52"/>
      <c r="CIY16" s="52"/>
      <c r="CIZ16" s="52"/>
      <c r="CJA16" s="52"/>
      <c r="CJB16" s="52"/>
      <c r="CJC16" s="52"/>
      <c r="CJD16" s="52"/>
      <c r="CJE16" s="52"/>
      <c r="CJF16" s="52"/>
      <c r="CJG16" s="52"/>
      <c r="CJH16" s="52"/>
      <c r="CJI16" s="52"/>
      <c r="CJJ16" s="52"/>
      <c r="CJK16" s="52"/>
      <c r="CJL16" s="52"/>
      <c r="CJM16" s="52"/>
      <c r="CJN16" s="52"/>
      <c r="CJO16" s="52"/>
      <c r="CJP16" s="52"/>
      <c r="CJQ16" s="52"/>
      <c r="CJR16" s="52"/>
      <c r="CJS16" s="52"/>
      <c r="CJT16" s="52"/>
      <c r="CJU16" s="52"/>
      <c r="CJV16" s="52"/>
      <c r="CJW16" s="52"/>
      <c r="CJX16" s="52"/>
      <c r="CJY16" s="52"/>
      <c r="CJZ16" s="52"/>
      <c r="CKA16" s="52"/>
      <c r="CKB16" s="52"/>
      <c r="CKC16" s="52"/>
      <c r="CKD16" s="52"/>
      <c r="CKE16" s="52"/>
      <c r="CKF16" s="52"/>
      <c r="CKG16" s="52"/>
      <c r="CKH16" s="52"/>
      <c r="CKI16" s="52"/>
      <c r="CKJ16" s="52"/>
      <c r="CKK16" s="52"/>
      <c r="CKL16" s="52"/>
      <c r="CKM16" s="52"/>
      <c r="CKN16" s="52"/>
      <c r="CKO16" s="52"/>
      <c r="CKP16" s="52"/>
      <c r="CKQ16" s="52"/>
      <c r="CKR16" s="52"/>
      <c r="CKS16" s="52"/>
      <c r="CKT16" s="52"/>
      <c r="CKU16" s="52"/>
      <c r="CKV16" s="52"/>
      <c r="CKW16" s="52"/>
      <c r="CKX16" s="52"/>
      <c r="CKY16" s="52"/>
      <c r="CKZ16" s="52"/>
      <c r="CLA16" s="52"/>
      <c r="CLB16" s="52"/>
      <c r="CLC16" s="52"/>
      <c r="CLD16" s="52"/>
      <c r="CLE16" s="52"/>
      <c r="CLF16" s="52"/>
      <c r="CLG16" s="52"/>
      <c r="CLH16" s="52"/>
      <c r="CLI16" s="52"/>
      <c r="CLJ16" s="52"/>
      <c r="CLK16" s="52"/>
      <c r="CLL16" s="52"/>
      <c r="CLM16" s="52"/>
      <c r="CLN16" s="52"/>
      <c r="CLO16" s="52"/>
      <c r="CLP16" s="52"/>
      <c r="CLQ16" s="52"/>
      <c r="CLR16" s="52"/>
      <c r="CLS16" s="52"/>
      <c r="CLT16" s="52"/>
      <c r="CLU16" s="52"/>
      <c r="CLV16" s="52"/>
      <c r="CLW16" s="52"/>
      <c r="CLX16" s="52"/>
      <c r="CLY16" s="52"/>
      <c r="CLZ16" s="52"/>
      <c r="CMA16" s="52"/>
      <c r="CMB16" s="52"/>
      <c r="CMC16" s="52"/>
      <c r="CMD16" s="52"/>
      <c r="CME16" s="52"/>
      <c r="CMF16" s="52"/>
      <c r="CMG16" s="52"/>
      <c r="CMH16" s="52"/>
      <c r="CMI16" s="52"/>
      <c r="CMJ16" s="52"/>
      <c r="CMK16" s="52"/>
      <c r="CML16" s="52"/>
      <c r="CMM16" s="52"/>
      <c r="CMN16" s="52"/>
      <c r="CMO16" s="52"/>
      <c r="CMP16" s="52"/>
      <c r="CMQ16" s="52"/>
      <c r="CMR16" s="52"/>
      <c r="CMS16" s="52"/>
      <c r="CMT16" s="52"/>
      <c r="CMU16" s="52"/>
      <c r="CMV16" s="52"/>
      <c r="CMW16" s="52"/>
      <c r="CMX16" s="52"/>
      <c r="CMY16" s="52"/>
      <c r="CMZ16" s="52"/>
      <c r="CNA16" s="52"/>
      <c r="CNB16" s="52"/>
      <c r="CNC16" s="52"/>
      <c r="CND16" s="52"/>
      <c r="CNE16" s="52"/>
      <c r="CNF16" s="52"/>
      <c r="CNG16" s="52"/>
      <c r="CNH16" s="52"/>
      <c r="CNI16" s="52"/>
      <c r="CNJ16" s="52"/>
      <c r="CNK16" s="52"/>
      <c r="CNL16" s="52"/>
      <c r="CNM16" s="52"/>
      <c r="CNN16" s="52"/>
      <c r="CNO16" s="52"/>
      <c r="CNP16" s="52"/>
      <c r="CNQ16" s="52"/>
      <c r="CNR16" s="52"/>
      <c r="CNS16" s="52"/>
      <c r="CNT16" s="52"/>
      <c r="CNU16" s="52"/>
      <c r="CNV16" s="52"/>
      <c r="CNW16" s="52"/>
      <c r="CNX16" s="52"/>
      <c r="CNY16" s="52"/>
      <c r="CNZ16" s="52"/>
      <c r="COA16" s="52"/>
      <c r="COB16" s="52"/>
      <c r="COC16" s="52"/>
      <c r="COD16" s="52"/>
      <c r="COE16" s="52"/>
      <c r="COF16" s="52"/>
      <c r="COG16" s="52"/>
      <c r="COH16" s="52"/>
      <c r="COI16" s="52"/>
      <c r="COJ16" s="52"/>
      <c r="COK16" s="52"/>
      <c r="COL16" s="52"/>
      <c r="COM16" s="52"/>
      <c r="CON16" s="52"/>
      <c r="COO16" s="52"/>
      <c r="COP16" s="52"/>
      <c r="COQ16" s="52"/>
      <c r="COR16" s="52"/>
      <c r="COS16" s="52"/>
      <c r="COT16" s="52"/>
      <c r="COU16" s="52"/>
      <c r="COV16" s="52"/>
      <c r="COW16" s="52"/>
      <c r="COX16" s="52"/>
      <c r="COY16" s="52"/>
      <c r="COZ16" s="52"/>
      <c r="CPA16" s="52"/>
      <c r="CPB16" s="52"/>
      <c r="CPC16" s="52"/>
      <c r="CPD16" s="52"/>
      <c r="CPE16" s="52"/>
      <c r="CPF16" s="52"/>
      <c r="CPG16" s="52"/>
      <c r="CPH16" s="52"/>
      <c r="CPI16" s="52"/>
      <c r="CPJ16" s="52"/>
      <c r="CPK16" s="52"/>
      <c r="CPL16" s="52"/>
      <c r="CPM16" s="52"/>
      <c r="CPN16" s="52"/>
      <c r="CPO16" s="52"/>
      <c r="CPP16" s="52"/>
      <c r="CPQ16" s="52"/>
      <c r="CPR16" s="52"/>
      <c r="CPS16" s="52"/>
      <c r="CPT16" s="52"/>
      <c r="CPU16" s="52"/>
      <c r="CPV16" s="52"/>
      <c r="CPW16" s="52"/>
      <c r="CPX16" s="52"/>
      <c r="CPY16" s="52"/>
      <c r="CPZ16" s="52"/>
      <c r="CQA16" s="52"/>
      <c r="CQB16" s="52"/>
      <c r="CQC16" s="52"/>
      <c r="CQD16" s="52"/>
      <c r="CQE16" s="52"/>
      <c r="CQF16" s="52"/>
      <c r="CQG16" s="52"/>
      <c r="CQH16" s="52"/>
      <c r="CQI16" s="52"/>
      <c r="CQJ16" s="52"/>
      <c r="CQK16" s="52"/>
      <c r="CQL16" s="52"/>
      <c r="CQM16" s="52"/>
      <c r="CQN16" s="52"/>
      <c r="CQO16" s="52"/>
      <c r="CQP16" s="52"/>
      <c r="CQQ16" s="52"/>
      <c r="CQR16" s="52"/>
      <c r="CQS16" s="52"/>
      <c r="CQT16" s="52"/>
      <c r="CQU16" s="52"/>
      <c r="CQV16" s="52"/>
      <c r="CQW16" s="52"/>
      <c r="CQX16" s="52"/>
      <c r="CQY16" s="52"/>
      <c r="CQZ16" s="52"/>
      <c r="CRA16" s="52"/>
      <c r="CRB16" s="52"/>
      <c r="CRC16" s="52"/>
      <c r="CRD16" s="52"/>
      <c r="CRE16" s="52"/>
      <c r="CRF16" s="52"/>
      <c r="CRG16" s="52"/>
      <c r="CRH16" s="52"/>
      <c r="CRI16" s="52"/>
      <c r="CRJ16" s="52"/>
      <c r="CRK16" s="52"/>
      <c r="CRL16" s="52"/>
      <c r="CRM16" s="52"/>
      <c r="CRN16" s="52"/>
      <c r="CRO16" s="52"/>
      <c r="CRP16" s="52"/>
      <c r="CRQ16" s="52"/>
      <c r="CRR16" s="52"/>
      <c r="CRS16" s="52"/>
      <c r="CRT16" s="52"/>
      <c r="CRU16" s="52"/>
      <c r="CRV16" s="52"/>
      <c r="CRW16" s="52"/>
      <c r="CRX16" s="52"/>
      <c r="CRY16" s="52"/>
      <c r="CRZ16" s="52"/>
      <c r="CSA16" s="52"/>
      <c r="CSB16" s="52"/>
      <c r="CSC16" s="52"/>
      <c r="CSD16" s="52"/>
      <c r="CSE16" s="52"/>
      <c r="CSF16" s="52"/>
      <c r="CSG16" s="52"/>
      <c r="CSH16" s="52"/>
      <c r="CSI16" s="52"/>
      <c r="CSJ16" s="52"/>
      <c r="CSK16" s="52"/>
      <c r="CSL16" s="52"/>
      <c r="CSM16" s="52"/>
      <c r="CSN16" s="52"/>
      <c r="CSO16" s="52"/>
      <c r="CSP16" s="52"/>
      <c r="CSQ16" s="52"/>
      <c r="CSR16" s="52"/>
      <c r="CSS16" s="52"/>
      <c r="CST16" s="52"/>
      <c r="CSU16" s="52"/>
      <c r="CSV16" s="52"/>
      <c r="CSW16" s="52"/>
      <c r="CSX16" s="52"/>
      <c r="CSY16" s="52"/>
      <c r="CSZ16" s="52"/>
      <c r="CTA16" s="52"/>
      <c r="CTB16" s="52"/>
      <c r="CTC16" s="52"/>
      <c r="CTD16" s="52"/>
      <c r="CTE16" s="52"/>
      <c r="CTF16" s="52"/>
      <c r="CTG16" s="52"/>
      <c r="CTH16" s="52"/>
      <c r="CTI16" s="52"/>
      <c r="CTJ16" s="52"/>
      <c r="CTK16" s="52"/>
      <c r="CTL16" s="52"/>
      <c r="CTM16" s="52"/>
      <c r="CTN16" s="52"/>
      <c r="CTO16" s="52"/>
      <c r="CTP16" s="52"/>
      <c r="CTQ16" s="52"/>
      <c r="CTR16" s="52"/>
      <c r="CTS16" s="52"/>
      <c r="CTT16" s="52"/>
      <c r="CTU16" s="52"/>
      <c r="CTV16" s="52"/>
      <c r="CTW16" s="52"/>
      <c r="CTX16" s="52"/>
      <c r="CTY16" s="52"/>
      <c r="CTZ16" s="52"/>
      <c r="CUA16" s="52"/>
      <c r="CUB16" s="52"/>
      <c r="CUC16" s="52"/>
      <c r="CUD16" s="52"/>
      <c r="CUE16" s="52"/>
      <c r="CUF16" s="52"/>
      <c r="CUG16" s="52"/>
      <c r="CUH16" s="52"/>
      <c r="CUI16" s="52"/>
      <c r="CUJ16" s="52"/>
      <c r="CUK16" s="52"/>
      <c r="CUL16" s="52"/>
      <c r="CUM16" s="52"/>
      <c r="CUN16" s="52"/>
      <c r="CUO16" s="52"/>
      <c r="CUP16" s="52"/>
      <c r="CUQ16" s="52"/>
      <c r="CUR16" s="52"/>
      <c r="CUS16" s="52"/>
      <c r="CUT16" s="52"/>
      <c r="CUU16" s="52"/>
      <c r="CUV16" s="52"/>
      <c r="CUW16" s="52"/>
      <c r="CUX16" s="52"/>
      <c r="CUY16" s="52"/>
      <c r="CUZ16" s="52"/>
      <c r="CVA16" s="52"/>
      <c r="CVB16" s="52"/>
      <c r="CVC16" s="52"/>
      <c r="CVD16" s="52"/>
      <c r="CVE16" s="52"/>
      <c r="CVF16" s="52"/>
      <c r="CVG16" s="52"/>
      <c r="CVH16" s="52"/>
      <c r="CVI16" s="52"/>
      <c r="CVJ16" s="52"/>
      <c r="CVK16" s="52"/>
      <c r="CVL16" s="52"/>
      <c r="CVM16" s="52"/>
      <c r="CVN16" s="52"/>
      <c r="CVO16" s="52"/>
      <c r="CVP16" s="52"/>
      <c r="CVQ16" s="52"/>
      <c r="CVR16" s="52"/>
      <c r="CVS16" s="52"/>
      <c r="CVT16" s="52"/>
      <c r="CVU16" s="52"/>
      <c r="CVV16" s="52"/>
      <c r="CVW16" s="52"/>
      <c r="CVX16" s="52"/>
      <c r="CVY16" s="52"/>
      <c r="CVZ16" s="52"/>
      <c r="CWA16" s="52"/>
      <c r="CWB16" s="52"/>
      <c r="CWC16" s="52"/>
      <c r="CWD16" s="52"/>
      <c r="CWE16" s="52"/>
      <c r="CWF16" s="52"/>
      <c r="CWG16" s="52"/>
      <c r="CWH16" s="52"/>
      <c r="CWI16" s="52"/>
      <c r="CWJ16" s="52"/>
      <c r="CWK16" s="52"/>
      <c r="CWL16" s="52"/>
      <c r="CWM16" s="52"/>
      <c r="CWN16" s="52"/>
      <c r="CWO16" s="52"/>
      <c r="CWP16" s="52"/>
      <c r="CWQ16" s="52"/>
      <c r="CWR16" s="52"/>
      <c r="CWS16" s="52"/>
      <c r="CWT16" s="52"/>
      <c r="CWU16" s="52"/>
      <c r="CWV16" s="52"/>
      <c r="CWW16" s="52"/>
      <c r="CWX16" s="52"/>
      <c r="CWY16" s="52"/>
      <c r="CWZ16" s="52"/>
      <c r="CXA16" s="52"/>
      <c r="CXB16" s="52"/>
      <c r="CXC16" s="52"/>
      <c r="CXD16" s="52"/>
      <c r="CXE16" s="52"/>
      <c r="CXF16" s="52"/>
      <c r="CXG16" s="52"/>
      <c r="CXH16" s="52"/>
      <c r="CXI16" s="52"/>
      <c r="CXJ16" s="52"/>
      <c r="CXK16" s="52"/>
      <c r="CXL16" s="52"/>
      <c r="CXM16" s="52"/>
      <c r="CXN16" s="52"/>
      <c r="CXO16" s="52"/>
      <c r="CXP16" s="52"/>
      <c r="CXQ16" s="52"/>
      <c r="CXR16" s="52"/>
      <c r="CXS16" s="52"/>
      <c r="CXT16" s="52"/>
      <c r="CXU16" s="52"/>
      <c r="CXV16" s="52"/>
      <c r="CXW16" s="52"/>
      <c r="CXX16" s="52"/>
      <c r="CXY16" s="52"/>
      <c r="CXZ16" s="52"/>
      <c r="CYA16" s="52"/>
      <c r="CYB16" s="52"/>
      <c r="CYC16" s="52"/>
      <c r="CYD16" s="52"/>
      <c r="CYE16" s="52"/>
      <c r="CYF16" s="52"/>
      <c r="CYG16" s="52"/>
      <c r="CYH16" s="52"/>
      <c r="CYI16" s="52"/>
      <c r="CYJ16" s="52"/>
      <c r="CYK16" s="52"/>
      <c r="CYL16" s="52"/>
      <c r="CYM16" s="52"/>
      <c r="CYN16" s="52"/>
      <c r="CYO16" s="52"/>
      <c r="CYP16" s="52"/>
      <c r="CYQ16" s="52"/>
      <c r="CYR16" s="52"/>
      <c r="CYS16" s="52"/>
      <c r="CYT16" s="52"/>
      <c r="CYU16" s="52"/>
      <c r="CYV16" s="52"/>
      <c r="CYW16" s="52"/>
      <c r="CYX16" s="52"/>
      <c r="CYY16" s="52"/>
      <c r="CYZ16" s="52"/>
      <c r="CZA16" s="52"/>
      <c r="CZB16" s="52"/>
      <c r="CZC16" s="52"/>
      <c r="CZD16" s="52"/>
      <c r="CZE16" s="52"/>
      <c r="CZF16" s="52"/>
      <c r="CZG16" s="52"/>
      <c r="CZH16" s="52"/>
      <c r="CZI16" s="52"/>
      <c r="CZJ16" s="52"/>
      <c r="CZK16" s="52"/>
      <c r="CZL16" s="52"/>
      <c r="CZM16" s="52"/>
      <c r="CZN16" s="52"/>
      <c r="CZO16" s="52"/>
      <c r="CZP16" s="52"/>
      <c r="CZQ16" s="52"/>
      <c r="CZR16" s="52"/>
      <c r="CZS16" s="52"/>
      <c r="CZT16" s="52"/>
      <c r="CZU16" s="52"/>
      <c r="CZV16" s="52"/>
      <c r="CZW16" s="52"/>
      <c r="CZX16" s="52"/>
      <c r="CZY16" s="52"/>
      <c r="CZZ16" s="52"/>
      <c r="DAA16" s="52"/>
      <c r="DAB16" s="52"/>
      <c r="DAC16" s="52"/>
      <c r="DAD16" s="52"/>
      <c r="DAE16" s="52"/>
      <c r="DAF16" s="52"/>
      <c r="DAG16" s="52"/>
      <c r="DAH16" s="52"/>
      <c r="DAI16" s="52"/>
      <c r="DAJ16" s="52"/>
      <c r="DAK16" s="52"/>
      <c r="DAL16" s="52"/>
      <c r="DAM16" s="52"/>
      <c r="DAN16" s="52"/>
      <c r="DAO16" s="52"/>
      <c r="DAP16" s="52"/>
      <c r="DAQ16" s="52"/>
      <c r="DAR16" s="52"/>
      <c r="DAS16" s="52"/>
      <c r="DAT16" s="52"/>
      <c r="DAU16" s="52"/>
      <c r="DAV16" s="52"/>
      <c r="DAW16" s="52"/>
      <c r="DAX16" s="52"/>
      <c r="DAY16" s="52"/>
      <c r="DAZ16" s="52"/>
      <c r="DBA16" s="52"/>
      <c r="DBB16" s="52"/>
      <c r="DBC16" s="52"/>
      <c r="DBD16" s="52"/>
      <c r="DBE16" s="52"/>
      <c r="DBF16" s="52"/>
      <c r="DBG16" s="52"/>
      <c r="DBH16" s="52"/>
      <c r="DBI16" s="52"/>
      <c r="DBJ16" s="52"/>
      <c r="DBK16" s="52"/>
      <c r="DBL16" s="52"/>
      <c r="DBM16" s="52"/>
      <c r="DBN16" s="52"/>
      <c r="DBO16" s="52"/>
      <c r="DBP16" s="52"/>
      <c r="DBQ16" s="52"/>
      <c r="DBR16" s="52"/>
      <c r="DBS16" s="52"/>
      <c r="DBT16" s="52"/>
      <c r="DBU16" s="52"/>
      <c r="DBV16" s="52"/>
      <c r="DBW16" s="52"/>
      <c r="DBX16" s="52"/>
      <c r="DBY16" s="52"/>
      <c r="DBZ16" s="52"/>
      <c r="DCA16" s="52"/>
      <c r="DCB16" s="52"/>
      <c r="DCC16" s="52"/>
      <c r="DCD16" s="52"/>
      <c r="DCE16" s="52"/>
      <c r="DCF16" s="52"/>
      <c r="DCG16" s="52"/>
      <c r="DCH16" s="52"/>
      <c r="DCI16" s="52"/>
      <c r="DCJ16" s="52"/>
      <c r="DCK16" s="52"/>
      <c r="DCL16" s="52"/>
      <c r="DCM16" s="52"/>
      <c r="DCN16" s="52"/>
      <c r="DCO16" s="52"/>
      <c r="DCP16" s="52"/>
      <c r="DCQ16" s="52"/>
      <c r="DCR16" s="52"/>
      <c r="DCS16" s="52"/>
      <c r="DCT16" s="52"/>
      <c r="DCU16" s="52"/>
      <c r="DCV16" s="52"/>
      <c r="DCW16" s="52"/>
      <c r="DCX16" s="52"/>
      <c r="DCY16" s="52"/>
      <c r="DCZ16" s="52"/>
      <c r="DDA16" s="52"/>
      <c r="DDB16" s="52"/>
      <c r="DDC16" s="52"/>
      <c r="DDD16" s="52"/>
      <c r="DDE16" s="52"/>
      <c r="DDF16" s="52"/>
      <c r="DDG16" s="52"/>
      <c r="DDH16" s="52"/>
      <c r="DDI16" s="52"/>
      <c r="DDJ16" s="52"/>
      <c r="DDK16" s="52"/>
      <c r="DDL16" s="52"/>
      <c r="DDM16" s="52"/>
      <c r="DDN16" s="52"/>
      <c r="DDO16" s="52"/>
      <c r="DDP16" s="52"/>
      <c r="DDQ16" s="52"/>
      <c r="DDR16" s="52"/>
      <c r="DDS16" s="52"/>
      <c r="DDT16" s="52"/>
      <c r="DDU16" s="52"/>
      <c r="DDV16" s="52"/>
      <c r="DDW16" s="52"/>
      <c r="DDX16" s="52"/>
      <c r="DDY16" s="52"/>
      <c r="DDZ16" s="52"/>
      <c r="DEA16" s="52"/>
      <c r="DEB16" s="52"/>
      <c r="DEC16" s="52"/>
      <c r="DED16" s="52"/>
      <c r="DEE16" s="52"/>
      <c r="DEF16" s="52"/>
      <c r="DEG16" s="52"/>
      <c r="DEH16" s="52"/>
      <c r="DEI16" s="52"/>
      <c r="DEJ16" s="52"/>
      <c r="DEK16" s="52"/>
      <c r="DEL16" s="52"/>
      <c r="DEM16" s="52"/>
      <c r="DEN16" s="52"/>
      <c r="DEO16" s="52"/>
      <c r="DEP16" s="52"/>
      <c r="DEQ16" s="52"/>
      <c r="DER16" s="52"/>
      <c r="DES16" s="52"/>
      <c r="DET16" s="52"/>
      <c r="DEU16" s="52"/>
      <c r="DEV16" s="52"/>
      <c r="DEW16" s="52"/>
      <c r="DEX16" s="52"/>
      <c r="DEY16" s="52"/>
      <c r="DEZ16" s="52"/>
      <c r="DFA16" s="52"/>
      <c r="DFB16" s="52"/>
      <c r="DFC16" s="52"/>
      <c r="DFD16" s="52"/>
      <c r="DFE16" s="52"/>
      <c r="DFF16" s="52"/>
      <c r="DFG16" s="52"/>
      <c r="DFH16" s="52"/>
      <c r="DFI16" s="52"/>
      <c r="DFJ16" s="52"/>
      <c r="DFK16" s="52"/>
      <c r="DFL16" s="52"/>
      <c r="DFM16" s="52"/>
      <c r="DFN16" s="52"/>
      <c r="DFO16" s="52"/>
      <c r="DFP16" s="52"/>
      <c r="DFQ16" s="52"/>
      <c r="DFR16" s="52"/>
      <c r="DFS16" s="52"/>
      <c r="DFT16" s="52"/>
      <c r="DFU16" s="52"/>
      <c r="DFV16" s="52"/>
      <c r="DFW16" s="52"/>
      <c r="DFX16" s="52"/>
      <c r="DFY16" s="52"/>
      <c r="DFZ16" s="52"/>
      <c r="DGA16" s="52"/>
      <c r="DGB16" s="52"/>
      <c r="DGC16" s="52"/>
      <c r="DGD16" s="52"/>
      <c r="DGE16" s="52"/>
      <c r="DGF16" s="52"/>
      <c r="DGG16" s="52"/>
      <c r="DGH16" s="52"/>
      <c r="DGI16" s="52"/>
      <c r="DGJ16" s="52"/>
      <c r="DGK16" s="52"/>
      <c r="DGL16" s="52"/>
      <c r="DGM16" s="52"/>
      <c r="DGN16" s="52"/>
      <c r="DGO16" s="52"/>
      <c r="DGP16" s="52"/>
      <c r="DGQ16" s="52"/>
      <c r="DGR16" s="52"/>
      <c r="DGS16" s="52"/>
      <c r="DGT16" s="52"/>
      <c r="DGU16" s="52"/>
      <c r="DGV16" s="52"/>
      <c r="DGW16" s="52"/>
      <c r="DGX16" s="52"/>
      <c r="DGY16" s="52"/>
      <c r="DGZ16" s="52"/>
      <c r="DHA16" s="52"/>
      <c r="DHB16" s="52"/>
      <c r="DHC16" s="52"/>
      <c r="DHD16" s="52"/>
      <c r="DHE16" s="52"/>
      <c r="DHF16" s="52"/>
      <c r="DHG16" s="52"/>
      <c r="DHH16" s="52"/>
      <c r="DHI16" s="52"/>
      <c r="DHJ16" s="52"/>
      <c r="DHK16" s="52"/>
      <c r="DHL16" s="52"/>
      <c r="DHM16" s="52"/>
      <c r="DHN16" s="52"/>
      <c r="DHO16" s="52"/>
      <c r="DHP16" s="52"/>
      <c r="DHQ16" s="52"/>
      <c r="DHR16" s="52"/>
      <c r="DHS16" s="52"/>
      <c r="DHT16" s="52"/>
      <c r="DHU16" s="52"/>
      <c r="DHV16" s="52"/>
      <c r="DHW16" s="52"/>
      <c r="DHX16" s="52"/>
      <c r="DHY16" s="52"/>
      <c r="DHZ16" s="52"/>
      <c r="DIA16" s="52"/>
      <c r="DIB16" s="52"/>
      <c r="DIC16" s="52"/>
      <c r="DID16" s="52"/>
      <c r="DIE16" s="52"/>
      <c r="DIF16" s="52"/>
      <c r="DIG16" s="52"/>
      <c r="DIH16" s="52"/>
      <c r="DII16" s="52"/>
      <c r="DIJ16" s="52"/>
      <c r="DIK16" s="52"/>
      <c r="DIL16" s="52"/>
      <c r="DIM16" s="52"/>
      <c r="DIN16" s="52"/>
      <c r="DIO16" s="52"/>
      <c r="DIP16" s="52"/>
      <c r="DIQ16" s="52"/>
      <c r="DIR16" s="52"/>
      <c r="DIS16" s="52"/>
      <c r="DIT16" s="52"/>
      <c r="DIU16" s="52"/>
      <c r="DIV16" s="52"/>
      <c r="DIW16" s="52"/>
      <c r="DIX16" s="52"/>
      <c r="DIY16" s="52"/>
      <c r="DIZ16" s="52"/>
      <c r="DJA16" s="52"/>
      <c r="DJB16" s="52"/>
      <c r="DJC16" s="52"/>
      <c r="DJD16" s="52"/>
      <c r="DJE16" s="52"/>
      <c r="DJF16" s="52"/>
      <c r="DJG16" s="52"/>
      <c r="DJH16" s="52"/>
      <c r="DJI16" s="52"/>
      <c r="DJJ16" s="52"/>
      <c r="DJK16" s="52"/>
      <c r="DJL16" s="52"/>
      <c r="DJM16" s="52"/>
      <c r="DJN16" s="52"/>
      <c r="DJO16" s="52"/>
      <c r="DJP16" s="52"/>
      <c r="DJQ16" s="52"/>
      <c r="DJR16" s="52"/>
      <c r="DJS16" s="52"/>
      <c r="DJT16" s="52"/>
      <c r="DJU16" s="52"/>
      <c r="DJV16" s="52"/>
      <c r="DJW16" s="52"/>
      <c r="DJX16" s="52"/>
      <c r="DJY16" s="52"/>
      <c r="DJZ16" s="52"/>
      <c r="DKA16" s="52"/>
      <c r="DKB16" s="52"/>
      <c r="DKC16" s="52"/>
      <c r="DKD16" s="52"/>
      <c r="DKE16" s="52"/>
      <c r="DKF16" s="52"/>
      <c r="DKG16" s="52"/>
      <c r="DKH16" s="52"/>
      <c r="DKI16" s="52"/>
      <c r="DKJ16" s="52"/>
      <c r="DKK16" s="52"/>
      <c r="DKL16" s="52"/>
      <c r="DKM16" s="52"/>
      <c r="DKN16" s="52"/>
      <c r="DKO16" s="52"/>
      <c r="DKP16" s="52"/>
      <c r="DKQ16" s="52"/>
      <c r="DKR16" s="52"/>
      <c r="DKS16" s="52"/>
      <c r="DKT16" s="52"/>
      <c r="DKU16" s="52"/>
      <c r="DKV16" s="52"/>
      <c r="DKW16" s="52"/>
      <c r="DKX16" s="52"/>
      <c r="DKY16" s="52"/>
      <c r="DKZ16" s="52"/>
      <c r="DLA16" s="52"/>
      <c r="DLB16" s="52"/>
      <c r="DLC16" s="52"/>
      <c r="DLD16" s="52"/>
      <c r="DLE16" s="52"/>
      <c r="DLF16" s="52"/>
      <c r="DLG16" s="52"/>
      <c r="DLH16" s="52"/>
      <c r="DLI16" s="52"/>
      <c r="DLJ16" s="52"/>
      <c r="DLK16" s="52"/>
      <c r="DLL16" s="52"/>
      <c r="DLM16" s="52"/>
      <c r="DLN16" s="52"/>
      <c r="DLO16" s="52"/>
      <c r="DLP16" s="52"/>
      <c r="DLQ16" s="52"/>
      <c r="DLR16" s="52"/>
      <c r="DLS16" s="52"/>
      <c r="DLT16" s="52"/>
      <c r="DLU16" s="52"/>
      <c r="DLV16" s="52"/>
      <c r="DLW16" s="52"/>
      <c r="DLX16" s="52"/>
      <c r="DLY16" s="52"/>
      <c r="DLZ16" s="52"/>
      <c r="DMA16" s="52"/>
      <c r="DMB16" s="52"/>
      <c r="DMC16" s="52"/>
      <c r="DMD16" s="52"/>
      <c r="DME16" s="52"/>
      <c r="DMF16" s="52"/>
      <c r="DMG16" s="52"/>
      <c r="DMH16" s="52"/>
      <c r="DMI16" s="52"/>
      <c r="DMJ16" s="52"/>
      <c r="DMK16" s="52"/>
      <c r="DML16" s="52"/>
      <c r="DMM16" s="52"/>
      <c r="DMN16" s="52"/>
      <c r="DMO16" s="52"/>
      <c r="DMP16" s="52"/>
      <c r="DMQ16" s="52"/>
      <c r="DMR16" s="52"/>
      <c r="DMS16" s="52"/>
      <c r="DMT16" s="52"/>
      <c r="DMU16" s="52"/>
      <c r="DMV16" s="52"/>
      <c r="DMW16" s="52"/>
      <c r="DMX16" s="52"/>
      <c r="DMY16" s="52"/>
      <c r="DMZ16" s="52"/>
      <c r="DNA16" s="52"/>
      <c r="DNB16" s="52"/>
      <c r="DNC16" s="52"/>
      <c r="DND16" s="52"/>
      <c r="DNE16" s="52"/>
      <c r="DNF16" s="52"/>
      <c r="DNG16" s="52"/>
      <c r="DNH16" s="52"/>
      <c r="DNI16" s="52"/>
      <c r="DNJ16" s="52"/>
      <c r="DNK16" s="52"/>
      <c r="DNL16" s="52"/>
      <c r="DNM16" s="52"/>
      <c r="DNN16" s="52"/>
      <c r="DNO16" s="52"/>
      <c r="DNP16" s="52"/>
      <c r="DNQ16" s="52"/>
      <c r="DNR16" s="52"/>
      <c r="DNS16" s="52"/>
      <c r="DNT16" s="52"/>
      <c r="DNU16" s="52"/>
      <c r="DNV16" s="52"/>
      <c r="DNW16" s="52"/>
      <c r="DNX16" s="52"/>
      <c r="DNY16" s="52"/>
      <c r="DNZ16" s="52"/>
      <c r="DOA16" s="52"/>
      <c r="DOB16" s="52"/>
      <c r="DOC16" s="52"/>
      <c r="DOD16" s="52"/>
      <c r="DOE16" s="52"/>
      <c r="DOF16" s="52"/>
      <c r="DOG16" s="52"/>
      <c r="DOH16" s="52"/>
      <c r="DOI16" s="52"/>
      <c r="DOJ16" s="52"/>
      <c r="DOK16" s="52"/>
      <c r="DOL16" s="52"/>
      <c r="DOM16" s="52"/>
      <c r="DON16" s="52"/>
      <c r="DOO16" s="52"/>
      <c r="DOP16" s="52"/>
      <c r="DOQ16" s="52"/>
      <c r="DOR16" s="52"/>
      <c r="DOS16" s="52"/>
      <c r="DOT16" s="52"/>
      <c r="DOU16" s="52"/>
      <c r="DOV16" s="52"/>
      <c r="DOW16" s="52"/>
      <c r="DOX16" s="52"/>
      <c r="DOY16" s="52"/>
      <c r="DOZ16" s="52"/>
      <c r="DPA16" s="52"/>
      <c r="DPB16" s="52"/>
      <c r="DPC16" s="52"/>
      <c r="DPD16" s="52"/>
      <c r="DPE16" s="52"/>
      <c r="DPF16" s="52"/>
      <c r="DPG16" s="52"/>
      <c r="DPH16" s="52"/>
      <c r="DPI16" s="52"/>
      <c r="DPJ16" s="52"/>
      <c r="DPK16" s="52"/>
      <c r="DPL16" s="52"/>
      <c r="DPM16" s="52"/>
      <c r="DPN16" s="52"/>
      <c r="DPO16" s="52"/>
      <c r="DPP16" s="52"/>
      <c r="DPQ16" s="52"/>
      <c r="DPR16" s="52"/>
      <c r="DPS16" s="52"/>
      <c r="DPT16" s="52"/>
      <c r="DPU16" s="52"/>
      <c r="DPV16" s="52"/>
      <c r="DPW16" s="52"/>
      <c r="DPX16" s="52"/>
      <c r="DPY16" s="52"/>
      <c r="DPZ16" s="52"/>
      <c r="DQA16" s="52"/>
      <c r="DQB16" s="52"/>
      <c r="DQC16" s="52"/>
      <c r="DQD16" s="52"/>
      <c r="DQE16" s="52"/>
      <c r="DQF16" s="52"/>
      <c r="DQG16" s="52"/>
      <c r="DQH16" s="52"/>
      <c r="DQI16" s="52"/>
      <c r="DQJ16" s="52"/>
      <c r="DQK16" s="52"/>
      <c r="DQL16" s="52"/>
      <c r="DQM16" s="52"/>
      <c r="DQN16" s="52"/>
      <c r="DQO16" s="52"/>
      <c r="DQP16" s="52"/>
      <c r="DQQ16" s="52"/>
      <c r="DQR16" s="52"/>
      <c r="DQS16" s="52"/>
      <c r="DQT16" s="52"/>
      <c r="DQU16" s="52"/>
      <c r="DQV16" s="52"/>
      <c r="DQW16" s="52"/>
      <c r="DQX16" s="52"/>
      <c r="DQY16" s="52"/>
      <c r="DQZ16" s="52"/>
      <c r="DRA16" s="52"/>
      <c r="DRB16" s="52"/>
      <c r="DRC16" s="52"/>
      <c r="DRD16" s="52"/>
      <c r="DRE16" s="52"/>
      <c r="DRF16" s="52"/>
      <c r="DRG16" s="52"/>
      <c r="DRH16" s="52"/>
      <c r="DRI16" s="52"/>
      <c r="DRJ16" s="52"/>
      <c r="DRK16" s="52"/>
      <c r="DRL16" s="52"/>
      <c r="DRM16" s="52"/>
      <c r="DRN16" s="52"/>
      <c r="DRO16" s="52"/>
      <c r="DRP16" s="52"/>
      <c r="DRQ16" s="52"/>
      <c r="DRR16" s="52"/>
      <c r="DRS16" s="52"/>
      <c r="DRT16" s="52"/>
      <c r="DRU16" s="52"/>
      <c r="DRV16" s="52"/>
      <c r="DRW16" s="52"/>
      <c r="DRX16" s="52"/>
      <c r="DRY16" s="52"/>
      <c r="DRZ16" s="52"/>
      <c r="DSA16" s="52"/>
      <c r="DSB16" s="52"/>
      <c r="DSC16" s="52"/>
      <c r="DSD16" s="52"/>
      <c r="DSE16" s="52"/>
      <c r="DSF16" s="52"/>
      <c r="DSG16" s="52"/>
      <c r="DSH16" s="52"/>
      <c r="DSI16" s="52"/>
      <c r="DSJ16" s="52"/>
      <c r="DSK16" s="52"/>
      <c r="DSL16" s="52"/>
      <c r="DSM16" s="52"/>
      <c r="DSN16" s="52"/>
      <c r="DSO16" s="52"/>
      <c r="DSP16" s="52"/>
      <c r="DSQ16" s="52"/>
      <c r="DSR16" s="52"/>
      <c r="DSS16" s="52"/>
      <c r="DST16" s="52"/>
      <c r="DSU16" s="52"/>
      <c r="DSV16" s="52"/>
      <c r="DSW16" s="52"/>
      <c r="DSX16" s="52"/>
      <c r="DSY16" s="52"/>
      <c r="DSZ16" s="52"/>
      <c r="DTA16" s="52"/>
      <c r="DTB16" s="52"/>
      <c r="DTC16" s="52"/>
      <c r="DTD16" s="52"/>
      <c r="DTE16" s="52"/>
      <c r="DTF16" s="52"/>
      <c r="DTG16" s="52"/>
      <c r="DTH16" s="52"/>
      <c r="DTI16" s="52"/>
      <c r="DTJ16" s="52"/>
      <c r="DTK16" s="52"/>
      <c r="DTL16" s="52"/>
      <c r="DTM16" s="52"/>
      <c r="DTN16" s="52"/>
      <c r="DTO16" s="52"/>
      <c r="DTP16" s="52"/>
      <c r="DTQ16" s="52"/>
      <c r="DTR16" s="52"/>
      <c r="DTS16" s="52"/>
      <c r="DTT16" s="52"/>
      <c r="DTU16" s="52"/>
      <c r="DTV16" s="52"/>
      <c r="DTW16" s="52"/>
      <c r="DTX16" s="52"/>
      <c r="DTY16" s="52"/>
      <c r="DTZ16" s="52"/>
      <c r="DUA16" s="52"/>
      <c r="DUB16" s="52"/>
      <c r="DUC16" s="52"/>
      <c r="DUD16" s="52"/>
      <c r="DUE16" s="52"/>
      <c r="DUF16" s="52"/>
      <c r="DUG16" s="52"/>
      <c r="DUH16" s="52"/>
      <c r="DUI16" s="52"/>
      <c r="DUJ16" s="52"/>
      <c r="DUK16" s="52"/>
      <c r="DUL16" s="52"/>
      <c r="DUM16" s="52"/>
      <c r="DUN16" s="52"/>
      <c r="DUO16" s="52"/>
      <c r="DUP16" s="52"/>
      <c r="DUQ16" s="52"/>
      <c r="DUR16" s="52"/>
      <c r="DUS16" s="52"/>
      <c r="DUT16" s="52"/>
      <c r="DUU16" s="52"/>
      <c r="DUV16" s="52"/>
      <c r="DUW16" s="52"/>
      <c r="DUX16" s="52"/>
      <c r="DUY16" s="52"/>
      <c r="DUZ16" s="52"/>
      <c r="DVA16" s="52"/>
      <c r="DVB16" s="52"/>
      <c r="DVC16" s="52"/>
      <c r="DVD16" s="52"/>
      <c r="DVE16" s="52"/>
      <c r="DVF16" s="52"/>
      <c r="DVG16" s="52"/>
      <c r="DVH16" s="52"/>
      <c r="DVI16" s="52"/>
      <c r="DVJ16" s="52"/>
      <c r="DVK16" s="52"/>
      <c r="DVL16" s="52"/>
      <c r="DVM16" s="52"/>
      <c r="DVN16" s="52"/>
      <c r="DVO16" s="52"/>
      <c r="DVP16" s="52"/>
      <c r="DVQ16" s="52"/>
      <c r="DVR16" s="52"/>
      <c r="DVS16" s="52"/>
      <c r="DVT16" s="52"/>
      <c r="DVU16" s="52"/>
      <c r="DVV16" s="52"/>
      <c r="DVW16" s="52"/>
      <c r="DVX16" s="52"/>
      <c r="DVY16" s="52"/>
      <c r="DVZ16" s="52"/>
      <c r="DWA16" s="52"/>
      <c r="DWB16" s="52"/>
      <c r="DWC16" s="52"/>
      <c r="DWD16" s="52"/>
      <c r="DWE16" s="52"/>
      <c r="DWF16" s="52"/>
      <c r="DWG16" s="52"/>
      <c r="DWH16" s="52"/>
      <c r="DWI16" s="52"/>
      <c r="DWJ16" s="52"/>
      <c r="DWK16" s="52"/>
      <c r="DWL16" s="52"/>
      <c r="DWM16" s="52"/>
      <c r="DWN16" s="52"/>
      <c r="DWO16" s="52"/>
      <c r="DWP16" s="52"/>
      <c r="DWQ16" s="52"/>
      <c r="DWR16" s="52"/>
      <c r="DWS16" s="52"/>
      <c r="DWT16" s="52"/>
      <c r="DWU16" s="52"/>
      <c r="DWV16" s="52"/>
      <c r="DWW16" s="52"/>
      <c r="DWX16" s="52"/>
      <c r="DWY16" s="52"/>
      <c r="DWZ16" s="52"/>
      <c r="DXA16" s="52"/>
      <c r="DXB16" s="52"/>
      <c r="DXC16" s="52"/>
      <c r="DXD16" s="52"/>
      <c r="DXE16" s="52"/>
      <c r="DXF16" s="52"/>
      <c r="DXG16" s="52"/>
      <c r="DXH16" s="52"/>
      <c r="DXI16" s="52"/>
      <c r="DXJ16" s="52"/>
      <c r="DXK16" s="52"/>
      <c r="DXL16" s="52"/>
      <c r="DXM16" s="52"/>
      <c r="DXN16" s="52"/>
      <c r="DXO16" s="52"/>
      <c r="DXP16" s="52"/>
      <c r="DXQ16" s="52"/>
      <c r="DXR16" s="52"/>
      <c r="DXS16" s="52"/>
      <c r="DXT16" s="52"/>
      <c r="DXU16" s="52"/>
      <c r="DXV16" s="52"/>
      <c r="DXW16" s="52"/>
      <c r="DXX16" s="52"/>
      <c r="DXY16" s="52"/>
      <c r="DXZ16" s="52"/>
      <c r="DYA16" s="52"/>
      <c r="DYB16" s="52"/>
      <c r="DYC16" s="52"/>
      <c r="DYD16" s="52"/>
      <c r="DYE16" s="52"/>
      <c r="DYF16" s="52"/>
      <c r="DYG16" s="52"/>
      <c r="DYH16" s="52"/>
      <c r="DYI16" s="52"/>
      <c r="DYJ16" s="52"/>
      <c r="DYK16" s="52"/>
      <c r="DYL16" s="52"/>
      <c r="DYM16" s="52"/>
      <c r="DYN16" s="52"/>
      <c r="DYO16" s="52"/>
      <c r="DYP16" s="52"/>
      <c r="DYQ16" s="52"/>
      <c r="DYR16" s="52"/>
      <c r="DYS16" s="52"/>
      <c r="DYT16" s="52"/>
      <c r="DYU16" s="52"/>
      <c r="DYV16" s="52"/>
      <c r="DYW16" s="52"/>
      <c r="DYX16" s="52"/>
      <c r="DYY16" s="52"/>
      <c r="DYZ16" s="52"/>
      <c r="DZA16" s="52"/>
      <c r="DZB16" s="52"/>
      <c r="DZC16" s="52"/>
      <c r="DZD16" s="52"/>
      <c r="DZE16" s="52"/>
      <c r="DZF16" s="52"/>
      <c r="DZG16" s="52"/>
      <c r="DZH16" s="52"/>
      <c r="DZI16" s="52"/>
      <c r="DZJ16" s="52"/>
      <c r="DZK16" s="52"/>
      <c r="DZL16" s="52"/>
      <c r="DZM16" s="52"/>
      <c r="DZN16" s="52"/>
      <c r="DZO16" s="52"/>
      <c r="DZP16" s="52"/>
      <c r="DZQ16" s="52"/>
      <c r="DZR16" s="52"/>
      <c r="DZS16" s="52"/>
      <c r="DZT16" s="52"/>
      <c r="DZU16" s="52"/>
      <c r="DZV16" s="52"/>
      <c r="DZW16" s="52"/>
      <c r="DZX16" s="52"/>
      <c r="DZY16" s="52"/>
      <c r="DZZ16" s="52"/>
      <c r="EAA16" s="52"/>
      <c r="EAB16" s="52"/>
      <c r="EAC16" s="52"/>
      <c r="EAD16" s="52"/>
      <c r="EAE16" s="52"/>
      <c r="EAF16" s="52"/>
      <c r="EAG16" s="52"/>
      <c r="EAH16" s="52"/>
      <c r="EAI16" s="52"/>
      <c r="EAJ16" s="52"/>
      <c r="EAK16" s="52"/>
      <c r="EAL16" s="52"/>
      <c r="EAM16" s="52"/>
      <c r="EAN16" s="52"/>
      <c r="EAO16" s="52"/>
      <c r="EAP16" s="52"/>
      <c r="EAQ16" s="52"/>
      <c r="EAR16" s="52"/>
      <c r="EAS16" s="52"/>
      <c r="EAT16" s="52"/>
      <c r="EAU16" s="52"/>
      <c r="EAV16" s="52"/>
      <c r="EAW16" s="52"/>
      <c r="EAX16" s="52"/>
      <c r="EAY16" s="52"/>
      <c r="EAZ16" s="52"/>
      <c r="EBA16" s="52"/>
      <c r="EBB16" s="52"/>
      <c r="EBC16" s="52"/>
      <c r="EBD16" s="52"/>
      <c r="EBE16" s="52"/>
      <c r="EBF16" s="52"/>
      <c r="EBG16" s="52"/>
      <c r="EBH16" s="52"/>
      <c r="EBI16" s="52"/>
      <c r="EBJ16" s="52"/>
      <c r="EBK16" s="52"/>
      <c r="EBL16" s="52"/>
      <c r="EBM16" s="52"/>
      <c r="EBN16" s="52"/>
      <c r="EBO16" s="52"/>
      <c r="EBP16" s="52"/>
      <c r="EBQ16" s="52"/>
      <c r="EBR16" s="52"/>
      <c r="EBS16" s="52"/>
      <c r="EBT16" s="52"/>
      <c r="EBU16" s="52"/>
      <c r="EBV16" s="52"/>
      <c r="EBW16" s="52"/>
      <c r="EBX16" s="52"/>
      <c r="EBY16" s="52"/>
      <c r="EBZ16" s="52"/>
      <c r="ECA16" s="52"/>
      <c r="ECB16" s="52"/>
      <c r="ECC16" s="52"/>
      <c r="ECD16" s="52"/>
      <c r="ECE16" s="52"/>
      <c r="ECF16" s="52"/>
      <c r="ECG16" s="52"/>
      <c r="ECH16" s="52"/>
      <c r="ECI16" s="52"/>
      <c r="ECJ16" s="52"/>
      <c r="ECK16" s="52"/>
      <c r="ECL16" s="52"/>
      <c r="ECM16" s="52"/>
      <c r="ECN16" s="52"/>
      <c r="ECO16" s="52"/>
      <c r="ECP16" s="52"/>
      <c r="ECQ16" s="52"/>
      <c r="ECR16" s="52"/>
      <c r="ECS16" s="52"/>
      <c r="ECT16" s="52"/>
      <c r="ECU16" s="52"/>
      <c r="ECV16" s="52"/>
      <c r="ECW16" s="52"/>
      <c r="ECX16" s="52"/>
      <c r="ECY16" s="52"/>
      <c r="ECZ16" s="52"/>
      <c r="EDA16" s="52"/>
      <c r="EDB16" s="52"/>
      <c r="EDC16" s="52"/>
      <c r="EDD16" s="52"/>
      <c r="EDE16" s="52"/>
      <c r="EDF16" s="52"/>
      <c r="EDG16" s="52"/>
      <c r="EDH16" s="52"/>
      <c r="EDI16" s="52"/>
      <c r="EDJ16" s="52"/>
      <c r="EDK16" s="52"/>
      <c r="EDL16" s="52"/>
      <c r="EDM16" s="52"/>
      <c r="EDN16" s="52"/>
      <c r="EDO16" s="52"/>
      <c r="EDP16" s="52"/>
      <c r="EDQ16" s="52"/>
      <c r="EDR16" s="52"/>
      <c r="EDS16" s="52"/>
      <c r="EDT16" s="52"/>
      <c r="EDU16" s="52"/>
      <c r="EDV16" s="52"/>
      <c r="EDW16" s="52"/>
      <c r="EDX16" s="52"/>
      <c r="EDY16" s="52"/>
      <c r="EDZ16" s="52"/>
      <c r="EEA16" s="52"/>
      <c r="EEB16" s="52"/>
      <c r="EEC16" s="52"/>
      <c r="EED16" s="52"/>
      <c r="EEE16" s="52"/>
      <c r="EEF16" s="52"/>
      <c r="EEG16" s="52"/>
      <c r="EEH16" s="52"/>
      <c r="EEI16" s="52"/>
      <c r="EEJ16" s="52"/>
      <c r="EEK16" s="52"/>
      <c r="EEL16" s="52"/>
      <c r="EEM16" s="52"/>
      <c r="EEN16" s="52"/>
      <c r="EEO16" s="52"/>
      <c r="EEP16" s="52"/>
      <c r="EEQ16" s="52"/>
      <c r="EER16" s="52"/>
      <c r="EES16" s="52"/>
      <c r="EET16" s="52"/>
      <c r="EEU16" s="52"/>
      <c r="EEV16" s="52"/>
      <c r="EEW16" s="52"/>
      <c r="EEX16" s="52"/>
      <c r="EEY16" s="52"/>
      <c r="EEZ16" s="52"/>
      <c r="EFA16" s="52"/>
      <c r="EFB16" s="52"/>
      <c r="EFC16" s="52"/>
      <c r="EFD16" s="52"/>
      <c r="EFE16" s="52"/>
      <c r="EFF16" s="52"/>
      <c r="EFG16" s="52"/>
      <c r="EFH16" s="52"/>
      <c r="EFI16" s="52"/>
      <c r="EFJ16" s="52"/>
      <c r="EFK16" s="52"/>
      <c r="EFL16" s="52"/>
      <c r="EFM16" s="52"/>
      <c r="EFN16" s="52"/>
      <c r="EFO16" s="52"/>
      <c r="EFP16" s="52"/>
      <c r="EFQ16" s="52"/>
      <c r="EFR16" s="52"/>
      <c r="EFS16" s="52"/>
      <c r="EFT16" s="52"/>
      <c r="EFU16" s="52"/>
      <c r="EFV16" s="52"/>
      <c r="EFW16" s="52"/>
      <c r="EFX16" s="52"/>
      <c r="EFY16" s="52"/>
      <c r="EFZ16" s="52"/>
      <c r="EGA16" s="52"/>
      <c r="EGB16" s="52"/>
      <c r="EGC16" s="52"/>
      <c r="EGD16" s="52"/>
      <c r="EGE16" s="52"/>
      <c r="EGF16" s="52"/>
      <c r="EGG16" s="52"/>
      <c r="EGH16" s="52"/>
      <c r="EGI16" s="52"/>
      <c r="EGJ16" s="52"/>
      <c r="EGK16" s="52"/>
      <c r="EGL16" s="52"/>
      <c r="EGM16" s="52"/>
      <c r="EGN16" s="52"/>
      <c r="EGO16" s="52"/>
      <c r="EGP16" s="52"/>
      <c r="EGQ16" s="52"/>
      <c r="EGR16" s="52"/>
      <c r="EGS16" s="52"/>
      <c r="EGT16" s="52"/>
      <c r="EGU16" s="52"/>
      <c r="EGV16" s="52"/>
      <c r="EGW16" s="52"/>
      <c r="EGX16" s="52"/>
      <c r="EGY16" s="52"/>
      <c r="EGZ16" s="52"/>
      <c r="EHA16" s="52"/>
      <c r="EHB16" s="52"/>
      <c r="EHC16" s="52"/>
      <c r="EHD16" s="52"/>
      <c r="EHE16" s="52"/>
      <c r="EHF16" s="52"/>
      <c r="EHG16" s="52"/>
      <c r="EHH16" s="52"/>
      <c r="EHI16" s="52"/>
      <c r="EHJ16" s="52"/>
      <c r="EHK16" s="52"/>
      <c r="EHL16" s="52"/>
      <c r="EHM16" s="52"/>
      <c r="EHN16" s="52"/>
      <c r="EHO16" s="52"/>
      <c r="EHP16" s="52"/>
      <c r="EHQ16" s="52"/>
      <c r="EHR16" s="52"/>
      <c r="EHS16" s="52"/>
      <c r="EHT16" s="52"/>
      <c r="EHU16" s="52"/>
      <c r="EHV16" s="52"/>
      <c r="EHW16" s="52"/>
      <c r="EHX16" s="52"/>
      <c r="EHY16" s="52"/>
      <c r="EHZ16" s="52"/>
      <c r="EIA16" s="52"/>
      <c r="EIB16" s="52"/>
      <c r="EIC16" s="52"/>
      <c r="EID16" s="52"/>
      <c r="EIE16" s="52"/>
      <c r="EIF16" s="52"/>
      <c r="EIG16" s="52"/>
      <c r="EIH16" s="52"/>
      <c r="EII16" s="52"/>
      <c r="EIJ16" s="52"/>
      <c r="EIK16" s="52"/>
      <c r="EIL16" s="52"/>
      <c r="EIM16" s="52"/>
      <c r="EIN16" s="52"/>
      <c r="EIO16" s="52"/>
      <c r="EIP16" s="52"/>
      <c r="EIQ16" s="52"/>
      <c r="EIR16" s="52"/>
      <c r="EIS16" s="52"/>
      <c r="EIT16" s="52"/>
      <c r="EIU16" s="52"/>
      <c r="EIV16" s="52"/>
      <c r="EIW16" s="52"/>
      <c r="EIX16" s="52"/>
      <c r="EIY16" s="52"/>
      <c r="EIZ16" s="52"/>
      <c r="EJA16" s="52"/>
      <c r="EJB16" s="52"/>
      <c r="EJC16" s="52"/>
      <c r="EJD16" s="52"/>
      <c r="EJE16" s="52"/>
      <c r="EJF16" s="52"/>
      <c r="EJG16" s="52"/>
      <c r="EJH16" s="52"/>
      <c r="EJI16" s="52"/>
      <c r="EJJ16" s="52"/>
      <c r="EJK16" s="52"/>
      <c r="EJL16" s="52"/>
      <c r="EJM16" s="52"/>
      <c r="EJN16" s="52"/>
      <c r="EJO16" s="52"/>
      <c r="EJP16" s="52"/>
      <c r="EJQ16" s="52"/>
      <c r="EJR16" s="52"/>
      <c r="EJS16" s="52"/>
      <c r="EJT16" s="52"/>
      <c r="EJU16" s="52"/>
      <c r="EJV16" s="52"/>
      <c r="EJW16" s="52"/>
      <c r="EJX16" s="52"/>
      <c r="EJY16" s="52"/>
      <c r="EJZ16" s="52"/>
      <c r="EKA16" s="52"/>
      <c r="EKB16" s="52"/>
      <c r="EKC16" s="52"/>
      <c r="EKD16" s="52"/>
      <c r="EKE16" s="52"/>
      <c r="EKF16" s="52"/>
      <c r="EKG16" s="52"/>
      <c r="EKH16" s="52"/>
      <c r="EKI16" s="52"/>
      <c r="EKJ16" s="52"/>
      <c r="EKK16" s="52"/>
      <c r="EKL16" s="52"/>
      <c r="EKM16" s="52"/>
      <c r="EKN16" s="52"/>
      <c r="EKO16" s="52"/>
      <c r="EKP16" s="52"/>
      <c r="EKQ16" s="52"/>
      <c r="EKR16" s="52"/>
      <c r="EKS16" s="52"/>
      <c r="EKT16" s="52"/>
      <c r="EKU16" s="52"/>
      <c r="EKV16" s="52"/>
      <c r="EKW16" s="52"/>
      <c r="EKX16" s="52"/>
      <c r="EKY16" s="52"/>
      <c r="EKZ16" s="52"/>
      <c r="ELA16" s="52"/>
      <c r="ELB16" s="52"/>
      <c r="ELC16" s="52"/>
      <c r="ELD16" s="52"/>
      <c r="ELE16" s="52"/>
      <c r="ELF16" s="52"/>
      <c r="ELG16" s="52"/>
      <c r="ELH16" s="52"/>
      <c r="ELI16" s="52"/>
      <c r="ELJ16" s="52"/>
      <c r="ELK16" s="52"/>
      <c r="ELL16" s="52"/>
      <c r="ELM16" s="52"/>
      <c r="ELN16" s="52"/>
      <c r="ELO16" s="52"/>
      <c r="ELP16" s="52"/>
      <c r="ELQ16" s="52"/>
      <c r="ELR16" s="52"/>
      <c r="ELS16" s="52"/>
      <c r="ELT16" s="52"/>
      <c r="ELU16" s="52"/>
      <c r="ELV16" s="52"/>
      <c r="ELW16" s="52"/>
      <c r="ELX16" s="52"/>
      <c r="ELY16" s="52"/>
      <c r="ELZ16" s="52"/>
      <c r="EMA16" s="52"/>
      <c r="EMB16" s="52"/>
      <c r="EMC16" s="52"/>
      <c r="EMD16" s="52"/>
      <c r="EME16" s="52"/>
      <c r="EMF16" s="52"/>
      <c r="EMG16" s="52"/>
      <c r="EMH16" s="52"/>
      <c r="EMI16" s="52"/>
      <c r="EMJ16" s="52"/>
      <c r="EMK16" s="52"/>
      <c r="EML16" s="52"/>
      <c r="EMM16" s="52"/>
      <c r="EMN16" s="52"/>
      <c r="EMO16" s="52"/>
      <c r="EMP16" s="52"/>
      <c r="EMQ16" s="52"/>
      <c r="EMR16" s="52"/>
      <c r="EMS16" s="52"/>
      <c r="EMT16" s="52"/>
      <c r="EMU16" s="52"/>
      <c r="EMV16" s="52"/>
      <c r="EMW16" s="52"/>
      <c r="EMX16" s="52"/>
      <c r="EMY16" s="52"/>
      <c r="EMZ16" s="52"/>
      <c r="ENA16" s="52"/>
      <c r="ENB16" s="52"/>
      <c r="ENC16" s="52"/>
      <c r="END16" s="52"/>
      <c r="ENE16" s="52"/>
      <c r="ENF16" s="52"/>
      <c r="ENG16" s="52"/>
      <c r="ENH16" s="52"/>
      <c r="ENI16" s="52"/>
      <c r="ENJ16" s="52"/>
      <c r="ENK16" s="52"/>
      <c r="ENL16" s="52"/>
      <c r="ENM16" s="52"/>
      <c r="ENN16" s="52"/>
      <c r="ENO16" s="52"/>
      <c r="ENP16" s="52"/>
      <c r="ENQ16" s="52"/>
      <c r="ENR16" s="52"/>
      <c r="ENS16" s="52"/>
      <c r="ENT16" s="52"/>
      <c r="ENU16" s="52"/>
      <c r="ENV16" s="52"/>
      <c r="ENW16" s="52"/>
      <c r="ENX16" s="52"/>
      <c r="ENY16" s="52"/>
      <c r="ENZ16" s="52"/>
      <c r="EOA16" s="52"/>
      <c r="EOB16" s="52"/>
      <c r="EOC16" s="52"/>
      <c r="EOD16" s="52"/>
      <c r="EOE16" s="52"/>
      <c r="EOF16" s="52"/>
      <c r="EOG16" s="52"/>
      <c r="EOH16" s="52"/>
      <c r="EOI16" s="52"/>
      <c r="EOJ16" s="52"/>
      <c r="EOK16" s="52"/>
      <c r="EOL16" s="52"/>
      <c r="EOM16" s="52"/>
      <c r="EON16" s="52"/>
      <c r="EOO16" s="52"/>
      <c r="EOP16" s="52"/>
      <c r="EOQ16" s="52"/>
      <c r="EOR16" s="52"/>
      <c r="EOS16" s="52"/>
      <c r="EOT16" s="52"/>
      <c r="EOU16" s="52"/>
      <c r="EOV16" s="52"/>
      <c r="EOW16" s="52"/>
      <c r="EOX16" s="52"/>
      <c r="EOY16" s="52"/>
      <c r="EOZ16" s="52"/>
      <c r="EPA16" s="52"/>
      <c r="EPB16" s="52"/>
      <c r="EPC16" s="52"/>
      <c r="EPD16" s="52"/>
      <c r="EPE16" s="52"/>
      <c r="EPF16" s="52"/>
      <c r="EPG16" s="52"/>
      <c r="EPH16" s="52"/>
      <c r="EPI16" s="52"/>
      <c r="EPJ16" s="52"/>
      <c r="EPK16" s="52"/>
      <c r="EPL16" s="52"/>
      <c r="EPM16" s="52"/>
      <c r="EPN16" s="52"/>
      <c r="EPO16" s="52"/>
      <c r="EPP16" s="52"/>
      <c r="EPQ16" s="52"/>
      <c r="EPR16" s="52"/>
      <c r="EPS16" s="52"/>
      <c r="EPT16" s="52"/>
      <c r="EPU16" s="52"/>
      <c r="EPV16" s="52"/>
      <c r="EPW16" s="52"/>
      <c r="EPX16" s="52"/>
      <c r="EPY16" s="52"/>
      <c r="EPZ16" s="52"/>
      <c r="EQA16" s="52"/>
      <c r="EQB16" s="52"/>
      <c r="EQC16" s="52"/>
      <c r="EQD16" s="52"/>
      <c r="EQE16" s="52"/>
      <c r="EQF16" s="52"/>
      <c r="EQG16" s="52"/>
      <c r="EQH16" s="52"/>
      <c r="EQI16" s="52"/>
      <c r="EQJ16" s="52"/>
      <c r="EQK16" s="52"/>
      <c r="EQL16" s="52"/>
      <c r="EQM16" s="52"/>
      <c r="EQN16" s="52"/>
      <c r="EQO16" s="52"/>
      <c r="EQP16" s="52"/>
      <c r="EQQ16" s="52"/>
      <c r="EQR16" s="52"/>
      <c r="EQS16" s="52"/>
      <c r="EQT16" s="52"/>
      <c r="EQU16" s="52"/>
      <c r="EQV16" s="52"/>
      <c r="EQW16" s="52"/>
      <c r="EQX16" s="52"/>
      <c r="EQY16" s="52"/>
      <c r="EQZ16" s="52"/>
      <c r="ERA16" s="52"/>
      <c r="ERB16" s="52"/>
      <c r="ERC16" s="52"/>
      <c r="ERD16" s="52"/>
      <c r="ERE16" s="52"/>
      <c r="ERF16" s="52"/>
      <c r="ERG16" s="52"/>
      <c r="ERH16" s="52"/>
      <c r="ERI16" s="52"/>
      <c r="ERJ16" s="52"/>
      <c r="ERK16" s="52"/>
      <c r="ERL16" s="52"/>
      <c r="ERM16" s="52"/>
      <c r="ERN16" s="52"/>
      <c r="ERO16" s="52"/>
      <c r="ERP16" s="52"/>
      <c r="ERQ16" s="52"/>
      <c r="ERR16" s="52"/>
      <c r="ERS16" s="52"/>
      <c r="ERT16" s="52"/>
      <c r="ERU16" s="52"/>
      <c r="ERV16" s="52"/>
      <c r="ERW16" s="52"/>
      <c r="ERX16" s="52"/>
      <c r="ERY16" s="52"/>
      <c r="ERZ16" s="52"/>
      <c r="ESA16" s="52"/>
      <c r="ESB16" s="52"/>
      <c r="ESC16" s="52"/>
      <c r="ESD16" s="52"/>
      <c r="ESE16" s="52"/>
      <c r="ESF16" s="52"/>
      <c r="ESG16" s="52"/>
      <c r="ESH16" s="52"/>
      <c r="ESI16" s="52"/>
      <c r="ESJ16" s="52"/>
      <c r="ESK16" s="52"/>
      <c r="ESL16" s="52"/>
      <c r="ESM16" s="52"/>
      <c r="ESN16" s="52"/>
      <c r="ESO16" s="52"/>
      <c r="ESP16" s="52"/>
      <c r="ESQ16" s="52"/>
      <c r="ESR16" s="52"/>
      <c r="ESS16" s="52"/>
      <c r="EST16" s="52"/>
      <c r="ESU16" s="52"/>
      <c r="ESV16" s="52"/>
      <c r="ESW16" s="52"/>
      <c r="ESX16" s="52"/>
      <c r="ESY16" s="52"/>
      <c r="ESZ16" s="52"/>
      <c r="ETA16" s="52"/>
      <c r="ETB16" s="52"/>
      <c r="ETC16" s="52"/>
      <c r="ETD16" s="52"/>
      <c r="ETE16" s="52"/>
      <c r="ETF16" s="52"/>
      <c r="ETG16" s="52"/>
      <c r="ETH16" s="52"/>
      <c r="ETI16" s="52"/>
      <c r="ETJ16" s="52"/>
      <c r="ETK16" s="52"/>
      <c r="ETL16" s="52"/>
      <c r="ETM16" s="52"/>
      <c r="ETN16" s="52"/>
      <c r="ETO16" s="52"/>
      <c r="ETP16" s="52"/>
      <c r="ETQ16" s="52"/>
      <c r="ETR16" s="52"/>
      <c r="ETS16" s="52"/>
      <c r="ETT16" s="52"/>
      <c r="ETU16" s="52"/>
      <c r="ETV16" s="52"/>
      <c r="ETW16" s="52"/>
      <c r="ETX16" s="52"/>
      <c r="ETY16" s="52"/>
      <c r="ETZ16" s="52"/>
      <c r="EUA16" s="52"/>
      <c r="EUB16" s="52"/>
      <c r="EUC16" s="52"/>
      <c r="EUD16" s="52"/>
      <c r="EUE16" s="52"/>
      <c r="EUF16" s="52"/>
      <c r="EUG16" s="52"/>
      <c r="EUH16" s="52"/>
      <c r="EUI16" s="52"/>
      <c r="EUJ16" s="52"/>
      <c r="EUK16" s="52"/>
      <c r="EUL16" s="52"/>
      <c r="EUM16" s="52"/>
      <c r="EUN16" s="52"/>
      <c r="EUO16" s="52"/>
      <c r="EUP16" s="52"/>
      <c r="EUQ16" s="52"/>
      <c r="EUR16" s="52"/>
      <c r="EUS16" s="52"/>
      <c r="EUT16" s="52"/>
      <c r="EUU16" s="52"/>
      <c r="EUV16" s="52"/>
      <c r="EUW16" s="52"/>
      <c r="EUX16" s="52"/>
      <c r="EUY16" s="52"/>
      <c r="EUZ16" s="52"/>
      <c r="EVA16" s="52"/>
      <c r="EVB16" s="52"/>
      <c r="EVC16" s="52"/>
      <c r="EVD16" s="52"/>
      <c r="EVE16" s="52"/>
      <c r="EVF16" s="52"/>
      <c r="EVG16" s="52"/>
      <c r="EVH16" s="52"/>
      <c r="EVI16" s="52"/>
      <c r="EVJ16" s="52"/>
      <c r="EVK16" s="52"/>
      <c r="EVL16" s="52"/>
      <c r="EVM16" s="52"/>
      <c r="EVN16" s="52"/>
      <c r="EVO16" s="52"/>
      <c r="EVP16" s="52"/>
      <c r="EVQ16" s="52"/>
      <c r="EVR16" s="52"/>
      <c r="EVS16" s="52"/>
      <c r="EVT16" s="52"/>
      <c r="EVU16" s="52"/>
      <c r="EVV16" s="52"/>
      <c r="EVW16" s="52"/>
      <c r="EVX16" s="52"/>
      <c r="EVY16" s="52"/>
      <c r="EVZ16" s="52"/>
      <c r="EWA16" s="52"/>
      <c r="EWB16" s="52"/>
      <c r="EWC16" s="52"/>
      <c r="EWD16" s="52"/>
      <c r="EWE16" s="52"/>
      <c r="EWF16" s="52"/>
      <c r="EWG16" s="52"/>
      <c r="EWH16" s="52"/>
      <c r="EWI16" s="52"/>
      <c r="EWJ16" s="52"/>
      <c r="EWK16" s="52"/>
      <c r="EWL16" s="52"/>
      <c r="EWM16" s="52"/>
      <c r="EWN16" s="52"/>
      <c r="EWO16" s="52"/>
      <c r="EWP16" s="52"/>
      <c r="EWQ16" s="52"/>
      <c r="EWR16" s="52"/>
      <c r="EWS16" s="52"/>
      <c r="EWT16" s="52"/>
      <c r="EWU16" s="52"/>
      <c r="EWV16" s="52"/>
      <c r="EWW16" s="52"/>
      <c r="EWX16" s="52"/>
      <c r="EWY16" s="52"/>
      <c r="EWZ16" s="52"/>
      <c r="EXA16" s="52"/>
      <c r="EXB16" s="52"/>
      <c r="EXC16" s="52"/>
      <c r="EXD16" s="52"/>
      <c r="EXE16" s="52"/>
      <c r="EXF16" s="52"/>
      <c r="EXG16" s="52"/>
      <c r="EXH16" s="52"/>
      <c r="EXI16" s="52"/>
      <c r="EXJ16" s="52"/>
      <c r="EXK16" s="52"/>
      <c r="EXL16" s="52"/>
      <c r="EXM16" s="52"/>
      <c r="EXN16" s="52"/>
      <c r="EXO16" s="52"/>
      <c r="EXP16" s="52"/>
      <c r="EXQ16" s="52"/>
      <c r="EXR16" s="52"/>
      <c r="EXS16" s="52"/>
      <c r="EXT16" s="52"/>
      <c r="EXU16" s="52"/>
      <c r="EXV16" s="52"/>
      <c r="EXW16" s="52"/>
      <c r="EXX16" s="52"/>
      <c r="EXY16" s="52"/>
      <c r="EXZ16" s="52"/>
      <c r="EYA16" s="52"/>
      <c r="EYB16" s="52"/>
      <c r="EYC16" s="52"/>
      <c r="EYD16" s="52"/>
      <c r="EYE16" s="52"/>
      <c r="EYF16" s="52"/>
      <c r="EYG16" s="52"/>
      <c r="EYH16" s="52"/>
      <c r="EYI16" s="52"/>
      <c r="EYJ16" s="52"/>
      <c r="EYK16" s="52"/>
      <c r="EYL16" s="52"/>
      <c r="EYM16" s="52"/>
      <c r="EYN16" s="52"/>
      <c r="EYO16" s="52"/>
      <c r="EYP16" s="52"/>
      <c r="EYQ16" s="52"/>
      <c r="EYR16" s="52"/>
      <c r="EYS16" s="52"/>
      <c r="EYT16" s="52"/>
      <c r="EYU16" s="52"/>
      <c r="EYV16" s="52"/>
      <c r="EYW16" s="52"/>
      <c r="EYX16" s="52"/>
      <c r="EYY16" s="52"/>
      <c r="EYZ16" s="52"/>
      <c r="EZA16" s="52"/>
      <c r="EZB16" s="52"/>
      <c r="EZC16" s="52"/>
      <c r="EZD16" s="52"/>
      <c r="EZE16" s="52"/>
      <c r="EZF16" s="52"/>
      <c r="EZG16" s="52"/>
      <c r="EZH16" s="52"/>
      <c r="EZI16" s="52"/>
      <c r="EZJ16" s="52"/>
      <c r="EZK16" s="52"/>
      <c r="EZL16" s="52"/>
      <c r="EZM16" s="52"/>
      <c r="EZN16" s="52"/>
      <c r="EZO16" s="52"/>
      <c r="EZP16" s="52"/>
      <c r="EZQ16" s="52"/>
      <c r="EZR16" s="52"/>
      <c r="EZS16" s="52"/>
      <c r="EZT16" s="52"/>
      <c r="EZU16" s="52"/>
      <c r="EZV16" s="52"/>
      <c r="EZW16" s="52"/>
      <c r="EZX16" s="52"/>
      <c r="EZY16" s="52"/>
      <c r="EZZ16" s="52"/>
      <c r="FAA16" s="52"/>
      <c r="FAB16" s="52"/>
      <c r="FAC16" s="52"/>
      <c r="FAD16" s="52"/>
      <c r="FAE16" s="52"/>
      <c r="FAF16" s="52"/>
      <c r="FAG16" s="52"/>
      <c r="FAH16" s="52"/>
      <c r="FAI16" s="52"/>
      <c r="FAJ16" s="52"/>
      <c r="FAK16" s="52"/>
      <c r="FAL16" s="52"/>
      <c r="FAM16" s="52"/>
      <c r="FAN16" s="52"/>
      <c r="FAO16" s="52"/>
      <c r="FAP16" s="52"/>
      <c r="FAQ16" s="52"/>
      <c r="FAR16" s="52"/>
      <c r="FAS16" s="52"/>
      <c r="FAT16" s="52"/>
      <c r="FAU16" s="52"/>
      <c r="FAV16" s="52"/>
      <c r="FAW16" s="52"/>
      <c r="FAX16" s="52"/>
      <c r="FAY16" s="52"/>
      <c r="FAZ16" s="52"/>
      <c r="FBA16" s="52"/>
      <c r="FBB16" s="52"/>
      <c r="FBC16" s="52"/>
      <c r="FBD16" s="52"/>
      <c r="FBE16" s="52"/>
      <c r="FBF16" s="52"/>
      <c r="FBG16" s="52"/>
      <c r="FBH16" s="52"/>
      <c r="FBI16" s="52"/>
      <c r="FBJ16" s="52"/>
      <c r="FBK16" s="52"/>
      <c r="FBL16" s="52"/>
      <c r="FBM16" s="52"/>
      <c r="FBN16" s="52"/>
      <c r="FBO16" s="52"/>
      <c r="FBP16" s="52"/>
      <c r="FBQ16" s="52"/>
      <c r="FBR16" s="52"/>
      <c r="FBS16" s="52"/>
      <c r="FBT16" s="52"/>
      <c r="FBU16" s="52"/>
      <c r="FBV16" s="52"/>
      <c r="FBW16" s="52"/>
      <c r="FBX16" s="52"/>
      <c r="FBY16" s="52"/>
      <c r="FBZ16" s="52"/>
      <c r="FCA16" s="52"/>
      <c r="FCB16" s="52"/>
      <c r="FCC16" s="52"/>
      <c r="FCD16" s="52"/>
      <c r="FCE16" s="52"/>
      <c r="FCF16" s="52"/>
      <c r="FCG16" s="52"/>
      <c r="FCH16" s="52"/>
      <c r="FCI16" s="52"/>
      <c r="FCJ16" s="52"/>
      <c r="FCK16" s="52"/>
      <c r="FCL16" s="52"/>
      <c r="FCM16" s="52"/>
      <c r="FCN16" s="52"/>
      <c r="FCO16" s="52"/>
      <c r="FCP16" s="52"/>
      <c r="FCQ16" s="52"/>
      <c r="FCR16" s="52"/>
      <c r="FCS16" s="52"/>
      <c r="FCT16" s="52"/>
      <c r="FCU16" s="52"/>
      <c r="FCV16" s="52"/>
      <c r="FCW16" s="52"/>
      <c r="FCX16" s="52"/>
      <c r="FCY16" s="52"/>
      <c r="FCZ16" s="52"/>
      <c r="FDA16" s="52"/>
      <c r="FDB16" s="52"/>
      <c r="FDC16" s="52"/>
      <c r="FDD16" s="52"/>
      <c r="FDE16" s="52"/>
      <c r="FDF16" s="52"/>
      <c r="FDG16" s="52"/>
      <c r="FDH16" s="52"/>
      <c r="FDI16" s="52"/>
      <c r="FDJ16" s="52"/>
      <c r="FDK16" s="52"/>
      <c r="FDL16" s="52"/>
      <c r="FDM16" s="52"/>
      <c r="FDN16" s="52"/>
      <c r="FDO16" s="52"/>
      <c r="FDP16" s="52"/>
      <c r="FDQ16" s="52"/>
      <c r="FDR16" s="52"/>
      <c r="FDS16" s="52"/>
      <c r="FDT16" s="52"/>
      <c r="FDU16" s="52"/>
      <c r="FDV16" s="52"/>
      <c r="FDW16" s="52"/>
      <c r="FDX16" s="52"/>
      <c r="FDY16" s="52"/>
      <c r="FDZ16" s="52"/>
      <c r="FEA16" s="52"/>
      <c r="FEB16" s="52"/>
      <c r="FEC16" s="52"/>
      <c r="FED16" s="52"/>
      <c r="FEE16" s="52"/>
      <c r="FEF16" s="52"/>
      <c r="FEG16" s="52"/>
      <c r="FEH16" s="52"/>
      <c r="FEI16" s="52"/>
      <c r="FEJ16" s="52"/>
      <c r="FEK16" s="52"/>
      <c r="FEL16" s="52"/>
      <c r="FEM16" s="52"/>
      <c r="FEN16" s="52"/>
      <c r="FEO16" s="52"/>
      <c r="FEP16" s="52"/>
      <c r="FEQ16" s="52"/>
      <c r="FER16" s="52"/>
      <c r="FES16" s="52"/>
      <c r="FET16" s="52"/>
      <c r="FEU16" s="52"/>
      <c r="FEV16" s="52"/>
      <c r="FEW16" s="52"/>
      <c r="FEX16" s="52"/>
      <c r="FEY16" s="52"/>
      <c r="FEZ16" s="52"/>
      <c r="FFA16" s="52"/>
      <c r="FFB16" s="52"/>
      <c r="FFC16" s="52"/>
      <c r="FFD16" s="52"/>
      <c r="FFE16" s="52"/>
      <c r="FFF16" s="52"/>
      <c r="FFG16" s="52"/>
      <c r="FFH16" s="52"/>
      <c r="FFI16" s="52"/>
      <c r="FFJ16" s="52"/>
      <c r="FFK16" s="52"/>
      <c r="FFL16" s="52"/>
      <c r="FFM16" s="52"/>
      <c r="FFN16" s="52"/>
      <c r="FFO16" s="52"/>
      <c r="FFP16" s="52"/>
      <c r="FFQ16" s="52"/>
      <c r="FFR16" s="52"/>
      <c r="FFS16" s="52"/>
      <c r="FFT16" s="52"/>
      <c r="FFU16" s="52"/>
      <c r="FFV16" s="52"/>
      <c r="FFW16" s="52"/>
      <c r="FFX16" s="52"/>
      <c r="FFY16" s="52"/>
      <c r="FFZ16" s="52"/>
      <c r="FGA16" s="52"/>
      <c r="FGB16" s="52"/>
      <c r="FGC16" s="52"/>
      <c r="FGD16" s="52"/>
      <c r="FGE16" s="52"/>
      <c r="FGF16" s="52"/>
      <c r="FGG16" s="52"/>
      <c r="FGH16" s="52"/>
      <c r="FGI16" s="52"/>
      <c r="FGJ16" s="52"/>
      <c r="FGK16" s="52"/>
      <c r="FGL16" s="52"/>
      <c r="FGM16" s="52"/>
      <c r="FGN16" s="52"/>
      <c r="FGO16" s="52"/>
      <c r="FGP16" s="52"/>
      <c r="FGQ16" s="52"/>
      <c r="FGR16" s="52"/>
      <c r="FGS16" s="52"/>
      <c r="FGT16" s="52"/>
      <c r="FGU16" s="52"/>
      <c r="FGV16" s="52"/>
      <c r="FGW16" s="52"/>
      <c r="FGX16" s="52"/>
      <c r="FGY16" s="52"/>
      <c r="FGZ16" s="52"/>
      <c r="FHA16" s="52"/>
      <c r="FHB16" s="52"/>
      <c r="FHC16" s="52"/>
      <c r="FHD16" s="52"/>
      <c r="FHE16" s="52"/>
      <c r="FHF16" s="52"/>
      <c r="FHG16" s="52"/>
      <c r="FHH16" s="52"/>
      <c r="FHI16" s="52"/>
      <c r="FHJ16" s="52"/>
      <c r="FHK16" s="52"/>
      <c r="FHL16" s="52"/>
      <c r="FHM16" s="52"/>
      <c r="FHN16" s="52"/>
      <c r="FHO16" s="52"/>
      <c r="FHP16" s="52"/>
      <c r="FHQ16" s="52"/>
      <c r="FHR16" s="52"/>
      <c r="FHS16" s="52"/>
      <c r="FHT16" s="52"/>
      <c r="FHU16" s="52"/>
      <c r="FHV16" s="52"/>
      <c r="FHW16" s="52"/>
      <c r="FHX16" s="52"/>
      <c r="FHY16" s="52"/>
      <c r="FHZ16" s="52"/>
      <c r="FIA16" s="52"/>
      <c r="FIB16" s="52"/>
      <c r="FIC16" s="52"/>
      <c r="FID16" s="52"/>
      <c r="FIE16" s="52"/>
      <c r="FIF16" s="52"/>
      <c r="FIG16" s="52"/>
      <c r="FIH16" s="52"/>
      <c r="FII16" s="52"/>
      <c r="FIJ16" s="52"/>
      <c r="FIK16" s="52"/>
      <c r="FIL16" s="52"/>
      <c r="FIM16" s="52"/>
      <c r="FIN16" s="52"/>
      <c r="FIO16" s="52"/>
      <c r="FIP16" s="52"/>
      <c r="FIQ16" s="52"/>
      <c r="FIR16" s="52"/>
      <c r="FIS16" s="52"/>
      <c r="FIT16" s="52"/>
      <c r="FIU16" s="52"/>
      <c r="FIV16" s="52"/>
      <c r="FIW16" s="52"/>
      <c r="FIX16" s="52"/>
      <c r="FIY16" s="52"/>
      <c r="FIZ16" s="52"/>
      <c r="FJA16" s="52"/>
      <c r="FJB16" s="52"/>
      <c r="FJC16" s="52"/>
      <c r="FJD16" s="52"/>
      <c r="FJE16" s="52"/>
      <c r="FJF16" s="52"/>
      <c r="FJG16" s="52"/>
      <c r="FJH16" s="52"/>
      <c r="FJI16" s="52"/>
      <c r="FJJ16" s="52"/>
      <c r="FJK16" s="52"/>
      <c r="FJL16" s="52"/>
      <c r="FJM16" s="52"/>
      <c r="FJN16" s="52"/>
      <c r="FJO16" s="52"/>
      <c r="FJP16" s="52"/>
      <c r="FJQ16" s="52"/>
      <c r="FJR16" s="52"/>
      <c r="FJS16" s="52"/>
      <c r="FJT16" s="52"/>
      <c r="FJU16" s="52"/>
      <c r="FJV16" s="52"/>
      <c r="FJW16" s="52"/>
      <c r="FJX16" s="52"/>
      <c r="FJY16" s="52"/>
      <c r="FJZ16" s="52"/>
      <c r="FKA16" s="52"/>
      <c r="FKB16" s="52"/>
      <c r="FKC16" s="52"/>
      <c r="FKD16" s="52"/>
      <c r="FKE16" s="52"/>
      <c r="FKF16" s="52"/>
      <c r="FKG16" s="52"/>
      <c r="FKH16" s="52"/>
      <c r="FKI16" s="52"/>
      <c r="FKJ16" s="52"/>
      <c r="FKK16" s="52"/>
      <c r="FKL16" s="52"/>
      <c r="FKM16" s="52"/>
      <c r="FKN16" s="52"/>
      <c r="FKO16" s="52"/>
      <c r="FKP16" s="52"/>
      <c r="FKQ16" s="52"/>
      <c r="FKR16" s="52"/>
      <c r="FKS16" s="52"/>
      <c r="FKT16" s="52"/>
      <c r="FKU16" s="52"/>
      <c r="FKV16" s="52"/>
      <c r="FKW16" s="52"/>
      <c r="FKX16" s="52"/>
      <c r="FKY16" s="52"/>
      <c r="FKZ16" s="52"/>
      <c r="FLA16" s="52"/>
      <c r="FLB16" s="52"/>
      <c r="FLC16" s="52"/>
      <c r="FLD16" s="52"/>
      <c r="FLE16" s="52"/>
      <c r="FLF16" s="52"/>
      <c r="FLG16" s="52"/>
      <c r="FLH16" s="52"/>
      <c r="FLI16" s="52"/>
      <c r="FLJ16" s="52"/>
      <c r="FLK16" s="52"/>
      <c r="FLL16" s="52"/>
      <c r="FLM16" s="52"/>
      <c r="FLN16" s="52"/>
      <c r="FLO16" s="52"/>
      <c r="FLP16" s="52"/>
      <c r="FLQ16" s="52"/>
      <c r="FLR16" s="52"/>
      <c r="FLS16" s="52"/>
      <c r="FLT16" s="52"/>
      <c r="FLU16" s="52"/>
      <c r="FLV16" s="52"/>
      <c r="FLW16" s="52"/>
      <c r="FLX16" s="52"/>
      <c r="FLY16" s="52"/>
      <c r="FLZ16" s="52"/>
      <c r="FMA16" s="52"/>
      <c r="FMB16" s="52"/>
      <c r="FMC16" s="52"/>
      <c r="FMD16" s="52"/>
      <c r="FME16" s="52"/>
      <c r="FMF16" s="52"/>
      <c r="FMG16" s="52"/>
      <c r="FMH16" s="52"/>
      <c r="FMI16" s="52"/>
      <c r="FMJ16" s="52"/>
      <c r="FMK16" s="52"/>
      <c r="FML16" s="52"/>
      <c r="FMM16" s="52"/>
      <c r="FMN16" s="52"/>
      <c r="FMO16" s="52"/>
      <c r="FMP16" s="52"/>
      <c r="FMQ16" s="52"/>
      <c r="FMR16" s="52"/>
      <c r="FMS16" s="52"/>
      <c r="FMT16" s="52"/>
      <c r="FMU16" s="52"/>
      <c r="FMV16" s="52"/>
      <c r="FMW16" s="52"/>
      <c r="FMX16" s="52"/>
      <c r="FMY16" s="52"/>
      <c r="FMZ16" s="52"/>
      <c r="FNA16" s="52"/>
      <c r="FNB16" s="52"/>
      <c r="FNC16" s="52"/>
      <c r="FND16" s="52"/>
      <c r="FNE16" s="52"/>
      <c r="FNF16" s="52"/>
      <c r="FNG16" s="52"/>
      <c r="FNH16" s="52"/>
      <c r="FNI16" s="52"/>
      <c r="FNJ16" s="52"/>
      <c r="FNK16" s="52"/>
      <c r="FNL16" s="52"/>
      <c r="FNM16" s="52"/>
      <c r="FNN16" s="52"/>
      <c r="FNO16" s="52"/>
      <c r="FNP16" s="52"/>
      <c r="FNQ16" s="52"/>
      <c r="FNR16" s="52"/>
      <c r="FNS16" s="52"/>
      <c r="FNT16" s="52"/>
      <c r="FNU16" s="52"/>
      <c r="FNV16" s="52"/>
      <c r="FNW16" s="52"/>
      <c r="FNX16" s="52"/>
      <c r="FNY16" s="52"/>
      <c r="FNZ16" s="52"/>
      <c r="FOA16" s="52"/>
      <c r="FOB16" s="52"/>
      <c r="FOC16" s="52"/>
      <c r="FOD16" s="52"/>
      <c r="FOE16" s="52"/>
      <c r="FOF16" s="52"/>
      <c r="FOG16" s="52"/>
      <c r="FOH16" s="52"/>
      <c r="FOI16" s="52"/>
      <c r="FOJ16" s="52"/>
      <c r="FOK16" s="52"/>
      <c r="FOL16" s="52"/>
      <c r="FOM16" s="52"/>
      <c r="FON16" s="52"/>
      <c r="FOO16" s="52"/>
      <c r="FOP16" s="52"/>
      <c r="FOQ16" s="52"/>
      <c r="FOR16" s="52"/>
      <c r="FOS16" s="52"/>
      <c r="FOT16" s="52"/>
      <c r="FOU16" s="52"/>
      <c r="FOV16" s="52"/>
      <c r="FOW16" s="52"/>
      <c r="FOX16" s="52"/>
      <c r="FOY16" s="52"/>
      <c r="FOZ16" s="52"/>
      <c r="FPA16" s="52"/>
      <c r="FPB16" s="52"/>
      <c r="FPC16" s="52"/>
      <c r="FPD16" s="52"/>
      <c r="FPE16" s="52"/>
      <c r="FPF16" s="52"/>
      <c r="FPG16" s="52"/>
      <c r="FPH16" s="52"/>
      <c r="FPI16" s="52"/>
      <c r="FPJ16" s="52"/>
      <c r="FPK16" s="52"/>
      <c r="FPL16" s="52"/>
      <c r="FPM16" s="52"/>
      <c r="FPN16" s="52"/>
      <c r="FPO16" s="52"/>
      <c r="FPP16" s="52"/>
      <c r="FPQ16" s="52"/>
      <c r="FPR16" s="52"/>
      <c r="FPS16" s="52"/>
      <c r="FPT16" s="52"/>
      <c r="FPU16" s="52"/>
      <c r="FPV16" s="52"/>
      <c r="FPW16" s="52"/>
      <c r="FPX16" s="52"/>
      <c r="FPY16" s="52"/>
      <c r="FPZ16" s="52"/>
      <c r="FQA16" s="52"/>
      <c r="FQB16" s="52"/>
      <c r="FQC16" s="52"/>
      <c r="FQD16" s="52"/>
      <c r="FQE16" s="52"/>
      <c r="FQF16" s="52"/>
      <c r="FQG16" s="52"/>
      <c r="FQH16" s="52"/>
      <c r="FQI16" s="52"/>
      <c r="FQJ16" s="52"/>
      <c r="FQK16" s="52"/>
      <c r="FQL16" s="52"/>
      <c r="FQM16" s="52"/>
      <c r="FQN16" s="52"/>
      <c r="FQO16" s="52"/>
      <c r="FQP16" s="52"/>
      <c r="FQQ16" s="52"/>
      <c r="FQR16" s="52"/>
      <c r="FQS16" s="52"/>
      <c r="FQT16" s="52"/>
      <c r="FQU16" s="52"/>
      <c r="FQV16" s="52"/>
      <c r="FQW16" s="52"/>
      <c r="FQX16" s="52"/>
      <c r="FQY16" s="52"/>
      <c r="FQZ16" s="52"/>
      <c r="FRA16" s="52"/>
      <c r="FRB16" s="52"/>
      <c r="FRC16" s="52"/>
      <c r="FRD16" s="52"/>
      <c r="FRE16" s="52"/>
      <c r="FRF16" s="52"/>
      <c r="FRG16" s="52"/>
      <c r="FRH16" s="52"/>
      <c r="FRI16" s="52"/>
      <c r="FRJ16" s="52"/>
      <c r="FRK16" s="52"/>
      <c r="FRL16" s="52"/>
      <c r="FRM16" s="52"/>
      <c r="FRN16" s="52"/>
      <c r="FRO16" s="52"/>
      <c r="FRP16" s="52"/>
      <c r="FRQ16" s="52"/>
      <c r="FRR16" s="52"/>
      <c r="FRS16" s="52"/>
      <c r="FRT16" s="52"/>
      <c r="FRU16" s="52"/>
      <c r="FRV16" s="52"/>
      <c r="FRW16" s="52"/>
      <c r="FRX16" s="52"/>
      <c r="FRY16" s="52"/>
      <c r="FRZ16" s="52"/>
      <c r="FSA16" s="52"/>
      <c r="FSB16" s="52"/>
      <c r="FSC16" s="52"/>
      <c r="FSD16" s="52"/>
      <c r="FSE16" s="52"/>
      <c r="FSF16" s="52"/>
      <c r="FSG16" s="52"/>
      <c r="FSH16" s="52"/>
      <c r="FSI16" s="52"/>
      <c r="FSJ16" s="52"/>
      <c r="FSK16" s="52"/>
      <c r="FSL16" s="52"/>
      <c r="FSM16" s="52"/>
      <c r="FSN16" s="52"/>
      <c r="FSO16" s="52"/>
      <c r="FSP16" s="52"/>
      <c r="FSQ16" s="52"/>
      <c r="FSR16" s="52"/>
      <c r="FSS16" s="52"/>
      <c r="FST16" s="52"/>
      <c r="FSU16" s="52"/>
      <c r="FSV16" s="52"/>
      <c r="FSW16" s="52"/>
      <c r="FSX16" s="52"/>
      <c r="FSY16" s="52"/>
      <c r="FSZ16" s="52"/>
      <c r="FTA16" s="52"/>
      <c r="FTB16" s="52"/>
      <c r="FTC16" s="52"/>
      <c r="FTD16" s="52"/>
      <c r="FTE16" s="52"/>
      <c r="FTF16" s="52"/>
      <c r="FTG16" s="52"/>
      <c r="FTH16" s="52"/>
      <c r="FTI16" s="52"/>
      <c r="FTJ16" s="52"/>
      <c r="FTK16" s="52"/>
      <c r="FTL16" s="52"/>
      <c r="FTM16" s="52"/>
      <c r="FTN16" s="52"/>
      <c r="FTO16" s="52"/>
      <c r="FTP16" s="52"/>
      <c r="FTQ16" s="52"/>
      <c r="FTR16" s="52"/>
      <c r="FTS16" s="52"/>
      <c r="FTT16" s="52"/>
      <c r="FTU16" s="52"/>
      <c r="FTV16" s="52"/>
      <c r="FTW16" s="52"/>
      <c r="FTX16" s="52"/>
      <c r="FTY16" s="52"/>
      <c r="FTZ16" s="52"/>
      <c r="FUA16" s="52"/>
      <c r="FUB16" s="52"/>
      <c r="FUC16" s="52"/>
      <c r="FUD16" s="52"/>
      <c r="FUE16" s="52"/>
      <c r="FUF16" s="52"/>
      <c r="FUG16" s="52"/>
      <c r="FUH16" s="52"/>
      <c r="FUI16" s="52"/>
      <c r="FUJ16" s="52"/>
      <c r="FUK16" s="52"/>
      <c r="FUL16" s="52"/>
      <c r="FUM16" s="52"/>
      <c r="FUN16" s="52"/>
      <c r="FUO16" s="52"/>
      <c r="FUP16" s="52"/>
      <c r="FUQ16" s="52"/>
      <c r="FUR16" s="52"/>
      <c r="FUS16" s="52"/>
      <c r="FUT16" s="52"/>
      <c r="FUU16" s="52"/>
      <c r="FUV16" s="52"/>
      <c r="FUW16" s="52"/>
      <c r="FUX16" s="52"/>
      <c r="FUY16" s="52"/>
      <c r="FUZ16" s="52"/>
      <c r="FVA16" s="52"/>
      <c r="FVB16" s="52"/>
      <c r="FVC16" s="52"/>
      <c r="FVD16" s="52"/>
      <c r="FVE16" s="52"/>
      <c r="FVF16" s="52"/>
      <c r="FVG16" s="52"/>
      <c r="FVH16" s="52"/>
      <c r="FVI16" s="52"/>
      <c r="FVJ16" s="52"/>
      <c r="FVK16" s="52"/>
      <c r="FVL16" s="52"/>
      <c r="FVM16" s="52"/>
      <c r="FVN16" s="52"/>
      <c r="FVO16" s="52"/>
      <c r="FVP16" s="52"/>
      <c r="FVQ16" s="52"/>
      <c r="FVR16" s="52"/>
      <c r="FVS16" s="52"/>
      <c r="FVT16" s="52"/>
      <c r="FVU16" s="52"/>
      <c r="FVV16" s="52"/>
      <c r="FVW16" s="52"/>
      <c r="FVX16" s="52"/>
      <c r="FVY16" s="52"/>
      <c r="FVZ16" s="52"/>
      <c r="FWA16" s="52"/>
      <c r="FWB16" s="52"/>
      <c r="FWC16" s="52"/>
      <c r="FWD16" s="52"/>
      <c r="FWE16" s="52"/>
      <c r="FWF16" s="52"/>
      <c r="FWG16" s="52"/>
      <c r="FWH16" s="52"/>
      <c r="FWI16" s="52"/>
      <c r="FWJ16" s="52"/>
      <c r="FWK16" s="52"/>
      <c r="FWL16" s="52"/>
      <c r="FWM16" s="52"/>
      <c r="FWN16" s="52"/>
      <c r="FWO16" s="52"/>
      <c r="FWP16" s="52"/>
      <c r="FWQ16" s="52"/>
      <c r="FWR16" s="52"/>
      <c r="FWS16" s="52"/>
      <c r="FWT16" s="52"/>
      <c r="FWU16" s="52"/>
      <c r="FWV16" s="52"/>
      <c r="FWW16" s="52"/>
      <c r="FWX16" s="52"/>
      <c r="FWY16" s="52"/>
      <c r="FWZ16" s="52"/>
      <c r="FXA16" s="52"/>
      <c r="FXB16" s="52"/>
      <c r="FXC16" s="52"/>
      <c r="FXD16" s="52"/>
      <c r="FXE16" s="52"/>
      <c r="FXF16" s="52"/>
      <c r="FXG16" s="52"/>
      <c r="FXH16" s="52"/>
      <c r="FXI16" s="52"/>
      <c r="FXJ16" s="52"/>
      <c r="FXK16" s="52"/>
      <c r="FXL16" s="52"/>
      <c r="FXM16" s="52"/>
      <c r="FXN16" s="52"/>
      <c r="FXO16" s="52"/>
      <c r="FXP16" s="52"/>
      <c r="FXQ16" s="52"/>
      <c r="FXR16" s="52"/>
      <c r="FXS16" s="52"/>
      <c r="FXT16" s="52"/>
      <c r="FXU16" s="52"/>
      <c r="FXV16" s="52"/>
      <c r="FXW16" s="52"/>
      <c r="FXX16" s="52"/>
      <c r="FXY16" s="52"/>
      <c r="FXZ16" s="52"/>
      <c r="FYA16" s="52"/>
      <c r="FYB16" s="52"/>
      <c r="FYC16" s="52"/>
      <c r="FYD16" s="52"/>
      <c r="FYE16" s="52"/>
      <c r="FYF16" s="52"/>
      <c r="FYG16" s="52"/>
      <c r="FYH16" s="52"/>
      <c r="FYI16" s="52"/>
      <c r="FYJ16" s="52"/>
      <c r="FYK16" s="52"/>
      <c r="FYL16" s="52"/>
      <c r="FYM16" s="52"/>
      <c r="FYN16" s="52"/>
      <c r="FYO16" s="52"/>
      <c r="FYP16" s="52"/>
      <c r="FYQ16" s="52"/>
      <c r="FYR16" s="52"/>
      <c r="FYS16" s="52"/>
      <c r="FYT16" s="52"/>
      <c r="FYU16" s="52"/>
      <c r="FYV16" s="52"/>
      <c r="FYW16" s="52"/>
      <c r="FYX16" s="52"/>
      <c r="FYY16" s="52"/>
      <c r="FYZ16" s="52"/>
      <c r="FZA16" s="52"/>
      <c r="FZB16" s="52"/>
      <c r="FZC16" s="52"/>
      <c r="FZD16" s="52"/>
      <c r="FZE16" s="52"/>
      <c r="FZF16" s="52"/>
      <c r="FZG16" s="52"/>
      <c r="FZH16" s="52"/>
      <c r="FZI16" s="52"/>
      <c r="FZJ16" s="52"/>
      <c r="FZK16" s="52"/>
      <c r="FZL16" s="52"/>
      <c r="FZM16" s="52"/>
      <c r="FZN16" s="52"/>
      <c r="FZO16" s="52"/>
      <c r="FZP16" s="52"/>
      <c r="FZQ16" s="52"/>
      <c r="FZR16" s="52"/>
      <c r="FZS16" s="52"/>
      <c r="FZT16" s="52"/>
      <c r="FZU16" s="52"/>
      <c r="FZV16" s="52"/>
      <c r="FZW16" s="52"/>
      <c r="FZX16" s="52"/>
      <c r="FZY16" s="52"/>
      <c r="FZZ16" s="52"/>
      <c r="GAA16" s="52"/>
      <c r="GAB16" s="52"/>
      <c r="GAC16" s="52"/>
      <c r="GAD16" s="52"/>
      <c r="GAE16" s="52"/>
      <c r="GAF16" s="52"/>
      <c r="GAG16" s="52"/>
      <c r="GAH16" s="52"/>
      <c r="GAI16" s="52"/>
      <c r="GAJ16" s="52"/>
      <c r="GAK16" s="52"/>
      <c r="GAL16" s="52"/>
      <c r="GAM16" s="52"/>
      <c r="GAN16" s="52"/>
      <c r="GAO16" s="52"/>
      <c r="GAP16" s="52"/>
      <c r="GAQ16" s="52"/>
      <c r="GAR16" s="52"/>
      <c r="GAS16" s="52"/>
      <c r="GAT16" s="52"/>
      <c r="GAU16" s="52"/>
      <c r="GAV16" s="52"/>
      <c r="GAW16" s="52"/>
      <c r="GAX16" s="52"/>
      <c r="GAY16" s="52"/>
      <c r="GAZ16" s="52"/>
      <c r="GBA16" s="52"/>
      <c r="GBB16" s="52"/>
      <c r="GBC16" s="52"/>
      <c r="GBD16" s="52"/>
      <c r="GBE16" s="52"/>
      <c r="GBF16" s="52"/>
      <c r="GBG16" s="52"/>
      <c r="GBH16" s="52"/>
      <c r="GBI16" s="52"/>
      <c r="GBJ16" s="52"/>
      <c r="GBK16" s="52"/>
      <c r="GBL16" s="52"/>
      <c r="GBM16" s="52"/>
      <c r="GBN16" s="52"/>
      <c r="GBO16" s="52"/>
      <c r="GBP16" s="52"/>
      <c r="GBQ16" s="52"/>
      <c r="GBR16" s="52"/>
      <c r="GBS16" s="52"/>
      <c r="GBT16" s="52"/>
      <c r="GBU16" s="52"/>
      <c r="GBV16" s="52"/>
      <c r="GBW16" s="52"/>
      <c r="GBX16" s="52"/>
      <c r="GBY16" s="52"/>
      <c r="GBZ16" s="52"/>
      <c r="GCA16" s="52"/>
      <c r="GCB16" s="52"/>
      <c r="GCC16" s="52"/>
      <c r="GCD16" s="52"/>
      <c r="GCE16" s="52"/>
      <c r="GCF16" s="52"/>
      <c r="GCG16" s="52"/>
      <c r="GCH16" s="52"/>
      <c r="GCI16" s="52"/>
      <c r="GCJ16" s="52"/>
      <c r="GCK16" s="52"/>
      <c r="GCL16" s="52"/>
      <c r="GCM16" s="52"/>
      <c r="GCN16" s="52"/>
      <c r="GCO16" s="52"/>
      <c r="GCP16" s="52"/>
      <c r="GCQ16" s="52"/>
      <c r="GCR16" s="52"/>
      <c r="GCS16" s="52"/>
      <c r="GCT16" s="52"/>
      <c r="GCU16" s="52"/>
      <c r="GCV16" s="52"/>
      <c r="GCW16" s="52"/>
      <c r="GCX16" s="52"/>
      <c r="GCY16" s="52"/>
      <c r="GCZ16" s="52"/>
      <c r="GDA16" s="52"/>
      <c r="GDB16" s="52"/>
      <c r="GDC16" s="52"/>
      <c r="GDD16" s="52"/>
      <c r="GDE16" s="52"/>
      <c r="GDF16" s="52"/>
      <c r="GDG16" s="52"/>
      <c r="GDH16" s="52"/>
      <c r="GDI16" s="52"/>
      <c r="GDJ16" s="52"/>
      <c r="GDK16" s="52"/>
      <c r="GDL16" s="52"/>
      <c r="GDM16" s="52"/>
      <c r="GDN16" s="52"/>
      <c r="GDO16" s="52"/>
      <c r="GDP16" s="52"/>
      <c r="GDQ16" s="52"/>
      <c r="GDR16" s="52"/>
      <c r="GDS16" s="52"/>
      <c r="GDT16" s="52"/>
      <c r="GDU16" s="52"/>
      <c r="GDV16" s="52"/>
      <c r="GDW16" s="52"/>
      <c r="GDX16" s="52"/>
      <c r="GDY16" s="52"/>
      <c r="GDZ16" s="52"/>
      <c r="GEA16" s="52"/>
      <c r="GEB16" s="52"/>
      <c r="GEC16" s="52"/>
      <c r="GED16" s="52"/>
      <c r="GEE16" s="52"/>
      <c r="GEF16" s="52"/>
      <c r="GEG16" s="52"/>
      <c r="GEH16" s="52"/>
      <c r="GEI16" s="52"/>
      <c r="GEJ16" s="52"/>
      <c r="GEK16" s="52"/>
      <c r="GEL16" s="52"/>
      <c r="GEM16" s="52"/>
      <c r="GEN16" s="52"/>
      <c r="GEO16" s="52"/>
      <c r="GEP16" s="52"/>
      <c r="GEQ16" s="52"/>
      <c r="GER16" s="52"/>
      <c r="GES16" s="52"/>
      <c r="GET16" s="52"/>
      <c r="GEU16" s="52"/>
      <c r="GEV16" s="52"/>
      <c r="GEW16" s="52"/>
      <c r="GEX16" s="52"/>
      <c r="GEY16" s="52"/>
      <c r="GEZ16" s="52"/>
      <c r="GFA16" s="52"/>
      <c r="GFB16" s="52"/>
      <c r="GFC16" s="52"/>
      <c r="GFD16" s="52"/>
      <c r="GFE16" s="52"/>
      <c r="GFF16" s="52"/>
      <c r="GFG16" s="52"/>
      <c r="GFH16" s="52"/>
      <c r="GFI16" s="52"/>
      <c r="GFJ16" s="52"/>
      <c r="GFK16" s="52"/>
      <c r="GFL16" s="52"/>
      <c r="GFM16" s="52"/>
      <c r="GFN16" s="52"/>
      <c r="GFO16" s="52"/>
      <c r="GFP16" s="52"/>
      <c r="GFQ16" s="52"/>
      <c r="GFR16" s="52"/>
      <c r="GFS16" s="52"/>
      <c r="GFT16" s="52"/>
      <c r="GFU16" s="52"/>
      <c r="GFV16" s="52"/>
      <c r="GFW16" s="52"/>
      <c r="GFX16" s="52"/>
      <c r="GFY16" s="52"/>
      <c r="GFZ16" s="52"/>
      <c r="GGA16" s="52"/>
      <c r="GGB16" s="52"/>
      <c r="GGC16" s="52"/>
      <c r="GGD16" s="52"/>
      <c r="GGE16" s="52"/>
      <c r="GGF16" s="52"/>
      <c r="GGG16" s="52"/>
      <c r="GGH16" s="52"/>
      <c r="GGI16" s="52"/>
      <c r="GGJ16" s="52"/>
      <c r="GGK16" s="52"/>
      <c r="GGL16" s="52"/>
      <c r="GGM16" s="52"/>
      <c r="GGN16" s="52"/>
      <c r="GGO16" s="52"/>
      <c r="GGP16" s="52"/>
      <c r="GGQ16" s="52"/>
      <c r="GGR16" s="52"/>
      <c r="GGS16" s="52"/>
      <c r="GGT16" s="52"/>
      <c r="GGU16" s="52"/>
      <c r="GGV16" s="52"/>
      <c r="GGW16" s="52"/>
      <c r="GGX16" s="52"/>
      <c r="GGY16" s="52"/>
      <c r="GGZ16" s="52"/>
      <c r="GHA16" s="52"/>
      <c r="GHB16" s="52"/>
      <c r="GHC16" s="52"/>
      <c r="GHD16" s="52"/>
      <c r="GHE16" s="52"/>
      <c r="GHF16" s="52"/>
      <c r="GHG16" s="52"/>
      <c r="GHH16" s="52"/>
      <c r="GHI16" s="52"/>
      <c r="GHJ16" s="52"/>
      <c r="GHK16" s="52"/>
      <c r="GHL16" s="52"/>
      <c r="GHM16" s="52"/>
      <c r="GHN16" s="52"/>
      <c r="GHO16" s="52"/>
      <c r="GHP16" s="52"/>
      <c r="GHQ16" s="52"/>
      <c r="GHR16" s="52"/>
      <c r="GHS16" s="52"/>
      <c r="GHT16" s="52"/>
      <c r="GHU16" s="52"/>
      <c r="GHV16" s="52"/>
      <c r="GHW16" s="52"/>
      <c r="GHX16" s="52"/>
      <c r="GHY16" s="52"/>
      <c r="GHZ16" s="52"/>
      <c r="GIA16" s="52"/>
      <c r="GIB16" s="52"/>
      <c r="GIC16" s="52"/>
      <c r="GID16" s="52"/>
      <c r="GIE16" s="52"/>
      <c r="GIF16" s="52"/>
      <c r="GIG16" s="52"/>
      <c r="GIH16" s="52"/>
      <c r="GII16" s="52"/>
      <c r="GIJ16" s="52"/>
      <c r="GIK16" s="52"/>
      <c r="GIL16" s="52"/>
      <c r="GIM16" s="52"/>
      <c r="GIN16" s="52"/>
      <c r="GIO16" s="52"/>
      <c r="GIP16" s="52"/>
      <c r="GIQ16" s="52"/>
      <c r="GIR16" s="52"/>
      <c r="GIS16" s="52"/>
      <c r="GIT16" s="52"/>
      <c r="GIU16" s="52"/>
      <c r="GIV16" s="52"/>
      <c r="GIW16" s="52"/>
      <c r="GIX16" s="52"/>
      <c r="GIY16" s="52"/>
      <c r="GIZ16" s="52"/>
      <c r="GJA16" s="52"/>
      <c r="GJB16" s="52"/>
      <c r="GJC16" s="52"/>
      <c r="GJD16" s="52"/>
      <c r="GJE16" s="52"/>
      <c r="GJF16" s="52"/>
      <c r="GJG16" s="52"/>
      <c r="GJH16" s="52"/>
      <c r="GJI16" s="52"/>
      <c r="GJJ16" s="52"/>
      <c r="GJK16" s="52"/>
      <c r="GJL16" s="52"/>
      <c r="GJM16" s="52"/>
      <c r="GJN16" s="52"/>
      <c r="GJO16" s="52"/>
      <c r="GJP16" s="52"/>
      <c r="GJQ16" s="52"/>
      <c r="GJR16" s="52"/>
      <c r="GJS16" s="52"/>
      <c r="GJT16" s="52"/>
      <c r="GJU16" s="52"/>
      <c r="GJV16" s="52"/>
      <c r="GJW16" s="52"/>
      <c r="GJX16" s="52"/>
      <c r="GJY16" s="52"/>
      <c r="GJZ16" s="52"/>
      <c r="GKA16" s="52"/>
      <c r="GKB16" s="52"/>
      <c r="GKC16" s="52"/>
      <c r="GKD16" s="52"/>
      <c r="GKE16" s="52"/>
      <c r="GKF16" s="52"/>
      <c r="GKG16" s="52"/>
      <c r="GKH16" s="52"/>
      <c r="GKI16" s="52"/>
      <c r="GKJ16" s="52"/>
      <c r="GKK16" s="52"/>
      <c r="GKL16" s="52"/>
      <c r="GKM16" s="52"/>
      <c r="GKN16" s="52"/>
      <c r="GKO16" s="52"/>
      <c r="GKP16" s="52"/>
      <c r="GKQ16" s="52"/>
      <c r="GKR16" s="52"/>
      <c r="GKS16" s="52"/>
      <c r="GKT16" s="52"/>
      <c r="GKU16" s="52"/>
      <c r="GKV16" s="52"/>
      <c r="GKW16" s="52"/>
      <c r="GKX16" s="52"/>
      <c r="GKY16" s="52"/>
      <c r="GKZ16" s="52"/>
      <c r="GLA16" s="52"/>
      <c r="GLB16" s="52"/>
      <c r="GLC16" s="52"/>
      <c r="GLD16" s="52"/>
      <c r="GLE16" s="52"/>
      <c r="GLF16" s="52"/>
      <c r="GLG16" s="52"/>
      <c r="GLH16" s="52"/>
      <c r="GLI16" s="52"/>
      <c r="GLJ16" s="52"/>
      <c r="GLK16" s="52"/>
      <c r="GLL16" s="52"/>
      <c r="GLM16" s="52"/>
      <c r="GLN16" s="52"/>
      <c r="GLO16" s="52"/>
      <c r="GLP16" s="52"/>
      <c r="GLQ16" s="52"/>
      <c r="GLR16" s="52"/>
      <c r="GLS16" s="52"/>
      <c r="GLT16" s="52"/>
      <c r="GLU16" s="52"/>
      <c r="GLV16" s="52"/>
      <c r="GLW16" s="52"/>
      <c r="GLX16" s="52"/>
      <c r="GLY16" s="52"/>
      <c r="GLZ16" s="52"/>
      <c r="GMA16" s="52"/>
      <c r="GMB16" s="52"/>
      <c r="GMC16" s="52"/>
      <c r="GMD16" s="52"/>
      <c r="GME16" s="52"/>
      <c r="GMF16" s="52"/>
      <c r="GMG16" s="52"/>
      <c r="GMH16" s="52"/>
      <c r="GMI16" s="52"/>
      <c r="GMJ16" s="52"/>
      <c r="GMK16" s="52"/>
      <c r="GML16" s="52"/>
      <c r="GMM16" s="52"/>
      <c r="GMN16" s="52"/>
      <c r="GMO16" s="52"/>
      <c r="GMP16" s="52"/>
      <c r="GMQ16" s="52"/>
      <c r="GMR16" s="52"/>
      <c r="GMS16" s="52"/>
      <c r="GMT16" s="52"/>
      <c r="GMU16" s="52"/>
      <c r="GMV16" s="52"/>
      <c r="GMW16" s="52"/>
      <c r="GMX16" s="52"/>
      <c r="GMY16" s="52"/>
      <c r="GMZ16" s="52"/>
      <c r="GNA16" s="52"/>
      <c r="GNB16" s="52"/>
      <c r="GNC16" s="52"/>
      <c r="GND16" s="52"/>
      <c r="GNE16" s="52"/>
      <c r="GNF16" s="52"/>
      <c r="GNG16" s="52"/>
      <c r="GNH16" s="52"/>
      <c r="GNI16" s="52"/>
      <c r="GNJ16" s="52"/>
      <c r="GNK16" s="52"/>
      <c r="GNL16" s="52"/>
      <c r="GNM16" s="52"/>
      <c r="GNN16" s="52"/>
      <c r="GNO16" s="52"/>
      <c r="GNP16" s="52"/>
      <c r="GNQ16" s="52"/>
      <c r="GNR16" s="52"/>
      <c r="GNS16" s="52"/>
      <c r="GNT16" s="52"/>
      <c r="GNU16" s="52"/>
      <c r="GNV16" s="52"/>
      <c r="GNW16" s="52"/>
      <c r="GNX16" s="52"/>
      <c r="GNY16" s="52"/>
      <c r="GNZ16" s="52"/>
      <c r="GOA16" s="52"/>
      <c r="GOB16" s="52"/>
      <c r="GOC16" s="52"/>
      <c r="GOD16" s="52"/>
      <c r="GOE16" s="52"/>
      <c r="GOF16" s="52"/>
      <c r="GOG16" s="52"/>
      <c r="GOH16" s="52"/>
      <c r="GOI16" s="52"/>
      <c r="GOJ16" s="52"/>
      <c r="GOK16" s="52"/>
      <c r="GOL16" s="52"/>
      <c r="GOM16" s="52"/>
      <c r="GON16" s="52"/>
      <c r="GOO16" s="52"/>
      <c r="GOP16" s="52"/>
      <c r="GOQ16" s="52"/>
      <c r="GOR16" s="52"/>
      <c r="GOS16" s="52"/>
      <c r="GOT16" s="52"/>
      <c r="GOU16" s="52"/>
      <c r="GOV16" s="52"/>
      <c r="GOW16" s="52"/>
      <c r="GOX16" s="52"/>
      <c r="GOY16" s="52"/>
      <c r="GOZ16" s="52"/>
      <c r="GPA16" s="52"/>
      <c r="GPB16" s="52"/>
      <c r="GPC16" s="52"/>
      <c r="GPD16" s="52"/>
      <c r="GPE16" s="52"/>
      <c r="GPF16" s="52"/>
      <c r="GPG16" s="52"/>
      <c r="GPH16" s="52"/>
      <c r="GPI16" s="52"/>
      <c r="GPJ16" s="52"/>
      <c r="GPK16" s="52"/>
      <c r="GPL16" s="52"/>
      <c r="GPM16" s="52"/>
      <c r="GPN16" s="52"/>
      <c r="GPO16" s="52"/>
      <c r="GPP16" s="52"/>
      <c r="GPQ16" s="52"/>
      <c r="GPR16" s="52"/>
      <c r="GPS16" s="52"/>
      <c r="GPT16" s="52"/>
      <c r="GPU16" s="52"/>
      <c r="GPV16" s="52"/>
      <c r="GPW16" s="52"/>
      <c r="GPX16" s="52"/>
      <c r="GPY16" s="52"/>
      <c r="GPZ16" s="52"/>
      <c r="GQA16" s="52"/>
      <c r="GQB16" s="52"/>
      <c r="GQC16" s="52"/>
      <c r="GQD16" s="52"/>
      <c r="GQE16" s="52"/>
      <c r="GQF16" s="52"/>
      <c r="GQG16" s="52"/>
      <c r="GQH16" s="52"/>
      <c r="GQI16" s="52"/>
      <c r="GQJ16" s="52"/>
      <c r="GQK16" s="52"/>
      <c r="GQL16" s="52"/>
      <c r="GQM16" s="52"/>
      <c r="GQN16" s="52"/>
      <c r="GQO16" s="52"/>
      <c r="GQP16" s="52"/>
      <c r="GQQ16" s="52"/>
      <c r="GQR16" s="52"/>
      <c r="GQS16" s="52"/>
      <c r="GQT16" s="52"/>
      <c r="GQU16" s="52"/>
      <c r="GQV16" s="52"/>
      <c r="GQW16" s="52"/>
      <c r="GQX16" s="52"/>
      <c r="GQY16" s="52"/>
      <c r="GQZ16" s="52"/>
      <c r="GRA16" s="52"/>
      <c r="GRB16" s="52"/>
      <c r="GRC16" s="52"/>
      <c r="GRD16" s="52"/>
      <c r="GRE16" s="52"/>
      <c r="GRF16" s="52"/>
      <c r="GRG16" s="52"/>
      <c r="GRH16" s="52"/>
      <c r="GRI16" s="52"/>
      <c r="GRJ16" s="52"/>
      <c r="GRK16" s="52"/>
      <c r="GRL16" s="52"/>
      <c r="GRM16" s="52"/>
      <c r="GRN16" s="52"/>
      <c r="GRO16" s="52"/>
      <c r="GRP16" s="52"/>
      <c r="GRQ16" s="52"/>
      <c r="GRR16" s="52"/>
      <c r="GRS16" s="52"/>
      <c r="GRT16" s="52"/>
      <c r="GRU16" s="52"/>
      <c r="GRV16" s="52"/>
      <c r="GRW16" s="52"/>
      <c r="GRX16" s="52"/>
      <c r="GRY16" s="52"/>
      <c r="GRZ16" s="52"/>
      <c r="GSA16" s="52"/>
      <c r="GSB16" s="52"/>
      <c r="GSC16" s="52"/>
      <c r="GSD16" s="52"/>
      <c r="GSE16" s="52"/>
      <c r="GSF16" s="52"/>
      <c r="GSG16" s="52"/>
      <c r="GSH16" s="52"/>
      <c r="GSI16" s="52"/>
      <c r="GSJ16" s="52"/>
      <c r="GSK16" s="52"/>
      <c r="GSL16" s="52"/>
      <c r="GSM16" s="52"/>
      <c r="GSN16" s="52"/>
      <c r="GSO16" s="52"/>
      <c r="GSP16" s="52"/>
      <c r="GSQ16" s="52"/>
      <c r="GSR16" s="52"/>
      <c r="GSS16" s="52"/>
      <c r="GST16" s="52"/>
      <c r="GSU16" s="52"/>
      <c r="GSV16" s="52"/>
      <c r="GSW16" s="52"/>
      <c r="GSX16" s="52"/>
      <c r="GSY16" s="52"/>
      <c r="GSZ16" s="52"/>
      <c r="GTA16" s="52"/>
      <c r="GTB16" s="52"/>
      <c r="GTC16" s="52"/>
      <c r="GTD16" s="52"/>
      <c r="GTE16" s="52"/>
      <c r="GTF16" s="52"/>
      <c r="GTG16" s="52"/>
      <c r="GTH16" s="52"/>
      <c r="GTI16" s="52"/>
      <c r="GTJ16" s="52"/>
      <c r="GTK16" s="52"/>
      <c r="GTL16" s="52"/>
      <c r="GTM16" s="52"/>
      <c r="GTN16" s="52"/>
      <c r="GTO16" s="52"/>
      <c r="GTP16" s="52"/>
      <c r="GTQ16" s="52"/>
      <c r="GTR16" s="52"/>
      <c r="GTS16" s="52"/>
      <c r="GTT16" s="52"/>
      <c r="GTU16" s="52"/>
      <c r="GTV16" s="52"/>
      <c r="GTW16" s="52"/>
      <c r="GTX16" s="52"/>
      <c r="GTY16" s="52"/>
      <c r="GTZ16" s="52"/>
      <c r="GUA16" s="52"/>
      <c r="GUB16" s="52"/>
      <c r="GUC16" s="52"/>
      <c r="GUD16" s="52"/>
      <c r="GUE16" s="52"/>
      <c r="GUF16" s="52"/>
      <c r="GUG16" s="52"/>
      <c r="GUH16" s="52"/>
      <c r="GUI16" s="52"/>
      <c r="GUJ16" s="52"/>
      <c r="GUK16" s="52"/>
      <c r="GUL16" s="52"/>
      <c r="GUM16" s="52"/>
      <c r="GUN16" s="52"/>
      <c r="GUO16" s="52"/>
      <c r="GUP16" s="52"/>
      <c r="GUQ16" s="52"/>
      <c r="GUR16" s="52"/>
      <c r="GUS16" s="52"/>
      <c r="GUT16" s="52"/>
      <c r="GUU16" s="52"/>
      <c r="GUV16" s="52"/>
      <c r="GUW16" s="52"/>
      <c r="GUX16" s="52"/>
      <c r="GUY16" s="52"/>
      <c r="GUZ16" s="52"/>
      <c r="GVA16" s="52"/>
      <c r="GVB16" s="52"/>
      <c r="GVC16" s="52"/>
      <c r="GVD16" s="52"/>
      <c r="GVE16" s="52"/>
      <c r="GVF16" s="52"/>
      <c r="GVG16" s="52"/>
      <c r="GVH16" s="52"/>
      <c r="GVI16" s="52"/>
      <c r="GVJ16" s="52"/>
      <c r="GVK16" s="52"/>
      <c r="GVL16" s="52"/>
      <c r="GVM16" s="52"/>
      <c r="GVN16" s="52"/>
      <c r="GVO16" s="52"/>
      <c r="GVP16" s="52"/>
      <c r="GVQ16" s="52"/>
      <c r="GVR16" s="52"/>
      <c r="GVS16" s="52"/>
      <c r="GVT16" s="52"/>
      <c r="GVU16" s="52"/>
      <c r="GVV16" s="52"/>
      <c r="GVW16" s="52"/>
      <c r="GVX16" s="52"/>
      <c r="GVY16" s="52"/>
      <c r="GVZ16" s="52"/>
      <c r="GWA16" s="52"/>
      <c r="GWB16" s="52"/>
      <c r="GWC16" s="52"/>
      <c r="GWD16" s="52"/>
      <c r="GWE16" s="52"/>
      <c r="GWF16" s="52"/>
      <c r="GWG16" s="52"/>
      <c r="GWH16" s="52"/>
      <c r="GWI16" s="52"/>
      <c r="GWJ16" s="52"/>
      <c r="GWK16" s="52"/>
      <c r="GWL16" s="52"/>
      <c r="GWM16" s="52"/>
      <c r="GWN16" s="52"/>
      <c r="GWO16" s="52"/>
      <c r="GWP16" s="52"/>
      <c r="GWQ16" s="52"/>
      <c r="GWR16" s="52"/>
      <c r="GWS16" s="52"/>
      <c r="GWT16" s="52"/>
      <c r="GWU16" s="52"/>
      <c r="GWV16" s="52"/>
      <c r="GWW16" s="52"/>
      <c r="GWX16" s="52"/>
      <c r="GWY16" s="52"/>
      <c r="GWZ16" s="52"/>
      <c r="GXA16" s="52"/>
      <c r="GXB16" s="52"/>
      <c r="GXC16" s="52"/>
      <c r="GXD16" s="52"/>
      <c r="GXE16" s="52"/>
      <c r="GXF16" s="52"/>
      <c r="GXG16" s="52"/>
      <c r="GXH16" s="52"/>
      <c r="GXI16" s="52"/>
      <c r="GXJ16" s="52"/>
      <c r="GXK16" s="52"/>
      <c r="GXL16" s="52"/>
      <c r="GXM16" s="52"/>
      <c r="GXN16" s="52"/>
      <c r="GXO16" s="52"/>
      <c r="GXP16" s="52"/>
      <c r="GXQ16" s="52"/>
      <c r="GXR16" s="52"/>
      <c r="GXS16" s="52"/>
      <c r="GXT16" s="52"/>
      <c r="GXU16" s="52"/>
      <c r="GXV16" s="52"/>
      <c r="GXW16" s="52"/>
      <c r="GXX16" s="52"/>
      <c r="GXY16" s="52"/>
      <c r="GXZ16" s="52"/>
      <c r="GYA16" s="52"/>
      <c r="GYB16" s="52"/>
      <c r="GYC16" s="52"/>
      <c r="GYD16" s="52"/>
      <c r="GYE16" s="52"/>
      <c r="GYF16" s="52"/>
      <c r="GYG16" s="52"/>
      <c r="GYH16" s="52"/>
      <c r="GYI16" s="52"/>
      <c r="GYJ16" s="52"/>
      <c r="GYK16" s="52"/>
      <c r="GYL16" s="52"/>
      <c r="GYM16" s="52"/>
      <c r="GYN16" s="52"/>
      <c r="GYO16" s="52"/>
      <c r="GYP16" s="52"/>
      <c r="GYQ16" s="52"/>
      <c r="GYR16" s="52"/>
      <c r="GYS16" s="52"/>
      <c r="GYT16" s="52"/>
      <c r="GYU16" s="52"/>
      <c r="GYV16" s="52"/>
      <c r="GYW16" s="52"/>
      <c r="GYX16" s="52"/>
      <c r="GYY16" s="52"/>
      <c r="GYZ16" s="52"/>
      <c r="GZA16" s="52"/>
      <c r="GZB16" s="52"/>
      <c r="GZC16" s="52"/>
      <c r="GZD16" s="52"/>
      <c r="GZE16" s="52"/>
      <c r="GZF16" s="52"/>
      <c r="GZG16" s="52"/>
      <c r="GZH16" s="52"/>
      <c r="GZI16" s="52"/>
      <c r="GZJ16" s="52"/>
      <c r="GZK16" s="52"/>
      <c r="GZL16" s="52"/>
      <c r="GZM16" s="52"/>
      <c r="GZN16" s="52"/>
      <c r="GZO16" s="52"/>
      <c r="GZP16" s="52"/>
      <c r="GZQ16" s="52"/>
      <c r="GZR16" s="52"/>
      <c r="GZS16" s="52"/>
      <c r="GZT16" s="52"/>
      <c r="GZU16" s="52"/>
      <c r="GZV16" s="52"/>
      <c r="GZW16" s="52"/>
      <c r="GZX16" s="52"/>
      <c r="GZY16" s="52"/>
      <c r="GZZ16" s="52"/>
      <c r="HAA16" s="52"/>
      <c r="HAB16" s="52"/>
      <c r="HAC16" s="52"/>
      <c r="HAD16" s="52"/>
      <c r="HAE16" s="52"/>
      <c r="HAF16" s="52"/>
      <c r="HAG16" s="52"/>
      <c r="HAH16" s="52"/>
      <c r="HAI16" s="52"/>
      <c r="HAJ16" s="52"/>
      <c r="HAK16" s="52"/>
      <c r="HAL16" s="52"/>
      <c r="HAM16" s="52"/>
      <c r="HAN16" s="52"/>
      <c r="HAO16" s="52"/>
      <c r="HAP16" s="52"/>
      <c r="HAQ16" s="52"/>
      <c r="HAR16" s="52"/>
      <c r="HAS16" s="52"/>
      <c r="HAT16" s="52"/>
      <c r="HAU16" s="52"/>
      <c r="HAV16" s="52"/>
      <c r="HAW16" s="52"/>
      <c r="HAX16" s="52"/>
      <c r="HAY16" s="52"/>
      <c r="HAZ16" s="52"/>
      <c r="HBA16" s="52"/>
      <c r="HBB16" s="52"/>
      <c r="HBC16" s="52"/>
      <c r="HBD16" s="52"/>
      <c r="HBE16" s="52"/>
      <c r="HBF16" s="52"/>
      <c r="HBG16" s="52"/>
      <c r="HBH16" s="52"/>
      <c r="HBI16" s="52"/>
      <c r="HBJ16" s="52"/>
      <c r="HBK16" s="52"/>
      <c r="HBL16" s="52"/>
      <c r="HBM16" s="52"/>
      <c r="HBN16" s="52"/>
      <c r="HBO16" s="52"/>
      <c r="HBP16" s="52"/>
      <c r="HBQ16" s="52"/>
      <c r="HBR16" s="52"/>
      <c r="HBS16" s="52"/>
      <c r="HBT16" s="52"/>
      <c r="HBU16" s="52"/>
      <c r="HBV16" s="52"/>
      <c r="HBW16" s="52"/>
      <c r="HBX16" s="52"/>
      <c r="HBY16" s="52"/>
      <c r="HBZ16" s="52"/>
      <c r="HCA16" s="52"/>
      <c r="HCB16" s="52"/>
      <c r="HCC16" s="52"/>
      <c r="HCD16" s="52"/>
      <c r="HCE16" s="52"/>
      <c r="HCF16" s="52"/>
      <c r="HCG16" s="52"/>
      <c r="HCH16" s="52"/>
      <c r="HCI16" s="52"/>
      <c r="HCJ16" s="52"/>
      <c r="HCK16" s="52"/>
      <c r="HCL16" s="52"/>
      <c r="HCM16" s="52"/>
      <c r="HCN16" s="52"/>
      <c r="HCO16" s="52"/>
      <c r="HCP16" s="52"/>
      <c r="HCQ16" s="52"/>
      <c r="HCR16" s="52"/>
      <c r="HCS16" s="52"/>
      <c r="HCT16" s="52"/>
      <c r="HCU16" s="52"/>
      <c r="HCV16" s="52"/>
      <c r="HCW16" s="52"/>
      <c r="HCX16" s="52"/>
      <c r="HCY16" s="52"/>
      <c r="HCZ16" s="52"/>
      <c r="HDA16" s="52"/>
      <c r="HDB16" s="52"/>
      <c r="HDC16" s="52"/>
      <c r="HDD16" s="52"/>
      <c r="HDE16" s="52"/>
      <c r="HDF16" s="52"/>
      <c r="HDG16" s="52"/>
      <c r="HDH16" s="52"/>
      <c r="HDI16" s="52"/>
      <c r="HDJ16" s="52"/>
      <c r="HDK16" s="52"/>
      <c r="HDL16" s="52"/>
      <c r="HDM16" s="52"/>
      <c r="HDN16" s="52"/>
      <c r="HDO16" s="52"/>
      <c r="HDP16" s="52"/>
      <c r="HDQ16" s="52"/>
      <c r="HDR16" s="52"/>
      <c r="HDS16" s="52"/>
      <c r="HDT16" s="52"/>
      <c r="HDU16" s="52"/>
      <c r="HDV16" s="52"/>
      <c r="HDW16" s="52"/>
      <c r="HDX16" s="52"/>
      <c r="HDY16" s="52"/>
      <c r="HDZ16" s="52"/>
      <c r="HEA16" s="52"/>
      <c r="HEB16" s="52"/>
      <c r="HEC16" s="52"/>
      <c r="HED16" s="52"/>
      <c r="HEE16" s="52"/>
      <c r="HEF16" s="52"/>
      <c r="HEG16" s="52"/>
      <c r="HEH16" s="52"/>
      <c r="HEI16" s="52"/>
      <c r="HEJ16" s="52"/>
      <c r="HEK16" s="52"/>
      <c r="HEL16" s="52"/>
      <c r="HEM16" s="52"/>
      <c r="HEN16" s="52"/>
      <c r="HEO16" s="52"/>
      <c r="HEP16" s="52"/>
      <c r="HEQ16" s="52"/>
      <c r="HER16" s="52"/>
      <c r="HES16" s="52"/>
      <c r="HET16" s="52"/>
      <c r="HEU16" s="52"/>
      <c r="HEV16" s="52"/>
      <c r="HEW16" s="52"/>
      <c r="HEX16" s="52"/>
      <c r="HEY16" s="52"/>
      <c r="HEZ16" s="52"/>
      <c r="HFA16" s="52"/>
      <c r="HFB16" s="52"/>
      <c r="HFC16" s="52"/>
      <c r="HFD16" s="52"/>
      <c r="HFE16" s="52"/>
      <c r="HFF16" s="52"/>
      <c r="HFG16" s="52"/>
      <c r="HFH16" s="52"/>
      <c r="HFI16" s="52"/>
      <c r="HFJ16" s="52"/>
      <c r="HFK16" s="52"/>
      <c r="HFL16" s="52"/>
      <c r="HFM16" s="52"/>
      <c r="HFN16" s="52"/>
      <c r="HFO16" s="52"/>
      <c r="HFP16" s="52"/>
      <c r="HFQ16" s="52"/>
      <c r="HFR16" s="52"/>
      <c r="HFS16" s="52"/>
      <c r="HFT16" s="52"/>
      <c r="HFU16" s="52"/>
      <c r="HFV16" s="52"/>
      <c r="HFW16" s="52"/>
      <c r="HFX16" s="52"/>
      <c r="HFY16" s="52"/>
      <c r="HFZ16" s="52"/>
      <c r="HGA16" s="52"/>
      <c r="HGB16" s="52"/>
      <c r="HGC16" s="52"/>
      <c r="HGD16" s="52"/>
      <c r="HGE16" s="52"/>
      <c r="HGF16" s="52"/>
      <c r="HGG16" s="52"/>
      <c r="HGH16" s="52"/>
      <c r="HGI16" s="52"/>
      <c r="HGJ16" s="52"/>
      <c r="HGK16" s="52"/>
      <c r="HGL16" s="52"/>
      <c r="HGM16" s="52"/>
      <c r="HGN16" s="52"/>
      <c r="HGO16" s="52"/>
      <c r="HGP16" s="52"/>
      <c r="HGQ16" s="52"/>
      <c r="HGR16" s="52"/>
      <c r="HGS16" s="52"/>
      <c r="HGT16" s="52"/>
      <c r="HGU16" s="52"/>
      <c r="HGV16" s="52"/>
      <c r="HGW16" s="52"/>
      <c r="HGX16" s="52"/>
      <c r="HGY16" s="52"/>
      <c r="HGZ16" s="52"/>
      <c r="HHA16" s="52"/>
      <c r="HHB16" s="52"/>
      <c r="HHC16" s="52"/>
      <c r="HHD16" s="52"/>
      <c r="HHE16" s="52"/>
      <c r="HHF16" s="52"/>
      <c r="HHG16" s="52"/>
      <c r="HHH16" s="52"/>
      <c r="HHI16" s="52"/>
      <c r="HHJ16" s="52"/>
      <c r="HHK16" s="52"/>
      <c r="HHL16" s="52"/>
      <c r="HHM16" s="52"/>
      <c r="HHN16" s="52"/>
      <c r="HHO16" s="52"/>
      <c r="HHP16" s="52"/>
      <c r="HHQ16" s="52"/>
      <c r="HHR16" s="52"/>
      <c r="HHS16" s="52"/>
      <c r="HHT16" s="52"/>
      <c r="HHU16" s="52"/>
      <c r="HHV16" s="52"/>
      <c r="HHW16" s="52"/>
      <c r="HHX16" s="52"/>
      <c r="HHY16" s="52"/>
      <c r="HHZ16" s="52"/>
      <c r="HIA16" s="52"/>
      <c r="HIB16" s="52"/>
      <c r="HIC16" s="52"/>
      <c r="HID16" s="52"/>
      <c r="HIE16" s="52"/>
      <c r="HIF16" s="52"/>
      <c r="HIG16" s="52"/>
      <c r="HIH16" s="52"/>
      <c r="HII16" s="52"/>
      <c r="HIJ16" s="52"/>
      <c r="HIK16" s="52"/>
      <c r="HIL16" s="52"/>
      <c r="HIM16" s="52"/>
      <c r="HIN16" s="52"/>
      <c r="HIO16" s="52"/>
      <c r="HIP16" s="52"/>
      <c r="HIQ16" s="52"/>
      <c r="HIR16" s="52"/>
      <c r="HIS16" s="52"/>
      <c r="HIT16" s="52"/>
      <c r="HIU16" s="52"/>
      <c r="HIV16" s="52"/>
      <c r="HIW16" s="52"/>
      <c r="HIX16" s="52"/>
      <c r="HIY16" s="52"/>
      <c r="HIZ16" s="52"/>
      <c r="HJA16" s="52"/>
      <c r="HJB16" s="52"/>
      <c r="HJC16" s="52"/>
      <c r="HJD16" s="52"/>
      <c r="HJE16" s="52"/>
      <c r="HJF16" s="52"/>
      <c r="HJG16" s="52"/>
      <c r="HJH16" s="52"/>
      <c r="HJI16" s="52"/>
      <c r="HJJ16" s="52"/>
      <c r="HJK16" s="52"/>
      <c r="HJL16" s="52"/>
      <c r="HJM16" s="52"/>
      <c r="HJN16" s="52"/>
      <c r="HJO16" s="52"/>
      <c r="HJP16" s="52"/>
      <c r="HJQ16" s="52"/>
      <c r="HJR16" s="52"/>
      <c r="HJS16" s="52"/>
      <c r="HJT16" s="52"/>
      <c r="HJU16" s="52"/>
      <c r="HJV16" s="52"/>
      <c r="HJW16" s="52"/>
      <c r="HJX16" s="52"/>
      <c r="HJY16" s="52"/>
      <c r="HJZ16" s="52"/>
      <c r="HKA16" s="52"/>
      <c r="HKB16" s="52"/>
      <c r="HKC16" s="52"/>
      <c r="HKD16" s="52"/>
      <c r="HKE16" s="52"/>
      <c r="HKF16" s="52"/>
      <c r="HKG16" s="52"/>
      <c r="HKH16" s="52"/>
      <c r="HKI16" s="52"/>
      <c r="HKJ16" s="52"/>
      <c r="HKK16" s="52"/>
      <c r="HKL16" s="52"/>
      <c r="HKM16" s="52"/>
      <c r="HKN16" s="52"/>
      <c r="HKO16" s="52"/>
      <c r="HKP16" s="52"/>
      <c r="HKQ16" s="52"/>
      <c r="HKR16" s="52"/>
      <c r="HKS16" s="52"/>
      <c r="HKT16" s="52"/>
      <c r="HKU16" s="52"/>
      <c r="HKV16" s="52"/>
      <c r="HKW16" s="52"/>
      <c r="HKX16" s="52"/>
      <c r="HKY16" s="52"/>
      <c r="HKZ16" s="52"/>
      <c r="HLA16" s="52"/>
      <c r="HLB16" s="52"/>
      <c r="HLC16" s="52"/>
      <c r="HLD16" s="52"/>
      <c r="HLE16" s="52"/>
      <c r="HLF16" s="52"/>
      <c r="HLG16" s="52"/>
      <c r="HLH16" s="52"/>
      <c r="HLI16" s="52"/>
      <c r="HLJ16" s="52"/>
      <c r="HLK16" s="52"/>
      <c r="HLL16" s="52"/>
      <c r="HLM16" s="52"/>
      <c r="HLN16" s="52"/>
      <c r="HLO16" s="52"/>
      <c r="HLP16" s="52"/>
      <c r="HLQ16" s="52"/>
      <c r="HLR16" s="52"/>
      <c r="HLS16" s="52"/>
      <c r="HLT16" s="52"/>
      <c r="HLU16" s="52"/>
      <c r="HLV16" s="52"/>
      <c r="HLW16" s="52"/>
      <c r="HLX16" s="52"/>
      <c r="HLY16" s="52"/>
      <c r="HLZ16" s="52"/>
      <c r="HMA16" s="52"/>
      <c r="HMB16" s="52"/>
      <c r="HMC16" s="52"/>
      <c r="HMD16" s="52"/>
      <c r="HME16" s="52"/>
      <c r="HMF16" s="52"/>
      <c r="HMG16" s="52"/>
      <c r="HMH16" s="52"/>
      <c r="HMI16" s="52"/>
      <c r="HMJ16" s="52"/>
      <c r="HMK16" s="52"/>
      <c r="HML16" s="52"/>
      <c r="HMM16" s="52"/>
      <c r="HMN16" s="52"/>
      <c r="HMO16" s="52"/>
      <c r="HMP16" s="52"/>
      <c r="HMQ16" s="52"/>
      <c r="HMR16" s="52"/>
      <c r="HMS16" s="52"/>
      <c r="HMT16" s="52"/>
      <c r="HMU16" s="52"/>
      <c r="HMV16" s="52"/>
      <c r="HMW16" s="52"/>
      <c r="HMX16" s="52"/>
      <c r="HMY16" s="52"/>
      <c r="HMZ16" s="52"/>
      <c r="HNA16" s="52"/>
      <c r="HNB16" s="52"/>
      <c r="HNC16" s="52"/>
      <c r="HND16" s="52"/>
      <c r="HNE16" s="52"/>
      <c r="HNF16" s="52"/>
      <c r="HNG16" s="52"/>
      <c r="HNH16" s="52"/>
      <c r="HNI16" s="52"/>
      <c r="HNJ16" s="52"/>
      <c r="HNK16" s="52"/>
      <c r="HNL16" s="52"/>
      <c r="HNM16" s="52"/>
      <c r="HNN16" s="52"/>
      <c r="HNO16" s="52"/>
      <c r="HNP16" s="52"/>
      <c r="HNQ16" s="52"/>
      <c r="HNR16" s="52"/>
      <c r="HNS16" s="52"/>
      <c r="HNT16" s="52"/>
      <c r="HNU16" s="52"/>
      <c r="HNV16" s="52"/>
      <c r="HNW16" s="52"/>
      <c r="HNX16" s="52"/>
      <c r="HNY16" s="52"/>
      <c r="HNZ16" s="52"/>
      <c r="HOA16" s="52"/>
      <c r="HOB16" s="52"/>
      <c r="HOC16" s="52"/>
      <c r="HOD16" s="52"/>
      <c r="HOE16" s="52"/>
      <c r="HOF16" s="52"/>
      <c r="HOG16" s="52"/>
      <c r="HOH16" s="52"/>
      <c r="HOI16" s="52"/>
      <c r="HOJ16" s="52"/>
      <c r="HOK16" s="52"/>
      <c r="HOL16" s="52"/>
      <c r="HOM16" s="52"/>
      <c r="HON16" s="52"/>
      <c r="HOO16" s="52"/>
      <c r="HOP16" s="52"/>
      <c r="HOQ16" s="52"/>
      <c r="HOR16" s="52"/>
      <c r="HOS16" s="52"/>
      <c r="HOT16" s="52"/>
      <c r="HOU16" s="52"/>
      <c r="HOV16" s="52"/>
      <c r="HOW16" s="52"/>
      <c r="HOX16" s="52"/>
      <c r="HOY16" s="52"/>
      <c r="HOZ16" s="52"/>
      <c r="HPA16" s="52"/>
      <c r="HPB16" s="52"/>
      <c r="HPC16" s="52"/>
      <c r="HPD16" s="52"/>
      <c r="HPE16" s="52"/>
      <c r="HPF16" s="52"/>
      <c r="HPG16" s="52"/>
      <c r="HPH16" s="52"/>
      <c r="HPI16" s="52"/>
      <c r="HPJ16" s="52"/>
      <c r="HPK16" s="52"/>
      <c r="HPL16" s="52"/>
      <c r="HPM16" s="52"/>
      <c r="HPN16" s="52"/>
      <c r="HPO16" s="52"/>
      <c r="HPP16" s="52"/>
      <c r="HPQ16" s="52"/>
      <c r="HPR16" s="52"/>
      <c r="HPS16" s="52"/>
      <c r="HPT16" s="52"/>
      <c r="HPU16" s="52"/>
      <c r="HPV16" s="52"/>
      <c r="HPW16" s="52"/>
      <c r="HPX16" s="52"/>
      <c r="HPY16" s="52"/>
      <c r="HPZ16" s="52"/>
      <c r="HQA16" s="52"/>
      <c r="HQB16" s="52"/>
      <c r="HQC16" s="52"/>
      <c r="HQD16" s="52"/>
      <c r="HQE16" s="52"/>
      <c r="HQF16" s="52"/>
      <c r="HQG16" s="52"/>
      <c r="HQH16" s="52"/>
      <c r="HQI16" s="52"/>
      <c r="HQJ16" s="52"/>
      <c r="HQK16" s="52"/>
      <c r="HQL16" s="52"/>
      <c r="HQM16" s="52"/>
      <c r="HQN16" s="52"/>
      <c r="HQO16" s="52"/>
      <c r="HQP16" s="52"/>
      <c r="HQQ16" s="52"/>
      <c r="HQR16" s="52"/>
      <c r="HQS16" s="52"/>
      <c r="HQT16" s="52"/>
      <c r="HQU16" s="52"/>
      <c r="HQV16" s="52"/>
      <c r="HQW16" s="52"/>
      <c r="HQX16" s="52"/>
      <c r="HQY16" s="52"/>
      <c r="HQZ16" s="52"/>
      <c r="HRA16" s="52"/>
      <c r="HRB16" s="52"/>
      <c r="HRC16" s="52"/>
      <c r="HRD16" s="52"/>
      <c r="HRE16" s="52"/>
      <c r="HRF16" s="52"/>
      <c r="HRG16" s="52"/>
      <c r="HRH16" s="52"/>
      <c r="HRI16" s="52"/>
      <c r="HRJ16" s="52"/>
      <c r="HRK16" s="52"/>
      <c r="HRL16" s="52"/>
      <c r="HRM16" s="52"/>
      <c r="HRN16" s="52"/>
      <c r="HRO16" s="52"/>
      <c r="HRP16" s="52"/>
      <c r="HRQ16" s="52"/>
      <c r="HRR16" s="52"/>
      <c r="HRS16" s="52"/>
      <c r="HRT16" s="52"/>
      <c r="HRU16" s="52"/>
      <c r="HRV16" s="52"/>
      <c r="HRW16" s="52"/>
      <c r="HRX16" s="52"/>
      <c r="HRY16" s="52"/>
      <c r="HRZ16" s="52"/>
      <c r="HSA16" s="52"/>
      <c r="HSB16" s="52"/>
      <c r="HSC16" s="52"/>
      <c r="HSD16" s="52"/>
      <c r="HSE16" s="52"/>
      <c r="HSF16" s="52"/>
      <c r="HSG16" s="52"/>
      <c r="HSH16" s="52"/>
      <c r="HSI16" s="52"/>
      <c r="HSJ16" s="52"/>
      <c r="HSK16" s="52"/>
      <c r="HSL16" s="52"/>
      <c r="HSM16" s="52"/>
      <c r="HSN16" s="52"/>
      <c r="HSO16" s="52"/>
      <c r="HSP16" s="52"/>
      <c r="HSQ16" s="52"/>
      <c r="HSR16" s="52"/>
      <c r="HSS16" s="52"/>
      <c r="HST16" s="52"/>
      <c r="HSU16" s="52"/>
      <c r="HSV16" s="52"/>
      <c r="HSW16" s="52"/>
      <c r="HSX16" s="52"/>
      <c r="HSY16" s="52"/>
      <c r="HSZ16" s="52"/>
      <c r="HTA16" s="52"/>
      <c r="HTB16" s="52"/>
      <c r="HTC16" s="52"/>
      <c r="HTD16" s="52"/>
      <c r="HTE16" s="52"/>
      <c r="HTF16" s="52"/>
      <c r="HTG16" s="52"/>
      <c r="HTH16" s="52"/>
      <c r="HTI16" s="52"/>
      <c r="HTJ16" s="52"/>
      <c r="HTK16" s="52"/>
      <c r="HTL16" s="52"/>
      <c r="HTM16" s="52"/>
      <c r="HTN16" s="52"/>
      <c r="HTO16" s="52"/>
      <c r="HTP16" s="52"/>
      <c r="HTQ16" s="52"/>
      <c r="HTR16" s="52"/>
      <c r="HTS16" s="52"/>
      <c r="HTT16" s="52"/>
      <c r="HTU16" s="52"/>
      <c r="HTV16" s="52"/>
      <c r="HTW16" s="52"/>
      <c r="HTX16" s="52"/>
      <c r="HTY16" s="52"/>
      <c r="HTZ16" s="52"/>
      <c r="HUA16" s="52"/>
      <c r="HUB16" s="52"/>
      <c r="HUC16" s="52"/>
      <c r="HUD16" s="52"/>
      <c r="HUE16" s="52"/>
      <c r="HUF16" s="52"/>
      <c r="HUG16" s="52"/>
      <c r="HUH16" s="52"/>
      <c r="HUI16" s="52"/>
      <c r="HUJ16" s="52"/>
      <c r="HUK16" s="52"/>
      <c r="HUL16" s="52"/>
      <c r="HUM16" s="52"/>
      <c r="HUN16" s="52"/>
      <c r="HUO16" s="52"/>
      <c r="HUP16" s="52"/>
      <c r="HUQ16" s="52"/>
      <c r="HUR16" s="52"/>
      <c r="HUS16" s="52"/>
      <c r="HUT16" s="52"/>
      <c r="HUU16" s="52"/>
      <c r="HUV16" s="52"/>
      <c r="HUW16" s="52"/>
      <c r="HUX16" s="52"/>
      <c r="HUY16" s="52"/>
      <c r="HUZ16" s="52"/>
      <c r="HVA16" s="52"/>
      <c r="HVB16" s="52"/>
      <c r="HVC16" s="52"/>
      <c r="HVD16" s="52"/>
      <c r="HVE16" s="52"/>
      <c r="HVF16" s="52"/>
      <c r="HVG16" s="52"/>
      <c r="HVH16" s="52"/>
      <c r="HVI16" s="52"/>
      <c r="HVJ16" s="52"/>
      <c r="HVK16" s="52"/>
      <c r="HVL16" s="52"/>
      <c r="HVM16" s="52"/>
      <c r="HVN16" s="52"/>
      <c r="HVO16" s="52"/>
      <c r="HVP16" s="52"/>
      <c r="HVQ16" s="52"/>
      <c r="HVR16" s="52"/>
      <c r="HVS16" s="52"/>
      <c r="HVT16" s="52"/>
      <c r="HVU16" s="52"/>
      <c r="HVV16" s="52"/>
      <c r="HVW16" s="52"/>
      <c r="HVX16" s="52"/>
      <c r="HVY16" s="52"/>
      <c r="HVZ16" s="52"/>
      <c r="HWA16" s="52"/>
      <c r="HWB16" s="52"/>
      <c r="HWC16" s="52"/>
      <c r="HWD16" s="52"/>
      <c r="HWE16" s="52"/>
      <c r="HWF16" s="52"/>
      <c r="HWG16" s="52"/>
      <c r="HWH16" s="52"/>
      <c r="HWI16" s="52"/>
      <c r="HWJ16" s="52"/>
      <c r="HWK16" s="52"/>
      <c r="HWL16" s="52"/>
      <c r="HWM16" s="52"/>
      <c r="HWN16" s="52"/>
      <c r="HWO16" s="52"/>
      <c r="HWP16" s="52"/>
      <c r="HWQ16" s="52"/>
      <c r="HWR16" s="52"/>
      <c r="HWS16" s="52"/>
      <c r="HWT16" s="52"/>
      <c r="HWU16" s="52"/>
      <c r="HWV16" s="52"/>
      <c r="HWW16" s="52"/>
      <c r="HWX16" s="52"/>
      <c r="HWY16" s="52"/>
      <c r="HWZ16" s="52"/>
      <c r="HXA16" s="52"/>
      <c r="HXB16" s="52"/>
      <c r="HXC16" s="52"/>
      <c r="HXD16" s="52"/>
      <c r="HXE16" s="52"/>
      <c r="HXF16" s="52"/>
      <c r="HXG16" s="52"/>
      <c r="HXH16" s="52"/>
      <c r="HXI16" s="52"/>
      <c r="HXJ16" s="52"/>
      <c r="HXK16" s="52"/>
      <c r="HXL16" s="52"/>
      <c r="HXM16" s="52"/>
      <c r="HXN16" s="52"/>
      <c r="HXO16" s="52"/>
      <c r="HXP16" s="52"/>
      <c r="HXQ16" s="52"/>
      <c r="HXR16" s="52"/>
      <c r="HXS16" s="52"/>
      <c r="HXT16" s="52"/>
      <c r="HXU16" s="52"/>
      <c r="HXV16" s="52"/>
      <c r="HXW16" s="52"/>
      <c r="HXX16" s="52"/>
      <c r="HXY16" s="52"/>
      <c r="HXZ16" s="52"/>
      <c r="HYA16" s="52"/>
      <c r="HYB16" s="52"/>
      <c r="HYC16" s="52"/>
      <c r="HYD16" s="52"/>
      <c r="HYE16" s="52"/>
      <c r="HYF16" s="52"/>
      <c r="HYG16" s="52"/>
      <c r="HYH16" s="52"/>
      <c r="HYI16" s="52"/>
      <c r="HYJ16" s="52"/>
      <c r="HYK16" s="52"/>
      <c r="HYL16" s="52"/>
      <c r="HYM16" s="52"/>
      <c r="HYN16" s="52"/>
      <c r="HYO16" s="52"/>
      <c r="HYP16" s="52"/>
      <c r="HYQ16" s="52"/>
      <c r="HYR16" s="52"/>
      <c r="HYS16" s="52"/>
      <c r="HYT16" s="52"/>
      <c r="HYU16" s="52"/>
      <c r="HYV16" s="52"/>
      <c r="HYW16" s="52"/>
      <c r="HYX16" s="52"/>
      <c r="HYY16" s="52"/>
      <c r="HYZ16" s="52"/>
      <c r="HZA16" s="52"/>
      <c r="HZB16" s="52"/>
      <c r="HZC16" s="52"/>
      <c r="HZD16" s="52"/>
      <c r="HZE16" s="52"/>
      <c r="HZF16" s="52"/>
      <c r="HZG16" s="52"/>
      <c r="HZH16" s="52"/>
      <c r="HZI16" s="52"/>
      <c r="HZJ16" s="52"/>
      <c r="HZK16" s="52"/>
      <c r="HZL16" s="52"/>
      <c r="HZM16" s="52"/>
      <c r="HZN16" s="52"/>
      <c r="HZO16" s="52"/>
      <c r="HZP16" s="52"/>
      <c r="HZQ16" s="52"/>
      <c r="HZR16" s="52"/>
      <c r="HZS16" s="52"/>
      <c r="HZT16" s="52"/>
      <c r="HZU16" s="52"/>
      <c r="HZV16" s="52"/>
      <c r="HZW16" s="52"/>
      <c r="HZX16" s="52"/>
      <c r="HZY16" s="52"/>
      <c r="HZZ16" s="52"/>
      <c r="IAA16" s="52"/>
      <c r="IAB16" s="52"/>
      <c r="IAC16" s="52"/>
      <c r="IAD16" s="52"/>
      <c r="IAE16" s="52"/>
      <c r="IAF16" s="52"/>
      <c r="IAG16" s="52"/>
      <c r="IAH16" s="52"/>
      <c r="IAI16" s="52"/>
      <c r="IAJ16" s="52"/>
      <c r="IAK16" s="52"/>
      <c r="IAL16" s="52"/>
      <c r="IAM16" s="52"/>
      <c r="IAN16" s="52"/>
      <c r="IAO16" s="52"/>
      <c r="IAP16" s="52"/>
      <c r="IAQ16" s="52"/>
      <c r="IAR16" s="52"/>
      <c r="IAS16" s="52"/>
      <c r="IAT16" s="52"/>
      <c r="IAU16" s="52"/>
      <c r="IAV16" s="52"/>
      <c r="IAW16" s="52"/>
      <c r="IAX16" s="52"/>
      <c r="IAY16" s="52"/>
      <c r="IAZ16" s="52"/>
      <c r="IBA16" s="52"/>
      <c r="IBB16" s="52"/>
      <c r="IBC16" s="52"/>
      <c r="IBD16" s="52"/>
      <c r="IBE16" s="52"/>
      <c r="IBF16" s="52"/>
      <c r="IBG16" s="52"/>
      <c r="IBH16" s="52"/>
      <c r="IBI16" s="52"/>
      <c r="IBJ16" s="52"/>
      <c r="IBK16" s="52"/>
      <c r="IBL16" s="52"/>
      <c r="IBM16" s="52"/>
      <c r="IBN16" s="52"/>
      <c r="IBO16" s="52"/>
      <c r="IBP16" s="52"/>
      <c r="IBQ16" s="52"/>
      <c r="IBR16" s="52"/>
      <c r="IBS16" s="52"/>
      <c r="IBT16" s="52"/>
      <c r="IBU16" s="52"/>
      <c r="IBV16" s="52"/>
      <c r="IBW16" s="52"/>
      <c r="IBX16" s="52"/>
      <c r="IBY16" s="52"/>
      <c r="IBZ16" s="52"/>
      <c r="ICA16" s="52"/>
      <c r="ICB16" s="52"/>
      <c r="ICC16" s="52"/>
      <c r="ICD16" s="52"/>
      <c r="ICE16" s="52"/>
      <c r="ICF16" s="52"/>
      <c r="ICG16" s="52"/>
      <c r="ICH16" s="52"/>
      <c r="ICI16" s="52"/>
      <c r="ICJ16" s="52"/>
      <c r="ICK16" s="52"/>
      <c r="ICL16" s="52"/>
      <c r="ICM16" s="52"/>
      <c r="ICN16" s="52"/>
      <c r="ICO16" s="52"/>
      <c r="ICP16" s="52"/>
      <c r="ICQ16" s="52"/>
      <c r="ICR16" s="52"/>
      <c r="ICS16" s="52"/>
      <c r="ICT16" s="52"/>
      <c r="ICU16" s="52"/>
      <c r="ICV16" s="52"/>
      <c r="ICW16" s="52"/>
      <c r="ICX16" s="52"/>
      <c r="ICY16" s="52"/>
      <c r="ICZ16" s="52"/>
      <c r="IDA16" s="52"/>
      <c r="IDB16" s="52"/>
      <c r="IDC16" s="52"/>
      <c r="IDD16" s="52"/>
      <c r="IDE16" s="52"/>
      <c r="IDF16" s="52"/>
      <c r="IDG16" s="52"/>
      <c r="IDH16" s="52"/>
      <c r="IDI16" s="52"/>
      <c r="IDJ16" s="52"/>
      <c r="IDK16" s="52"/>
      <c r="IDL16" s="52"/>
      <c r="IDM16" s="52"/>
      <c r="IDN16" s="52"/>
      <c r="IDO16" s="52"/>
      <c r="IDP16" s="52"/>
      <c r="IDQ16" s="52"/>
      <c r="IDR16" s="52"/>
      <c r="IDS16" s="52"/>
      <c r="IDT16" s="52"/>
      <c r="IDU16" s="52"/>
      <c r="IDV16" s="52"/>
      <c r="IDW16" s="52"/>
      <c r="IDX16" s="52"/>
      <c r="IDY16" s="52"/>
      <c r="IDZ16" s="52"/>
      <c r="IEA16" s="52"/>
      <c r="IEB16" s="52"/>
      <c r="IEC16" s="52"/>
      <c r="IED16" s="52"/>
      <c r="IEE16" s="52"/>
      <c r="IEF16" s="52"/>
      <c r="IEG16" s="52"/>
      <c r="IEH16" s="52"/>
      <c r="IEI16" s="52"/>
      <c r="IEJ16" s="52"/>
      <c r="IEK16" s="52"/>
      <c r="IEL16" s="52"/>
      <c r="IEM16" s="52"/>
      <c r="IEN16" s="52"/>
      <c r="IEO16" s="52"/>
      <c r="IEP16" s="52"/>
      <c r="IEQ16" s="52"/>
      <c r="IER16" s="52"/>
      <c r="IES16" s="52"/>
      <c r="IET16" s="52"/>
      <c r="IEU16" s="52"/>
      <c r="IEV16" s="52"/>
      <c r="IEW16" s="52"/>
      <c r="IEX16" s="52"/>
      <c r="IEY16" s="52"/>
      <c r="IEZ16" s="52"/>
      <c r="IFA16" s="52"/>
      <c r="IFB16" s="52"/>
      <c r="IFC16" s="52"/>
      <c r="IFD16" s="52"/>
      <c r="IFE16" s="52"/>
      <c r="IFF16" s="52"/>
      <c r="IFG16" s="52"/>
      <c r="IFH16" s="52"/>
      <c r="IFI16" s="52"/>
      <c r="IFJ16" s="52"/>
      <c r="IFK16" s="52"/>
      <c r="IFL16" s="52"/>
      <c r="IFM16" s="52"/>
      <c r="IFN16" s="52"/>
      <c r="IFO16" s="52"/>
      <c r="IFP16" s="52"/>
      <c r="IFQ16" s="52"/>
      <c r="IFR16" s="52"/>
      <c r="IFS16" s="52"/>
      <c r="IFT16" s="52"/>
      <c r="IFU16" s="52"/>
      <c r="IFV16" s="52"/>
      <c r="IFW16" s="52"/>
      <c r="IFX16" s="52"/>
      <c r="IFY16" s="52"/>
      <c r="IFZ16" s="52"/>
      <c r="IGA16" s="52"/>
      <c r="IGB16" s="52"/>
      <c r="IGC16" s="52"/>
      <c r="IGD16" s="52"/>
      <c r="IGE16" s="52"/>
      <c r="IGF16" s="52"/>
      <c r="IGG16" s="52"/>
      <c r="IGH16" s="52"/>
      <c r="IGI16" s="52"/>
      <c r="IGJ16" s="52"/>
      <c r="IGK16" s="52"/>
      <c r="IGL16" s="52"/>
      <c r="IGM16" s="52"/>
      <c r="IGN16" s="52"/>
      <c r="IGO16" s="52"/>
      <c r="IGP16" s="52"/>
      <c r="IGQ16" s="52"/>
      <c r="IGR16" s="52"/>
      <c r="IGS16" s="52"/>
      <c r="IGT16" s="52"/>
      <c r="IGU16" s="52"/>
      <c r="IGV16" s="52"/>
      <c r="IGW16" s="52"/>
      <c r="IGX16" s="52"/>
      <c r="IGY16" s="52"/>
      <c r="IGZ16" s="52"/>
      <c r="IHA16" s="52"/>
      <c r="IHB16" s="52"/>
      <c r="IHC16" s="52"/>
      <c r="IHD16" s="52"/>
      <c r="IHE16" s="52"/>
      <c r="IHF16" s="52"/>
      <c r="IHG16" s="52"/>
      <c r="IHH16" s="52"/>
      <c r="IHI16" s="52"/>
      <c r="IHJ16" s="52"/>
      <c r="IHK16" s="52"/>
      <c r="IHL16" s="52"/>
      <c r="IHM16" s="52"/>
      <c r="IHN16" s="52"/>
      <c r="IHO16" s="52"/>
      <c r="IHP16" s="52"/>
      <c r="IHQ16" s="52"/>
      <c r="IHR16" s="52"/>
      <c r="IHS16" s="52"/>
      <c r="IHT16" s="52"/>
      <c r="IHU16" s="52"/>
      <c r="IHV16" s="52"/>
      <c r="IHW16" s="52"/>
      <c r="IHX16" s="52"/>
      <c r="IHY16" s="52"/>
      <c r="IHZ16" s="52"/>
      <c r="IIA16" s="52"/>
      <c r="IIB16" s="52"/>
      <c r="IIC16" s="52"/>
      <c r="IID16" s="52"/>
      <c r="IIE16" s="52"/>
      <c r="IIF16" s="52"/>
      <c r="IIG16" s="52"/>
      <c r="IIH16" s="52"/>
      <c r="III16" s="52"/>
      <c r="IIJ16" s="52"/>
      <c r="IIK16" s="52"/>
      <c r="IIL16" s="52"/>
      <c r="IIM16" s="52"/>
      <c r="IIN16" s="52"/>
      <c r="IIO16" s="52"/>
      <c r="IIP16" s="52"/>
      <c r="IIQ16" s="52"/>
      <c r="IIR16" s="52"/>
      <c r="IIS16" s="52"/>
      <c r="IIT16" s="52"/>
      <c r="IIU16" s="52"/>
      <c r="IIV16" s="52"/>
      <c r="IIW16" s="52"/>
      <c r="IIX16" s="52"/>
      <c r="IIY16" s="52"/>
      <c r="IIZ16" s="52"/>
      <c r="IJA16" s="52"/>
      <c r="IJB16" s="52"/>
      <c r="IJC16" s="52"/>
      <c r="IJD16" s="52"/>
      <c r="IJE16" s="52"/>
      <c r="IJF16" s="52"/>
      <c r="IJG16" s="52"/>
      <c r="IJH16" s="52"/>
      <c r="IJI16" s="52"/>
      <c r="IJJ16" s="52"/>
      <c r="IJK16" s="52"/>
      <c r="IJL16" s="52"/>
      <c r="IJM16" s="52"/>
      <c r="IJN16" s="52"/>
      <c r="IJO16" s="52"/>
      <c r="IJP16" s="52"/>
      <c r="IJQ16" s="52"/>
      <c r="IJR16" s="52"/>
      <c r="IJS16" s="52"/>
      <c r="IJT16" s="52"/>
      <c r="IJU16" s="52"/>
      <c r="IJV16" s="52"/>
      <c r="IJW16" s="52"/>
      <c r="IJX16" s="52"/>
      <c r="IJY16" s="52"/>
      <c r="IJZ16" s="52"/>
      <c r="IKA16" s="52"/>
      <c r="IKB16" s="52"/>
      <c r="IKC16" s="52"/>
      <c r="IKD16" s="52"/>
      <c r="IKE16" s="52"/>
      <c r="IKF16" s="52"/>
      <c r="IKG16" s="52"/>
      <c r="IKH16" s="52"/>
      <c r="IKI16" s="52"/>
      <c r="IKJ16" s="52"/>
      <c r="IKK16" s="52"/>
      <c r="IKL16" s="52"/>
      <c r="IKM16" s="52"/>
      <c r="IKN16" s="52"/>
      <c r="IKO16" s="52"/>
      <c r="IKP16" s="52"/>
      <c r="IKQ16" s="52"/>
      <c r="IKR16" s="52"/>
      <c r="IKS16" s="52"/>
      <c r="IKT16" s="52"/>
      <c r="IKU16" s="52"/>
      <c r="IKV16" s="52"/>
      <c r="IKW16" s="52"/>
      <c r="IKX16" s="52"/>
      <c r="IKY16" s="52"/>
      <c r="IKZ16" s="52"/>
      <c r="ILA16" s="52"/>
      <c r="ILB16" s="52"/>
      <c r="ILC16" s="52"/>
      <c r="ILD16" s="52"/>
      <c r="ILE16" s="52"/>
      <c r="ILF16" s="52"/>
      <c r="ILG16" s="52"/>
      <c r="ILH16" s="52"/>
      <c r="ILI16" s="52"/>
      <c r="ILJ16" s="52"/>
      <c r="ILK16" s="52"/>
      <c r="ILL16" s="52"/>
      <c r="ILM16" s="52"/>
      <c r="ILN16" s="52"/>
      <c r="ILO16" s="52"/>
      <c r="ILP16" s="52"/>
      <c r="ILQ16" s="52"/>
      <c r="ILR16" s="52"/>
      <c r="ILS16" s="52"/>
      <c r="ILT16" s="52"/>
      <c r="ILU16" s="52"/>
      <c r="ILV16" s="52"/>
      <c r="ILW16" s="52"/>
      <c r="ILX16" s="52"/>
      <c r="ILY16" s="52"/>
      <c r="ILZ16" s="52"/>
      <c r="IMA16" s="52"/>
      <c r="IMB16" s="52"/>
      <c r="IMC16" s="52"/>
      <c r="IMD16" s="52"/>
      <c r="IME16" s="52"/>
      <c r="IMF16" s="52"/>
      <c r="IMG16" s="52"/>
      <c r="IMH16" s="52"/>
      <c r="IMI16" s="52"/>
      <c r="IMJ16" s="52"/>
      <c r="IMK16" s="52"/>
      <c r="IML16" s="52"/>
      <c r="IMM16" s="52"/>
      <c r="IMN16" s="52"/>
      <c r="IMO16" s="52"/>
      <c r="IMP16" s="52"/>
      <c r="IMQ16" s="52"/>
      <c r="IMR16" s="52"/>
      <c r="IMS16" s="52"/>
      <c r="IMT16" s="52"/>
      <c r="IMU16" s="52"/>
      <c r="IMV16" s="52"/>
      <c r="IMW16" s="52"/>
      <c r="IMX16" s="52"/>
      <c r="IMY16" s="52"/>
      <c r="IMZ16" s="52"/>
      <c r="INA16" s="52"/>
      <c r="INB16" s="52"/>
      <c r="INC16" s="52"/>
      <c r="IND16" s="52"/>
      <c r="INE16" s="52"/>
      <c r="INF16" s="52"/>
      <c r="ING16" s="52"/>
      <c r="INH16" s="52"/>
      <c r="INI16" s="52"/>
      <c r="INJ16" s="52"/>
      <c r="INK16" s="52"/>
      <c r="INL16" s="52"/>
      <c r="INM16" s="52"/>
      <c r="INN16" s="52"/>
      <c r="INO16" s="52"/>
      <c r="INP16" s="52"/>
      <c r="INQ16" s="52"/>
      <c r="INR16" s="52"/>
      <c r="INS16" s="52"/>
      <c r="INT16" s="52"/>
      <c r="INU16" s="52"/>
      <c r="INV16" s="52"/>
      <c r="INW16" s="52"/>
      <c r="INX16" s="52"/>
      <c r="INY16" s="52"/>
      <c r="INZ16" s="52"/>
      <c r="IOA16" s="52"/>
      <c r="IOB16" s="52"/>
      <c r="IOC16" s="52"/>
      <c r="IOD16" s="52"/>
      <c r="IOE16" s="52"/>
      <c r="IOF16" s="52"/>
      <c r="IOG16" s="52"/>
      <c r="IOH16" s="52"/>
      <c r="IOI16" s="52"/>
      <c r="IOJ16" s="52"/>
      <c r="IOK16" s="52"/>
      <c r="IOL16" s="52"/>
      <c r="IOM16" s="52"/>
      <c r="ION16" s="52"/>
      <c r="IOO16" s="52"/>
      <c r="IOP16" s="52"/>
      <c r="IOQ16" s="52"/>
      <c r="IOR16" s="52"/>
      <c r="IOS16" s="52"/>
      <c r="IOT16" s="52"/>
      <c r="IOU16" s="52"/>
      <c r="IOV16" s="52"/>
      <c r="IOW16" s="52"/>
      <c r="IOX16" s="52"/>
      <c r="IOY16" s="52"/>
      <c r="IOZ16" s="52"/>
      <c r="IPA16" s="52"/>
      <c r="IPB16" s="52"/>
      <c r="IPC16" s="52"/>
      <c r="IPD16" s="52"/>
      <c r="IPE16" s="52"/>
      <c r="IPF16" s="52"/>
      <c r="IPG16" s="52"/>
      <c r="IPH16" s="52"/>
      <c r="IPI16" s="52"/>
      <c r="IPJ16" s="52"/>
      <c r="IPK16" s="52"/>
      <c r="IPL16" s="52"/>
      <c r="IPM16" s="52"/>
      <c r="IPN16" s="52"/>
      <c r="IPO16" s="52"/>
      <c r="IPP16" s="52"/>
      <c r="IPQ16" s="52"/>
      <c r="IPR16" s="52"/>
      <c r="IPS16" s="52"/>
      <c r="IPT16" s="52"/>
      <c r="IPU16" s="52"/>
      <c r="IPV16" s="52"/>
      <c r="IPW16" s="52"/>
      <c r="IPX16" s="52"/>
      <c r="IPY16" s="52"/>
      <c r="IPZ16" s="52"/>
      <c r="IQA16" s="52"/>
      <c r="IQB16" s="52"/>
      <c r="IQC16" s="52"/>
      <c r="IQD16" s="52"/>
      <c r="IQE16" s="52"/>
      <c r="IQF16" s="52"/>
      <c r="IQG16" s="52"/>
      <c r="IQH16" s="52"/>
      <c r="IQI16" s="52"/>
      <c r="IQJ16" s="52"/>
      <c r="IQK16" s="52"/>
      <c r="IQL16" s="52"/>
      <c r="IQM16" s="52"/>
      <c r="IQN16" s="52"/>
      <c r="IQO16" s="52"/>
      <c r="IQP16" s="52"/>
      <c r="IQQ16" s="52"/>
      <c r="IQR16" s="52"/>
      <c r="IQS16" s="52"/>
      <c r="IQT16" s="52"/>
      <c r="IQU16" s="52"/>
      <c r="IQV16" s="52"/>
      <c r="IQW16" s="52"/>
      <c r="IQX16" s="52"/>
      <c r="IQY16" s="52"/>
      <c r="IQZ16" s="52"/>
      <c r="IRA16" s="52"/>
      <c r="IRB16" s="52"/>
      <c r="IRC16" s="52"/>
      <c r="IRD16" s="52"/>
      <c r="IRE16" s="52"/>
      <c r="IRF16" s="52"/>
      <c r="IRG16" s="52"/>
      <c r="IRH16" s="52"/>
      <c r="IRI16" s="52"/>
      <c r="IRJ16" s="52"/>
      <c r="IRK16" s="52"/>
      <c r="IRL16" s="52"/>
      <c r="IRM16" s="52"/>
      <c r="IRN16" s="52"/>
      <c r="IRO16" s="52"/>
      <c r="IRP16" s="52"/>
      <c r="IRQ16" s="52"/>
      <c r="IRR16" s="52"/>
      <c r="IRS16" s="52"/>
      <c r="IRT16" s="52"/>
      <c r="IRU16" s="52"/>
      <c r="IRV16" s="52"/>
      <c r="IRW16" s="52"/>
      <c r="IRX16" s="52"/>
      <c r="IRY16" s="52"/>
      <c r="IRZ16" s="52"/>
      <c r="ISA16" s="52"/>
      <c r="ISB16" s="52"/>
      <c r="ISC16" s="52"/>
      <c r="ISD16" s="52"/>
      <c r="ISE16" s="52"/>
      <c r="ISF16" s="52"/>
      <c r="ISG16" s="52"/>
      <c r="ISH16" s="52"/>
      <c r="ISI16" s="52"/>
      <c r="ISJ16" s="52"/>
      <c r="ISK16" s="52"/>
      <c r="ISL16" s="52"/>
      <c r="ISM16" s="52"/>
      <c r="ISN16" s="52"/>
      <c r="ISO16" s="52"/>
      <c r="ISP16" s="52"/>
      <c r="ISQ16" s="52"/>
      <c r="ISR16" s="52"/>
      <c r="ISS16" s="52"/>
      <c r="IST16" s="52"/>
      <c r="ISU16" s="52"/>
      <c r="ISV16" s="52"/>
      <c r="ISW16" s="52"/>
      <c r="ISX16" s="52"/>
      <c r="ISY16" s="52"/>
      <c r="ISZ16" s="52"/>
      <c r="ITA16" s="52"/>
      <c r="ITB16" s="52"/>
      <c r="ITC16" s="52"/>
      <c r="ITD16" s="52"/>
      <c r="ITE16" s="52"/>
      <c r="ITF16" s="52"/>
      <c r="ITG16" s="52"/>
      <c r="ITH16" s="52"/>
      <c r="ITI16" s="52"/>
      <c r="ITJ16" s="52"/>
      <c r="ITK16" s="52"/>
      <c r="ITL16" s="52"/>
      <c r="ITM16" s="52"/>
      <c r="ITN16" s="52"/>
      <c r="ITO16" s="52"/>
      <c r="ITP16" s="52"/>
      <c r="ITQ16" s="52"/>
      <c r="ITR16" s="52"/>
      <c r="ITS16" s="52"/>
      <c r="ITT16" s="52"/>
      <c r="ITU16" s="52"/>
      <c r="ITV16" s="52"/>
      <c r="ITW16" s="52"/>
      <c r="ITX16" s="52"/>
      <c r="ITY16" s="52"/>
      <c r="ITZ16" s="52"/>
      <c r="IUA16" s="52"/>
      <c r="IUB16" s="52"/>
      <c r="IUC16" s="52"/>
      <c r="IUD16" s="52"/>
      <c r="IUE16" s="52"/>
      <c r="IUF16" s="52"/>
      <c r="IUG16" s="52"/>
      <c r="IUH16" s="52"/>
      <c r="IUI16" s="52"/>
      <c r="IUJ16" s="52"/>
      <c r="IUK16" s="52"/>
      <c r="IUL16" s="52"/>
      <c r="IUM16" s="52"/>
      <c r="IUN16" s="52"/>
      <c r="IUO16" s="52"/>
      <c r="IUP16" s="52"/>
      <c r="IUQ16" s="52"/>
      <c r="IUR16" s="52"/>
      <c r="IUS16" s="52"/>
      <c r="IUT16" s="52"/>
      <c r="IUU16" s="52"/>
      <c r="IUV16" s="52"/>
      <c r="IUW16" s="52"/>
      <c r="IUX16" s="52"/>
      <c r="IUY16" s="52"/>
      <c r="IUZ16" s="52"/>
      <c r="IVA16" s="52"/>
      <c r="IVB16" s="52"/>
      <c r="IVC16" s="52"/>
      <c r="IVD16" s="52"/>
      <c r="IVE16" s="52"/>
      <c r="IVF16" s="52"/>
      <c r="IVG16" s="52"/>
      <c r="IVH16" s="52"/>
      <c r="IVI16" s="52"/>
      <c r="IVJ16" s="52"/>
      <c r="IVK16" s="52"/>
      <c r="IVL16" s="52"/>
      <c r="IVM16" s="52"/>
      <c r="IVN16" s="52"/>
      <c r="IVO16" s="52"/>
      <c r="IVP16" s="52"/>
      <c r="IVQ16" s="52"/>
      <c r="IVR16" s="52"/>
      <c r="IVS16" s="52"/>
      <c r="IVT16" s="52"/>
      <c r="IVU16" s="52"/>
      <c r="IVV16" s="52"/>
      <c r="IVW16" s="52"/>
      <c r="IVX16" s="52"/>
      <c r="IVY16" s="52"/>
      <c r="IVZ16" s="52"/>
      <c r="IWA16" s="52"/>
      <c r="IWB16" s="52"/>
      <c r="IWC16" s="52"/>
      <c r="IWD16" s="52"/>
      <c r="IWE16" s="52"/>
      <c r="IWF16" s="52"/>
      <c r="IWG16" s="52"/>
      <c r="IWH16" s="52"/>
      <c r="IWI16" s="52"/>
      <c r="IWJ16" s="52"/>
      <c r="IWK16" s="52"/>
      <c r="IWL16" s="52"/>
      <c r="IWM16" s="52"/>
      <c r="IWN16" s="52"/>
      <c r="IWO16" s="52"/>
      <c r="IWP16" s="52"/>
      <c r="IWQ16" s="52"/>
      <c r="IWR16" s="52"/>
      <c r="IWS16" s="52"/>
      <c r="IWT16" s="52"/>
      <c r="IWU16" s="52"/>
      <c r="IWV16" s="52"/>
      <c r="IWW16" s="52"/>
      <c r="IWX16" s="52"/>
      <c r="IWY16" s="52"/>
      <c r="IWZ16" s="52"/>
      <c r="IXA16" s="52"/>
      <c r="IXB16" s="52"/>
      <c r="IXC16" s="52"/>
      <c r="IXD16" s="52"/>
      <c r="IXE16" s="52"/>
      <c r="IXF16" s="52"/>
      <c r="IXG16" s="52"/>
      <c r="IXH16" s="52"/>
      <c r="IXI16" s="52"/>
      <c r="IXJ16" s="52"/>
      <c r="IXK16" s="52"/>
      <c r="IXL16" s="52"/>
      <c r="IXM16" s="52"/>
      <c r="IXN16" s="52"/>
      <c r="IXO16" s="52"/>
      <c r="IXP16" s="52"/>
      <c r="IXQ16" s="52"/>
      <c r="IXR16" s="52"/>
      <c r="IXS16" s="52"/>
      <c r="IXT16" s="52"/>
      <c r="IXU16" s="52"/>
      <c r="IXV16" s="52"/>
      <c r="IXW16" s="52"/>
      <c r="IXX16" s="52"/>
      <c r="IXY16" s="52"/>
      <c r="IXZ16" s="52"/>
      <c r="IYA16" s="52"/>
      <c r="IYB16" s="52"/>
      <c r="IYC16" s="52"/>
      <c r="IYD16" s="52"/>
      <c r="IYE16" s="52"/>
      <c r="IYF16" s="52"/>
      <c r="IYG16" s="52"/>
      <c r="IYH16" s="52"/>
      <c r="IYI16" s="52"/>
      <c r="IYJ16" s="52"/>
      <c r="IYK16" s="52"/>
      <c r="IYL16" s="52"/>
      <c r="IYM16" s="52"/>
      <c r="IYN16" s="52"/>
      <c r="IYO16" s="52"/>
      <c r="IYP16" s="52"/>
      <c r="IYQ16" s="52"/>
      <c r="IYR16" s="52"/>
      <c r="IYS16" s="52"/>
      <c r="IYT16" s="52"/>
      <c r="IYU16" s="52"/>
      <c r="IYV16" s="52"/>
      <c r="IYW16" s="52"/>
      <c r="IYX16" s="52"/>
      <c r="IYY16" s="52"/>
      <c r="IYZ16" s="52"/>
      <c r="IZA16" s="52"/>
      <c r="IZB16" s="52"/>
      <c r="IZC16" s="52"/>
      <c r="IZD16" s="52"/>
      <c r="IZE16" s="52"/>
      <c r="IZF16" s="52"/>
      <c r="IZG16" s="52"/>
      <c r="IZH16" s="52"/>
      <c r="IZI16" s="52"/>
      <c r="IZJ16" s="52"/>
      <c r="IZK16" s="52"/>
      <c r="IZL16" s="52"/>
      <c r="IZM16" s="52"/>
      <c r="IZN16" s="52"/>
      <c r="IZO16" s="52"/>
      <c r="IZP16" s="52"/>
      <c r="IZQ16" s="52"/>
      <c r="IZR16" s="52"/>
      <c r="IZS16" s="52"/>
      <c r="IZT16" s="52"/>
      <c r="IZU16" s="52"/>
      <c r="IZV16" s="52"/>
      <c r="IZW16" s="52"/>
      <c r="IZX16" s="52"/>
      <c r="IZY16" s="52"/>
      <c r="IZZ16" s="52"/>
      <c r="JAA16" s="52"/>
      <c r="JAB16" s="52"/>
      <c r="JAC16" s="52"/>
      <c r="JAD16" s="52"/>
      <c r="JAE16" s="52"/>
      <c r="JAF16" s="52"/>
      <c r="JAG16" s="52"/>
      <c r="JAH16" s="52"/>
      <c r="JAI16" s="52"/>
      <c r="JAJ16" s="52"/>
      <c r="JAK16" s="52"/>
      <c r="JAL16" s="52"/>
      <c r="JAM16" s="52"/>
      <c r="JAN16" s="52"/>
      <c r="JAO16" s="52"/>
      <c r="JAP16" s="52"/>
      <c r="JAQ16" s="52"/>
      <c r="JAR16" s="52"/>
      <c r="JAS16" s="52"/>
      <c r="JAT16" s="52"/>
      <c r="JAU16" s="52"/>
      <c r="JAV16" s="52"/>
      <c r="JAW16" s="52"/>
      <c r="JAX16" s="52"/>
      <c r="JAY16" s="52"/>
      <c r="JAZ16" s="52"/>
      <c r="JBA16" s="52"/>
      <c r="JBB16" s="52"/>
      <c r="JBC16" s="52"/>
      <c r="JBD16" s="52"/>
      <c r="JBE16" s="52"/>
      <c r="JBF16" s="52"/>
      <c r="JBG16" s="52"/>
      <c r="JBH16" s="52"/>
      <c r="JBI16" s="52"/>
      <c r="JBJ16" s="52"/>
      <c r="JBK16" s="52"/>
      <c r="JBL16" s="52"/>
      <c r="JBM16" s="52"/>
      <c r="JBN16" s="52"/>
      <c r="JBO16" s="52"/>
      <c r="JBP16" s="52"/>
      <c r="JBQ16" s="52"/>
      <c r="JBR16" s="52"/>
      <c r="JBS16" s="52"/>
      <c r="JBT16" s="52"/>
      <c r="JBU16" s="52"/>
      <c r="JBV16" s="52"/>
      <c r="JBW16" s="52"/>
      <c r="JBX16" s="52"/>
      <c r="JBY16" s="52"/>
      <c r="JBZ16" s="52"/>
      <c r="JCA16" s="52"/>
      <c r="JCB16" s="52"/>
      <c r="JCC16" s="52"/>
      <c r="JCD16" s="52"/>
      <c r="JCE16" s="52"/>
      <c r="JCF16" s="52"/>
      <c r="JCG16" s="52"/>
      <c r="JCH16" s="52"/>
      <c r="JCI16" s="52"/>
      <c r="JCJ16" s="52"/>
      <c r="JCK16" s="52"/>
      <c r="JCL16" s="52"/>
      <c r="JCM16" s="52"/>
      <c r="JCN16" s="52"/>
      <c r="JCO16" s="52"/>
      <c r="JCP16" s="52"/>
      <c r="JCQ16" s="52"/>
      <c r="JCR16" s="52"/>
      <c r="JCS16" s="52"/>
      <c r="JCT16" s="52"/>
      <c r="JCU16" s="52"/>
      <c r="JCV16" s="52"/>
      <c r="JCW16" s="52"/>
      <c r="JCX16" s="52"/>
      <c r="JCY16" s="52"/>
      <c r="JCZ16" s="52"/>
      <c r="JDA16" s="52"/>
      <c r="JDB16" s="52"/>
      <c r="JDC16" s="52"/>
      <c r="JDD16" s="52"/>
      <c r="JDE16" s="52"/>
      <c r="JDF16" s="52"/>
      <c r="JDG16" s="52"/>
      <c r="JDH16" s="52"/>
      <c r="JDI16" s="52"/>
      <c r="JDJ16" s="52"/>
      <c r="JDK16" s="52"/>
      <c r="JDL16" s="52"/>
      <c r="JDM16" s="52"/>
      <c r="JDN16" s="52"/>
      <c r="JDO16" s="52"/>
      <c r="JDP16" s="52"/>
      <c r="JDQ16" s="52"/>
      <c r="JDR16" s="52"/>
      <c r="JDS16" s="52"/>
      <c r="JDT16" s="52"/>
      <c r="JDU16" s="52"/>
      <c r="JDV16" s="52"/>
      <c r="JDW16" s="52"/>
      <c r="JDX16" s="52"/>
      <c r="JDY16" s="52"/>
      <c r="JDZ16" s="52"/>
      <c r="JEA16" s="52"/>
      <c r="JEB16" s="52"/>
      <c r="JEC16" s="52"/>
      <c r="JED16" s="52"/>
      <c r="JEE16" s="52"/>
      <c r="JEF16" s="52"/>
      <c r="JEG16" s="52"/>
      <c r="JEH16" s="52"/>
      <c r="JEI16" s="52"/>
      <c r="JEJ16" s="52"/>
      <c r="JEK16" s="52"/>
      <c r="JEL16" s="52"/>
      <c r="JEM16" s="52"/>
      <c r="JEN16" s="52"/>
      <c r="JEO16" s="52"/>
      <c r="JEP16" s="52"/>
      <c r="JEQ16" s="52"/>
      <c r="JER16" s="52"/>
      <c r="JES16" s="52"/>
      <c r="JET16" s="52"/>
      <c r="JEU16" s="52"/>
      <c r="JEV16" s="52"/>
      <c r="JEW16" s="52"/>
      <c r="JEX16" s="52"/>
      <c r="JEY16" s="52"/>
      <c r="JEZ16" s="52"/>
      <c r="JFA16" s="52"/>
      <c r="JFB16" s="52"/>
      <c r="JFC16" s="52"/>
      <c r="JFD16" s="52"/>
      <c r="JFE16" s="52"/>
      <c r="JFF16" s="52"/>
      <c r="JFG16" s="52"/>
      <c r="JFH16" s="52"/>
      <c r="JFI16" s="52"/>
      <c r="JFJ16" s="52"/>
      <c r="JFK16" s="52"/>
      <c r="JFL16" s="52"/>
      <c r="JFM16" s="52"/>
      <c r="JFN16" s="52"/>
      <c r="JFO16" s="52"/>
      <c r="JFP16" s="52"/>
      <c r="JFQ16" s="52"/>
      <c r="JFR16" s="52"/>
      <c r="JFS16" s="52"/>
      <c r="JFT16" s="52"/>
      <c r="JFU16" s="52"/>
      <c r="JFV16" s="52"/>
      <c r="JFW16" s="52"/>
      <c r="JFX16" s="52"/>
      <c r="JFY16" s="52"/>
      <c r="JFZ16" s="52"/>
      <c r="JGA16" s="52"/>
      <c r="JGB16" s="52"/>
      <c r="JGC16" s="52"/>
      <c r="JGD16" s="52"/>
      <c r="JGE16" s="52"/>
      <c r="JGF16" s="52"/>
      <c r="JGG16" s="52"/>
      <c r="JGH16" s="52"/>
      <c r="JGI16" s="52"/>
      <c r="JGJ16" s="52"/>
      <c r="JGK16" s="52"/>
      <c r="JGL16" s="52"/>
      <c r="JGM16" s="52"/>
      <c r="JGN16" s="52"/>
      <c r="JGO16" s="52"/>
      <c r="JGP16" s="52"/>
      <c r="JGQ16" s="52"/>
      <c r="JGR16" s="52"/>
      <c r="JGS16" s="52"/>
      <c r="JGT16" s="52"/>
      <c r="JGU16" s="52"/>
      <c r="JGV16" s="52"/>
      <c r="JGW16" s="52"/>
      <c r="JGX16" s="52"/>
      <c r="JGY16" s="52"/>
      <c r="JGZ16" s="52"/>
      <c r="JHA16" s="52"/>
      <c r="JHB16" s="52"/>
      <c r="JHC16" s="52"/>
      <c r="JHD16" s="52"/>
      <c r="JHE16" s="52"/>
      <c r="JHF16" s="52"/>
      <c r="JHG16" s="52"/>
      <c r="JHH16" s="52"/>
      <c r="JHI16" s="52"/>
      <c r="JHJ16" s="52"/>
      <c r="JHK16" s="52"/>
      <c r="JHL16" s="52"/>
      <c r="JHM16" s="52"/>
      <c r="JHN16" s="52"/>
      <c r="JHO16" s="52"/>
      <c r="JHP16" s="52"/>
      <c r="JHQ16" s="52"/>
      <c r="JHR16" s="52"/>
      <c r="JHS16" s="52"/>
      <c r="JHT16" s="52"/>
      <c r="JHU16" s="52"/>
      <c r="JHV16" s="52"/>
      <c r="JHW16" s="52"/>
      <c r="JHX16" s="52"/>
      <c r="JHY16" s="52"/>
      <c r="JHZ16" s="52"/>
      <c r="JIA16" s="52"/>
      <c r="JIB16" s="52"/>
      <c r="JIC16" s="52"/>
      <c r="JID16" s="52"/>
      <c r="JIE16" s="52"/>
      <c r="JIF16" s="52"/>
      <c r="JIG16" s="52"/>
      <c r="JIH16" s="52"/>
      <c r="JII16" s="52"/>
      <c r="JIJ16" s="52"/>
      <c r="JIK16" s="52"/>
      <c r="JIL16" s="52"/>
      <c r="JIM16" s="52"/>
      <c r="JIN16" s="52"/>
      <c r="JIO16" s="52"/>
      <c r="JIP16" s="52"/>
      <c r="JIQ16" s="52"/>
      <c r="JIR16" s="52"/>
      <c r="JIS16" s="52"/>
      <c r="JIT16" s="52"/>
      <c r="JIU16" s="52"/>
      <c r="JIV16" s="52"/>
      <c r="JIW16" s="52"/>
      <c r="JIX16" s="52"/>
      <c r="JIY16" s="52"/>
      <c r="JIZ16" s="52"/>
      <c r="JJA16" s="52"/>
      <c r="JJB16" s="52"/>
      <c r="JJC16" s="52"/>
      <c r="JJD16" s="52"/>
      <c r="JJE16" s="52"/>
      <c r="JJF16" s="52"/>
      <c r="JJG16" s="52"/>
      <c r="JJH16" s="52"/>
      <c r="JJI16" s="52"/>
      <c r="JJJ16" s="52"/>
      <c r="JJK16" s="52"/>
      <c r="JJL16" s="52"/>
      <c r="JJM16" s="52"/>
      <c r="JJN16" s="52"/>
      <c r="JJO16" s="52"/>
      <c r="JJP16" s="52"/>
      <c r="JJQ16" s="52"/>
      <c r="JJR16" s="52"/>
      <c r="JJS16" s="52"/>
      <c r="JJT16" s="52"/>
      <c r="JJU16" s="52"/>
      <c r="JJV16" s="52"/>
      <c r="JJW16" s="52"/>
      <c r="JJX16" s="52"/>
      <c r="JJY16" s="52"/>
      <c r="JJZ16" s="52"/>
      <c r="JKA16" s="52"/>
      <c r="JKB16" s="52"/>
      <c r="JKC16" s="52"/>
      <c r="JKD16" s="52"/>
      <c r="JKE16" s="52"/>
      <c r="JKF16" s="52"/>
      <c r="JKG16" s="52"/>
      <c r="JKH16" s="52"/>
      <c r="JKI16" s="52"/>
      <c r="JKJ16" s="52"/>
      <c r="JKK16" s="52"/>
      <c r="JKL16" s="52"/>
      <c r="JKM16" s="52"/>
      <c r="JKN16" s="52"/>
      <c r="JKO16" s="52"/>
      <c r="JKP16" s="52"/>
      <c r="JKQ16" s="52"/>
      <c r="JKR16" s="52"/>
      <c r="JKS16" s="52"/>
      <c r="JKT16" s="52"/>
      <c r="JKU16" s="52"/>
      <c r="JKV16" s="52"/>
      <c r="JKW16" s="52"/>
      <c r="JKX16" s="52"/>
      <c r="JKY16" s="52"/>
      <c r="JKZ16" s="52"/>
      <c r="JLA16" s="52"/>
      <c r="JLB16" s="52"/>
      <c r="JLC16" s="52"/>
      <c r="JLD16" s="52"/>
      <c r="JLE16" s="52"/>
      <c r="JLF16" s="52"/>
      <c r="JLG16" s="52"/>
      <c r="JLH16" s="52"/>
      <c r="JLI16" s="52"/>
      <c r="JLJ16" s="52"/>
      <c r="JLK16" s="52"/>
      <c r="JLL16" s="52"/>
      <c r="JLM16" s="52"/>
      <c r="JLN16" s="52"/>
      <c r="JLO16" s="52"/>
      <c r="JLP16" s="52"/>
      <c r="JLQ16" s="52"/>
      <c r="JLR16" s="52"/>
      <c r="JLS16" s="52"/>
      <c r="JLT16" s="52"/>
      <c r="JLU16" s="52"/>
      <c r="JLV16" s="52"/>
      <c r="JLW16" s="52"/>
      <c r="JLX16" s="52"/>
      <c r="JLY16" s="52"/>
      <c r="JLZ16" s="52"/>
      <c r="JMA16" s="52"/>
      <c r="JMB16" s="52"/>
      <c r="JMC16" s="52"/>
      <c r="JMD16" s="52"/>
      <c r="JME16" s="52"/>
      <c r="JMF16" s="52"/>
      <c r="JMG16" s="52"/>
      <c r="JMH16" s="52"/>
      <c r="JMI16" s="52"/>
      <c r="JMJ16" s="52"/>
      <c r="JMK16" s="52"/>
      <c r="JML16" s="52"/>
      <c r="JMM16" s="52"/>
      <c r="JMN16" s="52"/>
      <c r="JMO16" s="52"/>
      <c r="JMP16" s="52"/>
      <c r="JMQ16" s="52"/>
      <c r="JMR16" s="52"/>
      <c r="JMS16" s="52"/>
      <c r="JMT16" s="52"/>
      <c r="JMU16" s="52"/>
      <c r="JMV16" s="52"/>
      <c r="JMW16" s="52"/>
      <c r="JMX16" s="52"/>
      <c r="JMY16" s="52"/>
      <c r="JMZ16" s="52"/>
      <c r="JNA16" s="52"/>
      <c r="JNB16" s="52"/>
      <c r="JNC16" s="52"/>
      <c r="JND16" s="52"/>
      <c r="JNE16" s="52"/>
      <c r="JNF16" s="52"/>
      <c r="JNG16" s="52"/>
      <c r="JNH16" s="52"/>
      <c r="JNI16" s="52"/>
      <c r="JNJ16" s="52"/>
      <c r="JNK16" s="52"/>
      <c r="JNL16" s="52"/>
      <c r="JNM16" s="52"/>
      <c r="JNN16" s="52"/>
      <c r="JNO16" s="52"/>
      <c r="JNP16" s="52"/>
      <c r="JNQ16" s="52"/>
      <c r="JNR16" s="52"/>
      <c r="JNS16" s="52"/>
      <c r="JNT16" s="52"/>
      <c r="JNU16" s="52"/>
      <c r="JNV16" s="52"/>
      <c r="JNW16" s="52"/>
      <c r="JNX16" s="52"/>
      <c r="JNY16" s="52"/>
      <c r="JNZ16" s="52"/>
      <c r="JOA16" s="52"/>
      <c r="JOB16" s="52"/>
      <c r="JOC16" s="52"/>
      <c r="JOD16" s="52"/>
      <c r="JOE16" s="52"/>
      <c r="JOF16" s="52"/>
      <c r="JOG16" s="52"/>
      <c r="JOH16" s="52"/>
      <c r="JOI16" s="52"/>
      <c r="JOJ16" s="52"/>
      <c r="JOK16" s="52"/>
      <c r="JOL16" s="52"/>
      <c r="JOM16" s="52"/>
      <c r="JON16" s="52"/>
      <c r="JOO16" s="52"/>
      <c r="JOP16" s="52"/>
      <c r="JOQ16" s="52"/>
      <c r="JOR16" s="52"/>
      <c r="JOS16" s="52"/>
      <c r="JOT16" s="52"/>
      <c r="JOU16" s="52"/>
      <c r="JOV16" s="52"/>
      <c r="JOW16" s="52"/>
      <c r="JOX16" s="52"/>
      <c r="JOY16" s="52"/>
      <c r="JOZ16" s="52"/>
      <c r="JPA16" s="52"/>
      <c r="JPB16" s="52"/>
      <c r="JPC16" s="52"/>
      <c r="JPD16" s="52"/>
      <c r="JPE16" s="52"/>
      <c r="JPF16" s="52"/>
      <c r="JPG16" s="52"/>
      <c r="JPH16" s="52"/>
      <c r="JPI16" s="52"/>
      <c r="JPJ16" s="52"/>
      <c r="JPK16" s="52"/>
      <c r="JPL16" s="52"/>
      <c r="JPM16" s="52"/>
      <c r="JPN16" s="52"/>
      <c r="JPO16" s="52"/>
      <c r="JPP16" s="52"/>
      <c r="JPQ16" s="52"/>
      <c r="JPR16" s="52"/>
      <c r="JPS16" s="52"/>
      <c r="JPT16" s="52"/>
      <c r="JPU16" s="52"/>
      <c r="JPV16" s="52"/>
      <c r="JPW16" s="52"/>
      <c r="JPX16" s="52"/>
      <c r="JPY16" s="52"/>
      <c r="JPZ16" s="52"/>
      <c r="JQA16" s="52"/>
      <c r="JQB16" s="52"/>
      <c r="JQC16" s="52"/>
      <c r="JQD16" s="52"/>
      <c r="JQE16" s="52"/>
      <c r="JQF16" s="52"/>
      <c r="JQG16" s="52"/>
      <c r="JQH16" s="52"/>
      <c r="JQI16" s="52"/>
      <c r="JQJ16" s="52"/>
      <c r="JQK16" s="52"/>
      <c r="JQL16" s="52"/>
      <c r="JQM16" s="52"/>
      <c r="JQN16" s="52"/>
      <c r="JQO16" s="52"/>
      <c r="JQP16" s="52"/>
      <c r="JQQ16" s="52"/>
      <c r="JQR16" s="52"/>
      <c r="JQS16" s="52"/>
      <c r="JQT16" s="52"/>
      <c r="JQU16" s="52"/>
      <c r="JQV16" s="52"/>
      <c r="JQW16" s="52"/>
      <c r="JQX16" s="52"/>
      <c r="JQY16" s="52"/>
      <c r="JQZ16" s="52"/>
      <c r="JRA16" s="52"/>
      <c r="JRB16" s="52"/>
      <c r="JRC16" s="52"/>
      <c r="JRD16" s="52"/>
      <c r="JRE16" s="52"/>
      <c r="JRF16" s="52"/>
      <c r="JRG16" s="52"/>
      <c r="JRH16" s="52"/>
      <c r="JRI16" s="52"/>
      <c r="JRJ16" s="52"/>
      <c r="JRK16" s="52"/>
      <c r="JRL16" s="52"/>
      <c r="JRM16" s="52"/>
      <c r="JRN16" s="52"/>
      <c r="JRO16" s="52"/>
      <c r="JRP16" s="52"/>
      <c r="JRQ16" s="52"/>
      <c r="JRR16" s="52"/>
      <c r="JRS16" s="52"/>
      <c r="JRT16" s="52"/>
      <c r="JRU16" s="52"/>
      <c r="JRV16" s="52"/>
      <c r="JRW16" s="52"/>
      <c r="JRX16" s="52"/>
      <c r="JRY16" s="52"/>
      <c r="JRZ16" s="52"/>
      <c r="JSA16" s="52"/>
      <c r="JSB16" s="52"/>
      <c r="JSC16" s="52"/>
      <c r="JSD16" s="52"/>
      <c r="JSE16" s="52"/>
      <c r="JSF16" s="52"/>
      <c r="JSG16" s="52"/>
      <c r="JSH16" s="52"/>
      <c r="JSI16" s="52"/>
      <c r="JSJ16" s="52"/>
      <c r="JSK16" s="52"/>
      <c r="JSL16" s="52"/>
      <c r="JSM16" s="52"/>
      <c r="JSN16" s="52"/>
      <c r="JSO16" s="52"/>
      <c r="JSP16" s="52"/>
      <c r="JSQ16" s="52"/>
      <c r="JSR16" s="52"/>
      <c r="JSS16" s="52"/>
      <c r="JST16" s="52"/>
      <c r="JSU16" s="52"/>
      <c r="JSV16" s="52"/>
      <c r="JSW16" s="52"/>
      <c r="JSX16" s="52"/>
      <c r="JSY16" s="52"/>
      <c r="JSZ16" s="52"/>
      <c r="JTA16" s="52"/>
      <c r="JTB16" s="52"/>
      <c r="JTC16" s="52"/>
      <c r="JTD16" s="52"/>
      <c r="JTE16" s="52"/>
      <c r="JTF16" s="52"/>
      <c r="JTG16" s="52"/>
      <c r="JTH16" s="52"/>
      <c r="JTI16" s="52"/>
      <c r="JTJ16" s="52"/>
      <c r="JTK16" s="52"/>
      <c r="JTL16" s="52"/>
      <c r="JTM16" s="52"/>
      <c r="JTN16" s="52"/>
      <c r="JTO16" s="52"/>
      <c r="JTP16" s="52"/>
      <c r="JTQ16" s="52"/>
      <c r="JTR16" s="52"/>
      <c r="JTS16" s="52"/>
      <c r="JTT16" s="52"/>
      <c r="JTU16" s="52"/>
      <c r="JTV16" s="52"/>
      <c r="JTW16" s="52"/>
      <c r="JTX16" s="52"/>
      <c r="JTY16" s="52"/>
      <c r="JTZ16" s="52"/>
      <c r="JUA16" s="52"/>
      <c r="JUB16" s="52"/>
      <c r="JUC16" s="52"/>
      <c r="JUD16" s="52"/>
      <c r="JUE16" s="52"/>
      <c r="JUF16" s="52"/>
      <c r="JUG16" s="52"/>
      <c r="JUH16" s="52"/>
      <c r="JUI16" s="52"/>
      <c r="JUJ16" s="52"/>
      <c r="JUK16" s="52"/>
      <c r="JUL16" s="52"/>
      <c r="JUM16" s="52"/>
      <c r="JUN16" s="52"/>
      <c r="JUO16" s="52"/>
      <c r="JUP16" s="52"/>
      <c r="JUQ16" s="52"/>
      <c r="JUR16" s="52"/>
      <c r="JUS16" s="52"/>
      <c r="JUT16" s="52"/>
      <c r="JUU16" s="52"/>
      <c r="JUV16" s="52"/>
      <c r="JUW16" s="52"/>
      <c r="JUX16" s="52"/>
      <c r="JUY16" s="52"/>
      <c r="JUZ16" s="52"/>
      <c r="JVA16" s="52"/>
      <c r="JVB16" s="52"/>
      <c r="JVC16" s="52"/>
      <c r="JVD16" s="52"/>
      <c r="JVE16" s="52"/>
      <c r="JVF16" s="52"/>
      <c r="JVG16" s="52"/>
      <c r="JVH16" s="52"/>
      <c r="JVI16" s="52"/>
      <c r="JVJ16" s="52"/>
      <c r="JVK16" s="52"/>
      <c r="JVL16" s="52"/>
      <c r="JVM16" s="52"/>
      <c r="JVN16" s="52"/>
      <c r="JVO16" s="52"/>
      <c r="JVP16" s="52"/>
      <c r="JVQ16" s="52"/>
      <c r="JVR16" s="52"/>
      <c r="JVS16" s="52"/>
      <c r="JVT16" s="52"/>
      <c r="JVU16" s="52"/>
      <c r="JVV16" s="52"/>
      <c r="JVW16" s="52"/>
      <c r="JVX16" s="52"/>
      <c r="JVY16" s="52"/>
      <c r="JVZ16" s="52"/>
      <c r="JWA16" s="52"/>
      <c r="JWB16" s="52"/>
      <c r="JWC16" s="52"/>
      <c r="JWD16" s="52"/>
      <c r="JWE16" s="52"/>
      <c r="JWF16" s="52"/>
      <c r="JWG16" s="52"/>
      <c r="JWH16" s="52"/>
      <c r="JWI16" s="52"/>
      <c r="JWJ16" s="52"/>
      <c r="JWK16" s="52"/>
      <c r="JWL16" s="52"/>
      <c r="JWM16" s="52"/>
      <c r="JWN16" s="52"/>
      <c r="JWO16" s="52"/>
      <c r="JWP16" s="52"/>
      <c r="JWQ16" s="52"/>
      <c r="JWR16" s="52"/>
      <c r="JWS16" s="52"/>
      <c r="JWT16" s="52"/>
      <c r="JWU16" s="52"/>
      <c r="JWV16" s="52"/>
      <c r="JWW16" s="52"/>
      <c r="JWX16" s="52"/>
      <c r="JWY16" s="52"/>
      <c r="JWZ16" s="52"/>
      <c r="JXA16" s="52"/>
      <c r="JXB16" s="52"/>
      <c r="JXC16" s="52"/>
      <c r="JXD16" s="52"/>
      <c r="JXE16" s="52"/>
      <c r="JXF16" s="52"/>
      <c r="JXG16" s="52"/>
      <c r="JXH16" s="52"/>
      <c r="JXI16" s="52"/>
      <c r="JXJ16" s="52"/>
      <c r="JXK16" s="52"/>
      <c r="JXL16" s="52"/>
      <c r="JXM16" s="52"/>
      <c r="JXN16" s="52"/>
      <c r="JXO16" s="52"/>
      <c r="JXP16" s="52"/>
      <c r="JXQ16" s="52"/>
      <c r="JXR16" s="52"/>
      <c r="JXS16" s="52"/>
      <c r="JXT16" s="52"/>
      <c r="JXU16" s="52"/>
      <c r="JXV16" s="52"/>
      <c r="JXW16" s="52"/>
      <c r="JXX16" s="52"/>
      <c r="JXY16" s="52"/>
      <c r="JXZ16" s="52"/>
      <c r="JYA16" s="52"/>
      <c r="JYB16" s="52"/>
      <c r="JYC16" s="52"/>
      <c r="JYD16" s="52"/>
      <c r="JYE16" s="52"/>
      <c r="JYF16" s="52"/>
      <c r="JYG16" s="52"/>
      <c r="JYH16" s="52"/>
      <c r="JYI16" s="52"/>
      <c r="JYJ16" s="52"/>
      <c r="JYK16" s="52"/>
      <c r="JYL16" s="52"/>
      <c r="JYM16" s="52"/>
      <c r="JYN16" s="52"/>
      <c r="JYO16" s="52"/>
      <c r="JYP16" s="52"/>
      <c r="JYQ16" s="52"/>
      <c r="JYR16" s="52"/>
      <c r="JYS16" s="52"/>
      <c r="JYT16" s="52"/>
      <c r="JYU16" s="52"/>
      <c r="JYV16" s="52"/>
      <c r="JYW16" s="52"/>
      <c r="JYX16" s="52"/>
      <c r="JYY16" s="52"/>
      <c r="JYZ16" s="52"/>
      <c r="JZA16" s="52"/>
      <c r="JZB16" s="52"/>
      <c r="JZC16" s="52"/>
      <c r="JZD16" s="52"/>
      <c r="JZE16" s="52"/>
      <c r="JZF16" s="52"/>
      <c r="JZG16" s="52"/>
      <c r="JZH16" s="52"/>
      <c r="JZI16" s="52"/>
      <c r="JZJ16" s="52"/>
      <c r="JZK16" s="52"/>
      <c r="JZL16" s="52"/>
      <c r="JZM16" s="52"/>
      <c r="JZN16" s="52"/>
      <c r="JZO16" s="52"/>
      <c r="JZP16" s="52"/>
      <c r="JZQ16" s="52"/>
      <c r="JZR16" s="52"/>
      <c r="JZS16" s="52"/>
      <c r="JZT16" s="52"/>
      <c r="JZU16" s="52"/>
      <c r="JZV16" s="52"/>
      <c r="JZW16" s="52"/>
      <c r="JZX16" s="52"/>
      <c r="JZY16" s="52"/>
      <c r="JZZ16" s="52"/>
      <c r="KAA16" s="52"/>
      <c r="KAB16" s="52"/>
      <c r="KAC16" s="52"/>
      <c r="KAD16" s="52"/>
      <c r="KAE16" s="52"/>
      <c r="KAF16" s="52"/>
      <c r="KAG16" s="52"/>
      <c r="KAH16" s="52"/>
      <c r="KAI16" s="52"/>
      <c r="KAJ16" s="52"/>
      <c r="KAK16" s="52"/>
      <c r="KAL16" s="52"/>
      <c r="KAM16" s="52"/>
      <c r="KAN16" s="52"/>
      <c r="KAO16" s="52"/>
      <c r="KAP16" s="52"/>
      <c r="KAQ16" s="52"/>
      <c r="KAR16" s="52"/>
      <c r="KAS16" s="52"/>
      <c r="KAT16" s="52"/>
      <c r="KAU16" s="52"/>
      <c r="KAV16" s="52"/>
      <c r="KAW16" s="52"/>
      <c r="KAX16" s="52"/>
      <c r="KAY16" s="52"/>
      <c r="KAZ16" s="52"/>
      <c r="KBA16" s="52"/>
      <c r="KBB16" s="52"/>
      <c r="KBC16" s="52"/>
      <c r="KBD16" s="52"/>
      <c r="KBE16" s="52"/>
      <c r="KBF16" s="52"/>
      <c r="KBG16" s="52"/>
      <c r="KBH16" s="52"/>
      <c r="KBI16" s="52"/>
      <c r="KBJ16" s="52"/>
      <c r="KBK16" s="52"/>
      <c r="KBL16" s="52"/>
      <c r="KBM16" s="52"/>
      <c r="KBN16" s="52"/>
      <c r="KBO16" s="52"/>
      <c r="KBP16" s="52"/>
      <c r="KBQ16" s="52"/>
      <c r="KBR16" s="52"/>
      <c r="KBS16" s="52"/>
      <c r="KBT16" s="52"/>
      <c r="KBU16" s="52"/>
      <c r="KBV16" s="52"/>
      <c r="KBW16" s="52"/>
      <c r="KBX16" s="52"/>
      <c r="KBY16" s="52"/>
      <c r="KBZ16" s="52"/>
      <c r="KCA16" s="52"/>
      <c r="KCB16" s="52"/>
      <c r="KCC16" s="52"/>
      <c r="KCD16" s="52"/>
      <c r="KCE16" s="52"/>
      <c r="KCF16" s="52"/>
      <c r="KCG16" s="52"/>
      <c r="KCH16" s="52"/>
      <c r="KCI16" s="52"/>
      <c r="KCJ16" s="52"/>
      <c r="KCK16" s="52"/>
      <c r="KCL16" s="52"/>
      <c r="KCM16" s="52"/>
      <c r="KCN16" s="52"/>
      <c r="KCO16" s="52"/>
      <c r="KCP16" s="52"/>
      <c r="KCQ16" s="52"/>
      <c r="KCR16" s="52"/>
      <c r="KCS16" s="52"/>
      <c r="KCT16" s="52"/>
      <c r="KCU16" s="52"/>
      <c r="KCV16" s="52"/>
      <c r="KCW16" s="52"/>
      <c r="KCX16" s="52"/>
      <c r="KCY16" s="52"/>
      <c r="KCZ16" s="52"/>
      <c r="KDA16" s="52"/>
      <c r="KDB16" s="52"/>
      <c r="KDC16" s="52"/>
      <c r="KDD16" s="52"/>
      <c r="KDE16" s="52"/>
      <c r="KDF16" s="52"/>
      <c r="KDG16" s="52"/>
      <c r="KDH16" s="52"/>
      <c r="KDI16" s="52"/>
      <c r="KDJ16" s="52"/>
      <c r="KDK16" s="52"/>
      <c r="KDL16" s="52"/>
      <c r="KDM16" s="52"/>
      <c r="KDN16" s="52"/>
      <c r="KDO16" s="52"/>
      <c r="KDP16" s="52"/>
      <c r="KDQ16" s="52"/>
      <c r="KDR16" s="52"/>
      <c r="KDS16" s="52"/>
      <c r="KDT16" s="52"/>
      <c r="KDU16" s="52"/>
      <c r="KDV16" s="52"/>
      <c r="KDW16" s="52"/>
      <c r="KDX16" s="52"/>
      <c r="KDY16" s="52"/>
      <c r="KDZ16" s="52"/>
      <c r="KEA16" s="52"/>
      <c r="KEB16" s="52"/>
      <c r="KEC16" s="52"/>
      <c r="KED16" s="52"/>
      <c r="KEE16" s="52"/>
      <c r="KEF16" s="52"/>
      <c r="KEG16" s="52"/>
      <c r="KEH16" s="52"/>
      <c r="KEI16" s="52"/>
      <c r="KEJ16" s="52"/>
      <c r="KEK16" s="52"/>
      <c r="KEL16" s="52"/>
      <c r="KEM16" s="52"/>
      <c r="KEN16" s="52"/>
      <c r="KEO16" s="52"/>
      <c r="KEP16" s="52"/>
      <c r="KEQ16" s="52"/>
      <c r="KER16" s="52"/>
      <c r="KES16" s="52"/>
      <c r="KET16" s="52"/>
      <c r="KEU16" s="52"/>
      <c r="KEV16" s="52"/>
      <c r="KEW16" s="52"/>
      <c r="KEX16" s="52"/>
      <c r="KEY16" s="52"/>
      <c r="KEZ16" s="52"/>
      <c r="KFA16" s="52"/>
      <c r="KFB16" s="52"/>
      <c r="KFC16" s="52"/>
      <c r="KFD16" s="52"/>
      <c r="KFE16" s="52"/>
      <c r="KFF16" s="52"/>
      <c r="KFG16" s="52"/>
      <c r="KFH16" s="52"/>
      <c r="KFI16" s="52"/>
      <c r="KFJ16" s="52"/>
      <c r="KFK16" s="52"/>
      <c r="KFL16" s="52"/>
      <c r="KFM16" s="52"/>
      <c r="KFN16" s="52"/>
      <c r="KFO16" s="52"/>
      <c r="KFP16" s="52"/>
      <c r="KFQ16" s="52"/>
      <c r="KFR16" s="52"/>
      <c r="KFS16" s="52"/>
      <c r="KFT16" s="52"/>
      <c r="KFU16" s="52"/>
      <c r="KFV16" s="52"/>
      <c r="KFW16" s="52"/>
      <c r="KFX16" s="52"/>
      <c r="KFY16" s="52"/>
      <c r="KFZ16" s="52"/>
      <c r="KGA16" s="52"/>
      <c r="KGB16" s="52"/>
      <c r="KGC16" s="52"/>
      <c r="KGD16" s="52"/>
      <c r="KGE16" s="52"/>
      <c r="KGF16" s="52"/>
      <c r="KGG16" s="52"/>
      <c r="KGH16" s="52"/>
      <c r="KGI16" s="52"/>
      <c r="KGJ16" s="52"/>
      <c r="KGK16" s="52"/>
      <c r="KGL16" s="52"/>
      <c r="KGM16" s="52"/>
      <c r="KGN16" s="52"/>
      <c r="KGO16" s="52"/>
      <c r="KGP16" s="52"/>
      <c r="KGQ16" s="52"/>
      <c r="KGR16" s="52"/>
      <c r="KGS16" s="52"/>
      <c r="KGT16" s="52"/>
      <c r="KGU16" s="52"/>
      <c r="KGV16" s="52"/>
      <c r="KGW16" s="52"/>
      <c r="KGX16" s="52"/>
      <c r="KGY16" s="52"/>
      <c r="KGZ16" s="52"/>
      <c r="KHA16" s="52"/>
      <c r="KHB16" s="52"/>
      <c r="KHC16" s="52"/>
      <c r="KHD16" s="52"/>
      <c r="KHE16" s="52"/>
      <c r="KHF16" s="52"/>
      <c r="KHG16" s="52"/>
      <c r="KHH16" s="52"/>
      <c r="KHI16" s="52"/>
      <c r="KHJ16" s="52"/>
      <c r="KHK16" s="52"/>
      <c r="KHL16" s="52"/>
      <c r="KHM16" s="52"/>
      <c r="KHN16" s="52"/>
      <c r="KHO16" s="52"/>
      <c r="KHP16" s="52"/>
      <c r="KHQ16" s="52"/>
      <c r="KHR16" s="52"/>
      <c r="KHS16" s="52"/>
      <c r="KHT16" s="52"/>
      <c r="KHU16" s="52"/>
      <c r="KHV16" s="52"/>
      <c r="KHW16" s="52"/>
      <c r="KHX16" s="52"/>
      <c r="KHY16" s="52"/>
      <c r="KHZ16" s="52"/>
      <c r="KIA16" s="52"/>
      <c r="KIB16" s="52"/>
      <c r="KIC16" s="52"/>
      <c r="KID16" s="52"/>
      <c r="KIE16" s="52"/>
      <c r="KIF16" s="52"/>
      <c r="KIG16" s="52"/>
      <c r="KIH16" s="52"/>
      <c r="KII16" s="52"/>
      <c r="KIJ16" s="52"/>
      <c r="KIK16" s="52"/>
      <c r="KIL16" s="52"/>
      <c r="KIM16" s="52"/>
      <c r="KIN16" s="52"/>
      <c r="KIO16" s="52"/>
      <c r="KIP16" s="52"/>
      <c r="KIQ16" s="52"/>
      <c r="KIR16" s="52"/>
      <c r="KIS16" s="52"/>
      <c r="KIT16" s="52"/>
      <c r="KIU16" s="52"/>
      <c r="KIV16" s="52"/>
      <c r="KIW16" s="52"/>
      <c r="KIX16" s="52"/>
      <c r="KIY16" s="52"/>
      <c r="KIZ16" s="52"/>
      <c r="KJA16" s="52"/>
      <c r="KJB16" s="52"/>
      <c r="KJC16" s="52"/>
      <c r="KJD16" s="52"/>
      <c r="KJE16" s="52"/>
      <c r="KJF16" s="52"/>
      <c r="KJG16" s="52"/>
      <c r="KJH16" s="52"/>
      <c r="KJI16" s="52"/>
      <c r="KJJ16" s="52"/>
      <c r="KJK16" s="52"/>
      <c r="KJL16" s="52"/>
      <c r="KJM16" s="52"/>
      <c r="KJN16" s="52"/>
      <c r="KJO16" s="52"/>
      <c r="KJP16" s="52"/>
      <c r="KJQ16" s="52"/>
      <c r="KJR16" s="52"/>
      <c r="KJS16" s="52"/>
      <c r="KJT16" s="52"/>
      <c r="KJU16" s="52"/>
      <c r="KJV16" s="52"/>
      <c r="KJW16" s="52"/>
      <c r="KJX16" s="52"/>
      <c r="KJY16" s="52"/>
      <c r="KJZ16" s="52"/>
      <c r="KKA16" s="52"/>
      <c r="KKB16" s="52"/>
      <c r="KKC16" s="52"/>
      <c r="KKD16" s="52"/>
      <c r="KKE16" s="52"/>
      <c r="KKF16" s="52"/>
      <c r="KKG16" s="52"/>
      <c r="KKH16" s="52"/>
      <c r="KKI16" s="52"/>
      <c r="KKJ16" s="52"/>
      <c r="KKK16" s="52"/>
      <c r="KKL16" s="52"/>
      <c r="KKM16" s="52"/>
      <c r="KKN16" s="52"/>
      <c r="KKO16" s="52"/>
      <c r="KKP16" s="52"/>
      <c r="KKQ16" s="52"/>
      <c r="KKR16" s="52"/>
      <c r="KKS16" s="52"/>
      <c r="KKT16" s="52"/>
      <c r="KKU16" s="52"/>
      <c r="KKV16" s="52"/>
      <c r="KKW16" s="52"/>
      <c r="KKX16" s="52"/>
      <c r="KKY16" s="52"/>
      <c r="KKZ16" s="52"/>
      <c r="KLA16" s="52"/>
      <c r="KLB16" s="52"/>
      <c r="KLC16" s="52"/>
      <c r="KLD16" s="52"/>
      <c r="KLE16" s="52"/>
      <c r="KLF16" s="52"/>
      <c r="KLG16" s="52"/>
      <c r="KLH16" s="52"/>
      <c r="KLI16" s="52"/>
      <c r="KLJ16" s="52"/>
      <c r="KLK16" s="52"/>
      <c r="KLL16" s="52"/>
      <c r="KLM16" s="52"/>
      <c r="KLN16" s="52"/>
      <c r="KLO16" s="52"/>
      <c r="KLP16" s="52"/>
      <c r="KLQ16" s="52"/>
      <c r="KLR16" s="52"/>
      <c r="KLS16" s="52"/>
      <c r="KLT16" s="52"/>
      <c r="KLU16" s="52"/>
      <c r="KLV16" s="52"/>
      <c r="KLW16" s="52"/>
      <c r="KLX16" s="52"/>
      <c r="KLY16" s="52"/>
      <c r="KLZ16" s="52"/>
      <c r="KMA16" s="52"/>
      <c r="KMB16" s="52"/>
      <c r="KMC16" s="52"/>
      <c r="KMD16" s="52"/>
      <c r="KME16" s="52"/>
      <c r="KMF16" s="52"/>
      <c r="KMG16" s="52"/>
      <c r="KMH16" s="52"/>
      <c r="KMI16" s="52"/>
      <c r="KMJ16" s="52"/>
      <c r="KMK16" s="52"/>
      <c r="KML16" s="52"/>
      <c r="KMM16" s="52"/>
      <c r="KMN16" s="52"/>
      <c r="KMO16" s="52"/>
      <c r="KMP16" s="52"/>
      <c r="KMQ16" s="52"/>
      <c r="KMR16" s="52"/>
      <c r="KMS16" s="52"/>
      <c r="KMT16" s="52"/>
      <c r="KMU16" s="52"/>
      <c r="KMV16" s="52"/>
      <c r="KMW16" s="52"/>
      <c r="KMX16" s="52"/>
      <c r="KMY16" s="52"/>
      <c r="KMZ16" s="52"/>
      <c r="KNA16" s="52"/>
      <c r="KNB16" s="52"/>
      <c r="KNC16" s="52"/>
      <c r="KND16" s="52"/>
      <c r="KNE16" s="52"/>
      <c r="KNF16" s="52"/>
      <c r="KNG16" s="52"/>
      <c r="KNH16" s="52"/>
      <c r="KNI16" s="52"/>
      <c r="KNJ16" s="52"/>
      <c r="KNK16" s="52"/>
      <c r="KNL16" s="52"/>
      <c r="KNM16" s="52"/>
      <c r="KNN16" s="52"/>
      <c r="KNO16" s="52"/>
      <c r="KNP16" s="52"/>
      <c r="KNQ16" s="52"/>
      <c r="KNR16" s="52"/>
      <c r="KNS16" s="52"/>
      <c r="KNT16" s="52"/>
      <c r="KNU16" s="52"/>
      <c r="KNV16" s="52"/>
      <c r="KNW16" s="52"/>
      <c r="KNX16" s="52"/>
      <c r="KNY16" s="52"/>
      <c r="KNZ16" s="52"/>
      <c r="KOA16" s="52"/>
      <c r="KOB16" s="52"/>
      <c r="KOC16" s="52"/>
      <c r="KOD16" s="52"/>
      <c r="KOE16" s="52"/>
      <c r="KOF16" s="52"/>
      <c r="KOG16" s="52"/>
      <c r="KOH16" s="52"/>
      <c r="KOI16" s="52"/>
      <c r="KOJ16" s="52"/>
      <c r="KOK16" s="52"/>
      <c r="KOL16" s="52"/>
      <c r="KOM16" s="52"/>
      <c r="KON16" s="52"/>
      <c r="KOO16" s="52"/>
      <c r="KOP16" s="52"/>
      <c r="KOQ16" s="52"/>
      <c r="KOR16" s="52"/>
      <c r="KOS16" s="52"/>
      <c r="KOT16" s="52"/>
      <c r="KOU16" s="52"/>
      <c r="KOV16" s="52"/>
      <c r="KOW16" s="52"/>
      <c r="KOX16" s="52"/>
      <c r="KOY16" s="52"/>
      <c r="KOZ16" s="52"/>
      <c r="KPA16" s="52"/>
      <c r="KPB16" s="52"/>
      <c r="KPC16" s="52"/>
      <c r="KPD16" s="52"/>
      <c r="KPE16" s="52"/>
      <c r="KPF16" s="52"/>
      <c r="KPG16" s="52"/>
      <c r="KPH16" s="52"/>
      <c r="KPI16" s="52"/>
      <c r="KPJ16" s="52"/>
      <c r="KPK16" s="52"/>
      <c r="KPL16" s="52"/>
      <c r="KPM16" s="52"/>
      <c r="KPN16" s="52"/>
      <c r="KPO16" s="52"/>
      <c r="KPP16" s="52"/>
      <c r="KPQ16" s="52"/>
      <c r="KPR16" s="52"/>
      <c r="KPS16" s="52"/>
      <c r="KPT16" s="52"/>
      <c r="KPU16" s="52"/>
      <c r="KPV16" s="52"/>
      <c r="KPW16" s="52"/>
      <c r="KPX16" s="52"/>
      <c r="KPY16" s="52"/>
      <c r="KPZ16" s="52"/>
      <c r="KQA16" s="52"/>
      <c r="KQB16" s="52"/>
      <c r="KQC16" s="52"/>
      <c r="KQD16" s="52"/>
      <c r="KQE16" s="52"/>
      <c r="KQF16" s="52"/>
      <c r="KQG16" s="52"/>
      <c r="KQH16" s="52"/>
      <c r="KQI16" s="52"/>
      <c r="KQJ16" s="52"/>
      <c r="KQK16" s="52"/>
      <c r="KQL16" s="52"/>
      <c r="KQM16" s="52"/>
      <c r="KQN16" s="52"/>
      <c r="KQO16" s="52"/>
      <c r="KQP16" s="52"/>
      <c r="KQQ16" s="52"/>
      <c r="KQR16" s="52"/>
      <c r="KQS16" s="52"/>
      <c r="KQT16" s="52"/>
      <c r="KQU16" s="52"/>
      <c r="KQV16" s="52"/>
      <c r="KQW16" s="52"/>
      <c r="KQX16" s="52"/>
      <c r="KQY16" s="52"/>
      <c r="KQZ16" s="52"/>
      <c r="KRA16" s="52"/>
      <c r="KRB16" s="52"/>
      <c r="KRC16" s="52"/>
      <c r="KRD16" s="52"/>
      <c r="KRE16" s="52"/>
      <c r="KRF16" s="52"/>
      <c r="KRG16" s="52"/>
      <c r="KRH16" s="52"/>
      <c r="KRI16" s="52"/>
      <c r="KRJ16" s="52"/>
      <c r="KRK16" s="52"/>
      <c r="KRL16" s="52"/>
      <c r="KRM16" s="52"/>
      <c r="KRN16" s="52"/>
      <c r="KRO16" s="52"/>
      <c r="KRP16" s="52"/>
      <c r="KRQ16" s="52"/>
      <c r="KRR16" s="52"/>
      <c r="KRS16" s="52"/>
      <c r="KRT16" s="52"/>
      <c r="KRU16" s="52"/>
      <c r="KRV16" s="52"/>
      <c r="KRW16" s="52"/>
      <c r="KRX16" s="52"/>
      <c r="KRY16" s="52"/>
      <c r="KRZ16" s="52"/>
      <c r="KSA16" s="52"/>
      <c r="KSB16" s="52"/>
      <c r="KSC16" s="52"/>
      <c r="KSD16" s="52"/>
      <c r="KSE16" s="52"/>
      <c r="KSF16" s="52"/>
      <c r="KSG16" s="52"/>
      <c r="KSH16" s="52"/>
      <c r="KSI16" s="52"/>
      <c r="KSJ16" s="52"/>
      <c r="KSK16" s="52"/>
      <c r="KSL16" s="52"/>
      <c r="KSM16" s="52"/>
      <c r="KSN16" s="52"/>
      <c r="KSO16" s="52"/>
      <c r="KSP16" s="52"/>
      <c r="KSQ16" s="52"/>
      <c r="KSR16" s="52"/>
      <c r="KSS16" s="52"/>
      <c r="KST16" s="52"/>
      <c r="KSU16" s="52"/>
      <c r="KSV16" s="52"/>
      <c r="KSW16" s="52"/>
      <c r="KSX16" s="52"/>
      <c r="KSY16" s="52"/>
      <c r="KSZ16" s="52"/>
      <c r="KTA16" s="52"/>
      <c r="KTB16" s="52"/>
      <c r="KTC16" s="52"/>
      <c r="KTD16" s="52"/>
      <c r="KTE16" s="52"/>
      <c r="KTF16" s="52"/>
      <c r="KTG16" s="52"/>
      <c r="KTH16" s="52"/>
      <c r="KTI16" s="52"/>
      <c r="KTJ16" s="52"/>
      <c r="KTK16" s="52"/>
      <c r="KTL16" s="52"/>
      <c r="KTM16" s="52"/>
      <c r="KTN16" s="52"/>
      <c r="KTO16" s="52"/>
      <c r="KTP16" s="52"/>
      <c r="KTQ16" s="52"/>
      <c r="KTR16" s="52"/>
      <c r="KTS16" s="52"/>
      <c r="KTT16" s="52"/>
      <c r="KTU16" s="52"/>
      <c r="KTV16" s="52"/>
      <c r="KTW16" s="52"/>
      <c r="KTX16" s="52"/>
      <c r="KTY16" s="52"/>
      <c r="KTZ16" s="52"/>
      <c r="KUA16" s="52"/>
      <c r="KUB16" s="52"/>
      <c r="KUC16" s="52"/>
      <c r="KUD16" s="52"/>
      <c r="KUE16" s="52"/>
      <c r="KUF16" s="52"/>
      <c r="KUG16" s="52"/>
      <c r="KUH16" s="52"/>
      <c r="KUI16" s="52"/>
      <c r="KUJ16" s="52"/>
      <c r="KUK16" s="52"/>
      <c r="KUL16" s="52"/>
      <c r="KUM16" s="52"/>
      <c r="KUN16" s="52"/>
      <c r="KUO16" s="52"/>
      <c r="KUP16" s="52"/>
      <c r="KUQ16" s="52"/>
      <c r="KUR16" s="52"/>
      <c r="KUS16" s="52"/>
      <c r="KUT16" s="52"/>
      <c r="KUU16" s="52"/>
      <c r="KUV16" s="52"/>
      <c r="KUW16" s="52"/>
      <c r="KUX16" s="52"/>
      <c r="KUY16" s="52"/>
      <c r="KUZ16" s="52"/>
      <c r="KVA16" s="52"/>
      <c r="KVB16" s="52"/>
      <c r="KVC16" s="52"/>
      <c r="KVD16" s="52"/>
      <c r="KVE16" s="52"/>
      <c r="KVF16" s="52"/>
      <c r="KVG16" s="52"/>
      <c r="KVH16" s="52"/>
      <c r="KVI16" s="52"/>
      <c r="KVJ16" s="52"/>
      <c r="KVK16" s="52"/>
      <c r="KVL16" s="52"/>
      <c r="KVM16" s="52"/>
      <c r="KVN16" s="52"/>
      <c r="KVO16" s="52"/>
      <c r="KVP16" s="52"/>
      <c r="KVQ16" s="52"/>
      <c r="KVR16" s="52"/>
      <c r="KVS16" s="52"/>
      <c r="KVT16" s="52"/>
      <c r="KVU16" s="52"/>
      <c r="KVV16" s="52"/>
      <c r="KVW16" s="52"/>
      <c r="KVX16" s="52"/>
      <c r="KVY16" s="52"/>
      <c r="KVZ16" s="52"/>
      <c r="KWA16" s="52"/>
      <c r="KWB16" s="52"/>
      <c r="KWC16" s="52"/>
      <c r="KWD16" s="52"/>
      <c r="KWE16" s="52"/>
      <c r="KWF16" s="52"/>
      <c r="KWG16" s="52"/>
      <c r="KWH16" s="52"/>
      <c r="KWI16" s="52"/>
      <c r="KWJ16" s="52"/>
      <c r="KWK16" s="52"/>
      <c r="KWL16" s="52"/>
      <c r="KWM16" s="52"/>
      <c r="KWN16" s="52"/>
      <c r="KWO16" s="52"/>
      <c r="KWP16" s="52"/>
      <c r="KWQ16" s="52"/>
      <c r="KWR16" s="52"/>
      <c r="KWS16" s="52"/>
      <c r="KWT16" s="52"/>
      <c r="KWU16" s="52"/>
      <c r="KWV16" s="52"/>
      <c r="KWW16" s="52"/>
      <c r="KWX16" s="52"/>
      <c r="KWY16" s="52"/>
      <c r="KWZ16" s="52"/>
      <c r="KXA16" s="52"/>
      <c r="KXB16" s="52"/>
      <c r="KXC16" s="52"/>
      <c r="KXD16" s="52"/>
      <c r="KXE16" s="52"/>
      <c r="KXF16" s="52"/>
      <c r="KXG16" s="52"/>
      <c r="KXH16" s="52"/>
      <c r="KXI16" s="52"/>
      <c r="KXJ16" s="52"/>
      <c r="KXK16" s="52"/>
      <c r="KXL16" s="52"/>
      <c r="KXM16" s="52"/>
      <c r="KXN16" s="52"/>
      <c r="KXO16" s="52"/>
      <c r="KXP16" s="52"/>
      <c r="KXQ16" s="52"/>
      <c r="KXR16" s="52"/>
      <c r="KXS16" s="52"/>
      <c r="KXT16" s="52"/>
      <c r="KXU16" s="52"/>
      <c r="KXV16" s="52"/>
      <c r="KXW16" s="52"/>
      <c r="KXX16" s="52"/>
      <c r="KXY16" s="52"/>
      <c r="KXZ16" s="52"/>
      <c r="KYA16" s="52"/>
      <c r="KYB16" s="52"/>
      <c r="KYC16" s="52"/>
      <c r="KYD16" s="52"/>
      <c r="KYE16" s="52"/>
      <c r="KYF16" s="52"/>
      <c r="KYG16" s="52"/>
      <c r="KYH16" s="52"/>
      <c r="KYI16" s="52"/>
      <c r="KYJ16" s="52"/>
      <c r="KYK16" s="52"/>
      <c r="KYL16" s="52"/>
      <c r="KYM16" s="52"/>
      <c r="KYN16" s="52"/>
      <c r="KYO16" s="52"/>
      <c r="KYP16" s="52"/>
      <c r="KYQ16" s="52"/>
      <c r="KYR16" s="52"/>
      <c r="KYS16" s="52"/>
      <c r="KYT16" s="52"/>
      <c r="KYU16" s="52"/>
      <c r="KYV16" s="52"/>
      <c r="KYW16" s="52"/>
      <c r="KYX16" s="52"/>
      <c r="KYY16" s="52"/>
      <c r="KYZ16" s="52"/>
      <c r="KZA16" s="52"/>
      <c r="KZB16" s="52"/>
      <c r="KZC16" s="52"/>
      <c r="KZD16" s="52"/>
      <c r="KZE16" s="52"/>
      <c r="KZF16" s="52"/>
      <c r="KZG16" s="52"/>
      <c r="KZH16" s="52"/>
      <c r="KZI16" s="52"/>
      <c r="KZJ16" s="52"/>
      <c r="KZK16" s="52"/>
      <c r="KZL16" s="52"/>
      <c r="KZM16" s="52"/>
      <c r="KZN16" s="52"/>
      <c r="KZO16" s="52"/>
      <c r="KZP16" s="52"/>
      <c r="KZQ16" s="52"/>
      <c r="KZR16" s="52"/>
      <c r="KZS16" s="52"/>
      <c r="KZT16" s="52"/>
      <c r="KZU16" s="52"/>
      <c r="KZV16" s="52"/>
      <c r="KZW16" s="52"/>
      <c r="KZX16" s="52"/>
      <c r="KZY16" s="52"/>
      <c r="KZZ16" s="52"/>
      <c r="LAA16" s="52"/>
      <c r="LAB16" s="52"/>
      <c r="LAC16" s="52"/>
      <c r="LAD16" s="52"/>
      <c r="LAE16" s="52"/>
      <c r="LAF16" s="52"/>
      <c r="LAG16" s="52"/>
      <c r="LAH16" s="52"/>
      <c r="LAI16" s="52"/>
      <c r="LAJ16" s="52"/>
      <c r="LAK16" s="52"/>
      <c r="LAL16" s="52"/>
      <c r="LAM16" s="52"/>
      <c r="LAN16" s="52"/>
      <c r="LAO16" s="52"/>
      <c r="LAP16" s="52"/>
      <c r="LAQ16" s="52"/>
      <c r="LAR16" s="52"/>
      <c r="LAS16" s="52"/>
      <c r="LAT16" s="52"/>
      <c r="LAU16" s="52"/>
      <c r="LAV16" s="52"/>
      <c r="LAW16" s="52"/>
      <c r="LAX16" s="52"/>
      <c r="LAY16" s="52"/>
      <c r="LAZ16" s="52"/>
      <c r="LBA16" s="52"/>
      <c r="LBB16" s="52"/>
      <c r="LBC16" s="52"/>
      <c r="LBD16" s="52"/>
      <c r="LBE16" s="52"/>
      <c r="LBF16" s="52"/>
      <c r="LBG16" s="52"/>
      <c r="LBH16" s="52"/>
      <c r="LBI16" s="52"/>
      <c r="LBJ16" s="52"/>
      <c r="LBK16" s="52"/>
      <c r="LBL16" s="52"/>
      <c r="LBM16" s="52"/>
      <c r="LBN16" s="52"/>
      <c r="LBO16" s="52"/>
      <c r="LBP16" s="52"/>
      <c r="LBQ16" s="52"/>
      <c r="LBR16" s="52"/>
      <c r="LBS16" s="52"/>
      <c r="LBT16" s="52"/>
      <c r="LBU16" s="52"/>
      <c r="LBV16" s="52"/>
      <c r="LBW16" s="52"/>
      <c r="LBX16" s="52"/>
      <c r="LBY16" s="52"/>
      <c r="LBZ16" s="52"/>
      <c r="LCA16" s="52"/>
      <c r="LCB16" s="52"/>
      <c r="LCC16" s="52"/>
      <c r="LCD16" s="52"/>
      <c r="LCE16" s="52"/>
      <c r="LCF16" s="52"/>
      <c r="LCG16" s="52"/>
      <c r="LCH16" s="52"/>
      <c r="LCI16" s="52"/>
      <c r="LCJ16" s="52"/>
      <c r="LCK16" s="52"/>
      <c r="LCL16" s="52"/>
      <c r="LCM16" s="52"/>
      <c r="LCN16" s="52"/>
      <c r="LCO16" s="52"/>
      <c r="LCP16" s="52"/>
      <c r="LCQ16" s="52"/>
      <c r="LCR16" s="52"/>
      <c r="LCS16" s="52"/>
      <c r="LCT16" s="52"/>
      <c r="LCU16" s="52"/>
      <c r="LCV16" s="52"/>
      <c r="LCW16" s="52"/>
      <c r="LCX16" s="52"/>
      <c r="LCY16" s="52"/>
      <c r="LCZ16" s="52"/>
      <c r="LDA16" s="52"/>
      <c r="LDB16" s="52"/>
      <c r="LDC16" s="52"/>
      <c r="LDD16" s="52"/>
      <c r="LDE16" s="52"/>
      <c r="LDF16" s="52"/>
      <c r="LDG16" s="52"/>
      <c r="LDH16" s="52"/>
      <c r="LDI16" s="52"/>
      <c r="LDJ16" s="52"/>
      <c r="LDK16" s="52"/>
      <c r="LDL16" s="52"/>
      <c r="LDM16" s="52"/>
      <c r="LDN16" s="52"/>
      <c r="LDO16" s="52"/>
      <c r="LDP16" s="52"/>
      <c r="LDQ16" s="52"/>
      <c r="LDR16" s="52"/>
      <c r="LDS16" s="52"/>
      <c r="LDT16" s="52"/>
      <c r="LDU16" s="52"/>
      <c r="LDV16" s="52"/>
      <c r="LDW16" s="52"/>
      <c r="LDX16" s="52"/>
      <c r="LDY16" s="52"/>
      <c r="LDZ16" s="52"/>
      <c r="LEA16" s="52"/>
      <c r="LEB16" s="52"/>
      <c r="LEC16" s="52"/>
      <c r="LED16" s="52"/>
      <c r="LEE16" s="52"/>
      <c r="LEF16" s="52"/>
      <c r="LEG16" s="52"/>
      <c r="LEH16" s="52"/>
      <c r="LEI16" s="52"/>
      <c r="LEJ16" s="52"/>
      <c r="LEK16" s="52"/>
      <c r="LEL16" s="52"/>
      <c r="LEM16" s="52"/>
      <c r="LEN16" s="52"/>
      <c r="LEO16" s="52"/>
      <c r="LEP16" s="52"/>
      <c r="LEQ16" s="52"/>
      <c r="LER16" s="52"/>
      <c r="LES16" s="52"/>
      <c r="LET16" s="52"/>
      <c r="LEU16" s="52"/>
      <c r="LEV16" s="52"/>
      <c r="LEW16" s="52"/>
      <c r="LEX16" s="52"/>
      <c r="LEY16" s="52"/>
      <c r="LEZ16" s="52"/>
      <c r="LFA16" s="52"/>
      <c r="LFB16" s="52"/>
      <c r="LFC16" s="52"/>
      <c r="LFD16" s="52"/>
      <c r="LFE16" s="52"/>
      <c r="LFF16" s="52"/>
      <c r="LFG16" s="52"/>
      <c r="LFH16" s="52"/>
      <c r="LFI16" s="52"/>
      <c r="LFJ16" s="52"/>
      <c r="LFK16" s="52"/>
      <c r="LFL16" s="52"/>
      <c r="LFM16" s="52"/>
      <c r="LFN16" s="52"/>
      <c r="LFO16" s="52"/>
      <c r="LFP16" s="52"/>
      <c r="LFQ16" s="52"/>
      <c r="LFR16" s="52"/>
      <c r="LFS16" s="52"/>
      <c r="LFT16" s="52"/>
      <c r="LFU16" s="52"/>
      <c r="LFV16" s="52"/>
      <c r="LFW16" s="52"/>
      <c r="LFX16" s="52"/>
      <c r="LFY16" s="52"/>
      <c r="LFZ16" s="52"/>
      <c r="LGA16" s="52"/>
      <c r="LGB16" s="52"/>
      <c r="LGC16" s="52"/>
      <c r="LGD16" s="52"/>
      <c r="LGE16" s="52"/>
      <c r="LGF16" s="52"/>
      <c r="LGG16" s="52"/>
      <c r="LGH16" s="52"/>
      <c r="LGI16" s="52"/>
      <c r="LGJ16" s="52"/>
      <c r="LGK16" s="52"/>
      <c r="LGL16" s="52"/>
      <c r="LGM16" s="52"/>
      <c r="LGN16" s="52"/>
      <c r="LGO16" s="52"/>
      <c r="LGP16" s="52"/>
      <c r="LGQ16" s="52"/>
      <c r="LGR16" s="52"/>
      <c r="LGS16" s="52"/>
      <c r="LGT16" s="52"/>
      <c r="LGU16" s="52"/>
      <c r="LGV16" s="52"/>
      <c r="LGW16" s="52"/>
      <c r="LGX16" s="52"/>
      <c r="LGY16" s="52"/>
      <c r="LGZ16" s="52"/>
      <c r="LHA16" s="52"/>
      <c r="LHB16" s="52"/>
      <c r="LHC16" s="52"/>
      <c r="LHD16" s="52"/>
      <c r="LHE16" s="52"/>
      <c r="LHF16" s="52"/>
      <c r="LHG16" s="52"/>
      <c r="LHH16" s="52"/>
      <c r="LHI16" s="52"/>
      <c r="LHJ16" s="52"/>
      <c r="LHK16" s="52"/>
      <c r="LHL16" s="52"/>
      <c r="LHM16" s="52"/>
      <c r="LHN16" s="52"/>
      <c r="LHO16" s="52"/>
      <c r="LHP16" s="52"/>
      <c r="LHQ16" s="52"/>
      <c r="LHR16" s="52"/>
      <c r="LHS16" s="52"/>
      <c r="LHT16" s="52"/>
      <c r="LHU16" s="52"/>
      <c r="LHV16" s="52"/>
      <c r="LHW16" s="52"/>
      <c r="LHX16" s="52"/>
      <c r="LHY16" s="52"/>
      <c r="LHZ16" s="52"/>
      <c r="LIA16" s="52"/>
      <c r="LIB16" s="52"/>
      <c r="LIC16" s="52"/>
      <c r="LID16" s="52"/>
      <c r="LIE16" s="52"/>
      <c r="LIF16" s="52"/>
      <c r="LIG16" s="52"/>
      <c r="LIH16" s="52"/>
      <c r="LII16" s="52"/>
      <c r="LIJ16" s="52"/>
      <c r="LIK16" s="52"/>
      <c r="LIL16" s="52"/>
      <c r="LIM16" s="52"/>
      <c r="LIN16" s="52"/>
      <c r="LIO16" s="52"/>
      <c r="LIP16" s="52"/>
      <c r="LIQ16" s="52"/>
      <c r="LIR16" s="52"/>
      <c r="LIS16" s="52"/>
      <c r="LIT16" s="52"/>
      <c r="LIU16" s="52"/>
      <c r="LIV16" s="52"/>
      <c r="LIW16" s="52"/>
      <c r="LIX16" s="52"/>
      <c r="LIY16" s="52"/>
      <c r="LIZ16" s="52"/>
      <c r="LJA16" s="52"/>
      <c r="LJB16" s="52"/>
      <c r="LJC16" s="52"/>
      <c r="LJD16" s="52"/>
      <c r="LJE16" s="52"/>
      <c r="LJF16" s="52"/>
      <c r="LJG16" s="52"/>
      <c r="LJH16" s="52"/>
      <c r="LJI16" s="52"/>
      <c r="LJJ16" s="52"/>
      <c r="LJK16" s="52"/>
      <c r="LJL16" s="52"/>
      <c r="LJM16" s="52"/>
      <c r="LJN16" s="52"/>
      <c r="LJO16" s="52"/>
      <c r="LJP16" s="52"/>
      <c r="LJQ16" s="52"/>
      <c r="LJR16" s="52"/>
      <c r="LJS16" s="52"/>
      <c r="LJT16" s="52"/>
      <c r="LJU16" s="52"/>
      <c r="LJV16" s="52"/>
      <c r="LJW16" s="52"/>
      <c r="LJX16" s="52"/>
      <c r="LJY16" s="52"/>
      <c r="LJZ16" s="52"/>
      <c r="LKA16" s="52"/>
      <c r="LKB16" s="52"/>
      <c r="LKC16" s="52"/>
      <c r="LKD16" s="52"/>
      <c r="LKE16" s="52"/>
      <c r="LKF16" s="52"/>
      <c r="LKG16" s="52"/>
      <c r="LKH16" s="52"/>
      <c r="LKI16" s="52"/>
      <c r="LKJ16" s="52"/>
      <c r="LKK16" s="52"/>
      <c r="LKL16" s="52"/>
      <c r="LKM16" s="52"/>
      <c r="LKN16" s="52"/>
      <c r="LKO16" s="52"/>
      <c r="LKP16" s="52"/>
      <c r="LKQ16" s="52"/>
      <c r="LKR16" s="52"/>
      <c r="LKS16" s="52"/>
      <c r="LKT16" s="52"/>
      <c r="LKU16" s="52"/>
      <c r="LKV16" s="52"/>
      <c r="LKW16" s="52"/>
      <c r="LKX16" s="52"/>
      <c r="LKY16" s="52"/>
      <c r="LKZ16" s="52"/>
      <c r="LLA16" s="52"/>
      <c r="LLB16" s="52"/>
      <c r="LLC16" s="52"/>
      <c r="LLD16" s="52"/>
      <c r="LLE16" s="52"/>
      <c r="LLF16" s="52"/>
      <c r="LLG16" s="52"/>
      <c r="LLH16" s="52"/>
      <c r="LLI16" s="52"/>
      <c r="LLJ16" s="52"/>
      <c r="LLK16" s="52"/>
      <c r="LLL16" s="52"/>
      <c r="LLM16" s="52"/>
      <c r="LLN16" s="52"/>
      <c r="LLO16" s="52"/>
      <c r="LLP16" s="52"/>
      <c r="LLQ16" s="52"/>
      <c r="LLR16" s="52"/>
      <c r="LLS16" s="52"/>
      <c r="LLT16" s="52"/>
      <c r="LLU16" s="52"/>
      <c r="LLV16" s="52"/>
      <c r="LLW16" s="52"/>
      <c r="LLX16" s="52"/>
      <c r="LLY16" s="52"/>
      <c r="LLZ16" s="52"/>
      <c r="LMA16" s="52"/>
      <c r="LMB16" s="52"/>
      <c r="LMC16" s="52"/>
      <c r="LMD16" s="52"/>
      <c r="LME16" s="52"/>
      <c r="LMF16" s="52"/>
      <c r="LMG16" s="52"/>
      <c r="LMH16" s="52"/>
      <c r="LMI16" s="52"/>
      <c r="LMJ16" s="52"/>
      <c r="LMK16" s="52"/>
      <c r="LML16" s="52"/>
      <c r="LMM16" s="52"/>
      <c r="LMN16" s="52"/>
      <c r="LMO16" s="52"/>
      <c r="LMP16" s="52"/>
      <c r="LMQ16" s="52"/>
      <c r="LMR16" s="52"/>
      <c r="LMS16" s="52"/>
      <c r="LMT16" s="52"/>
      <c r="LMU16" s="52"/>
      <c r="LMV16" s="52"/>
      <c r="LMW16" s="52"/>
      <c r="LMX16" s="52"/>
      <c r="LMY16" s="52"/>
      <c r="LMZ16" s="52"/>
      <c r="LNA16" s="52"/>
      <c r="LNB16" s="52"/>
      <c r="LNC16" s="52"/>
      <c r="LND16" s="52"/>
      <c r="LNE16" s="52"/>
      <c r="LNF16" s="52"/>
      <c r="LNG16" s="52"/>
      <c r="LNH16" s="52"/>
      <c r="LNI16" s="52"/>
      <c r="LNJ16" s="52"/>
      <c r="LNK16" s="52"/>
      <c r="LNL16" s="52"/>
      <c r="LNM16" s="52"/>
      <c r="LNN16" s="52"/>
      <c r="LNO16" s="52"/>
      <c r="LNP16" s="52"/>
      <c r="LNQ16" s="52"/>
      <c r="LNR16" s="52"/>
      <c r="LNS16" s="52"/>
      <c r="LNT16" s="52"/>
      <c r="LNU16" s="52"/>
      <c r="LNV16" s="52"/>
      <c r="LNW16" s="52"/>
      <c r="LNX16" s="52"/>
      <c r="LNY16" s="52"/>
      <c r="LNZ16" s="52"/>
      <c r="LOA16" s="52"/>
      <c r="LOB16" s="52"/>
      <c r="LOC16" s="52"/>
      <c r="LOD16" s="52"/>
      <c r="LOE16" s="52"/>
      <c r="LOF16" s="52"/>
      <c r="LOG16" s="52"/>
      <c r="LOH16" s="52"/>
      <c r="LOI16" s="52"/>
      <c r="LOJ16" s="52"/>
      <c r="LOK16" s="52"/>
      <c r="LOL16" s="52"/>
      <c r="LOM16" s="52"/>
      <c r="LON16" s="52"/>
      <c r="LOO16" s="52"/>
      <c r="LOP16" s="52"/>
      <c r="LOQ16" s="52"/>
      <c r="LOR16" s="52"/>
      <c r="LOS16" s="52"/>
      <c r="LOT16" s="52"/>
      <c r="LOU16" s="52"/>
      <c r="LOV16" s="52"/>
      <c r="LOW16" s="52"/>
      <c r="LOX16" s="52"/>
      <c r="LOY16" s="52"/>
      <c r="LOZ16" s="52"/>
      <c r="LPA16" s="52"/>
      <c r="LPB16" s="52"/>
      <c r="LPC16" s="52"/>
      <c r="LPD16" s="52"/>
      <c r="LPE16" s="52"/>
      <c r="LPF16" s="52"/>
      <c r="LPG16" s="52"/>
      <c r="LPH16" s="52"/>
      <c r="LPI16" s="52"/>
      <c r="LPJ16" s="52"/>
      <c r="LPK16" s="52"/>
      <c r="LPL16" s="52"/>
      <c r="LPM16" s="52"/>
      <c r="LPN16" s="52"/>
      <c r="LPO16" s="52"/>
      <c r="LPP16" s="52"/>
      <c r="LPQ16" s="52"/>
      <c r="LPR16" s="52"/>
      <c r="LPS16" s="52"/>
      <c r="LPT16" s="52"/>
      <c r="LPU16" s="52"/>
      <c r="LPV16" s="52"/>
      <c r="LPW16" s="52"/>
      <c r="LPX16" s="52"/>
      <c r="LPY16" s="52"/>
      <c r="LPZ16" s="52"/>
      <c r="LQA16" s="52"/>
      <c r="LQB16" s="52"/>
      <c r="LQC16" s="52"/>
      <c r="LQD16" s="52"/>
      <c r="LQE16" s="52"/>
      <c r="LQF16" s="52"/>
      <c r="LQG16" s="52"/>
      <c r="LQH16" s="52"/>
      <c r="LQI16" s="52"/>
      <c r="LQJ16" s="52"/>
      <c r="LQK16" s="52"/>
      <c r="LQL16" s="52"/>
      <c r="LQM16" s="52"/>
      <c r="LQN16" s="52"/>
      <c r="LQO16" s="52"/>
      <c r="LQP16" s="52"/>
      <c r="LQQ16" s="52"/>
      <c r="LQR16" s="52"/>
      <c r="LQS16" s="52"/>
      <c r="LQT16" s="52"/>
      <c r="LQU16" s="52"/>
      <c r="LQV16" s="52"/>
      <c r="LQW16" s="52"/>
      <c r="LQX16" s="52"/>
      <c r="LQY16" s="52"/>
      <c r="LQZ16" s="52"/>
      <c r="LRA16" s="52"/>
      <c r="LRB16" s="52"/>
      <c r="LRC16" s="52"/>
      <c r="LRD16" s="52"/>
      <c r="LRE16" s="52"/>
      <c r="LRF16" s="52"/>
      <c r="LRG16" s="52"/>
      <c r="LRH16" s="52"/>
      <c r="LRI16" s="52"/>
      <c r="LRJ16" s="52"/>
      <c r="LRK16" s="52"/>
      <c r="LRL16" s="52"/>
      <c r="LRM16" s="52"/>
      <c r="LRN16" s="52"/>
      <c r="LRO16" s="52"/>
      <c r="LRP16" s="52"/>
      <c r="LRQ16" s="52"/>
      <c r="LRR16" s="52"/>
      <c r="LRS16" s="52"/>
      <c r="LRT16" s="52"/>
      <c r="LRU16" s="52"/>
      <c r="LRV16" s="52"/>
      <c r="LRW16" s="52"/>
      <c r="LRX16" s="52"/>
      <c r="LRY16" s="52"/>
      <c r="LRZ16" s="52"/>
      <c r="LSA16" s="52"/>
      <c r="LSB16" s="52"/>
      <c r="LSC16" s="52"/>
      <c r="LSD16" s="52"/>
      <c r="LSE16" s="52"/>
      <c r="LSF16" s="52"/>
      <c r="LSG16" s="52"/>
      <c r="LSH16" s="52"/>
      <c r="LSI16" s="52"/>
      <c r="LSJ16" s="52"/>
      <c r="LSK16" s="52"/>
      <c r="LSL16" s="52"/>
      <c r="LSM16" s="52"/>
      <c r="LSN16" s="52"/>
      <c r="LSO16" s="52"/>
      <c r="LSP16" s="52"/>
      <c r="LSQ16" s="52"/>
      <c r="LSR16" s="52"/>
      <c r="LSS16" s="52"/>
      <c r="LST16" s="52"/>
      <c r="LSU16" s="52"/>
      <c r="LSV16" s="52"/>
      <c r="LSW16" s="52"/>
      <c r="LSX16" s="52"/>
      <c r="LSY16" s="52"/>
      <c r="LSZ16" s="52"/>
      <c r="LTA16" s="52"/>
      <c r="LTB16" s="52"/>
      <c r="LTC16" s="52"/>
      <c r="LTD16" s="52"/>
      <c r="LTE16" s="52"/>
      <c r="LTF16" s="52"/>
      <c r="LTG16" s="52"/>
      <c r="LTH16" s="52"/>
      <c r="LTI16" s="52"/>
      <c r="LTJ16" s="52"/>
      <c r="LTK16" s="52"/>
      <c r="LTL16" s="52"/>
      <c r="LTM16" s="52"/>
      <c r="LTN16" s="52"/>
      <c r="LTO16" s="52"/>
      <c r="LTP16" s="52"/>
      <c r="LTQ16" s="52"/>
      <c r="LTR16" s="52"/>
      <c r="LTS16" s="52"/>
      <c r="LTT16" s="52"/>
      <c r="LTU16" s="52"/>
      <c r="LTV16" s="52"/>
      <c r="LTW16" s="52"/>
      <c r="LTX16" s="52"/>
      <c r="LTY16" s="52"/>
      <c r="LTZ16" s="52"/>
      <c r="LUA16" s="52"/>
      <c r="LUB16" s="52"/>
      <c r="LUC16" s="52"/>
      <c r="LUD16" s="52"/>
      <c r="LUE16" s="52"/>
      <c r="LUF16" s="52"/>
      <c r="LUG16" s="52"/>
      <c r="LUH16" s="52"/>
      <c r="LUI16" s="52"/>
      <c r="LUJ16" s="52"/>
      <c r="LUK16" s="52"/>
      <c r="LUL16" s="52"/>
      <c r="LUM16" s="52"/>
      <c r="LUN16" s="52"/>
      <c r="LUO16" s="52"/>
      <c r="LUP16" s="52"/>
      <c r="LUQ16" s="52"/>
      <c r="LUR16" s="52"/>
      <c r="LUS16" s="52"/>
      <c r="LUT16" s="52"/>
      <c r="LUU16" s="52"/>
      <c r="LUV16" s="52"/>
      <c r="LUW16" s="52"/>
      <c r="LUX16" s="52"/>
      <c r="LUY16" s="52"/>
      <c r="LUZ16" s="52"/>
      <c r="LVA16" s="52"/>
      <c r="LVB16" s="52"/>
      <c r="LVC16" s="52"/>
      <c r="LVD16" s="52"/>
      <c r="LVE16" s="52"/>
      <c r="LVF16" s="52"/>
      <c r="LVG16" s="52"/>
      <c r="LVH16" s="52"/>
      <c r="LVI16" s="52"/>
      <c r="LVJ16" s="52"/>
      <c r="LVK16" s="52"/>
      <c r="LVL16" s="52"/>
      <c r="LVM16" s="52"/>
      <c r="LVN16" s="52"/>
      <c r="LVO16" s="52"/>
      <c r="LVP16" s="52"/>
      <c r="LVQ16" s="52"/>
      <c r="LVR16" s="52"/>
      <c r="LVS16" s="52"/>
      <c r="LVT16" s="52"/>
      <c r="LVU16" s="52"/>
      <c r="LVV16" s="52"/>
      <c r="LVW16" s="52"/>
      <c r="LVX16" s="52"/>
      <c r="LVY16" s="52"/>
      <c r="LVZ16" s="52"/>
      <c r="LWA16" s="52"/>
      <c r="LWB16" s="52"/>
      <c r="LWC16" s="52"/>
      <c r="LWD16" s="52"/>
      <c r="LWE16" s="52"/>
      <c r="LWF16" s="52"/>
      <c r="LWG16" s="52"/>
      <c r="LWH16" s="52"/>
      <c r="LWI16" s="52"/>
      <c r="LWJ16" s="52"/>
      <c r="LWK16" s="52"/>
      <c r="LWL16" s="52"/>
      <c r="LWM16" s="52"/>
      <c r="LWN16" s="52"/>
      <c r="LWO16" s="52"/>
      <c r="LWP16" s="52"/>
      <c r="LWQ16" s="52"/>
      <c r="LWR16" s="52"/>
      <c r="LWS16" s="52"/>
      <c r="LWT16" s="52"/>
      <c r="LWU16" s="52"/>
      <c r="LWV16" s="52"/>
      <c r="LWW16" s="52"/>
      <c r="LWX16" s="52"/>
      <c r="LWY16" s="52"/>
      <c r="LWZ16" s="52"/>
      <c r="LXA16" s="52"/>
      <c r="LXB16" s="52"/>
      <c r="LXC16" s="52"/>
      <c r="LXD16" s="52"/>
      <c r="LXE16" s="52"/>
      <c r="LXF16" s="52"/>
      <c r="LXG16" s="52"/>
      <c r="LXH16" s="52"/>
      <c r="LXI16" s="52"/>
      <c r="LXJ16" s="52"/>
      <c r="LXK16" s="52"/>
      <c r="LXL16" s="52"/>
      <c r="LXM16" s="52"/>
      <c r="LXN16" s="52"/>
      <c r="LXO16" s="52"/>
      <c r="LXP16" s="52"/>
      <c r="LXQ16" s="52"/>
      <c r="LXR16" s="52"/>
      <c r="LXS16" s="52"/>
      <c r="LXT16" s="52"/>
      <c r="LXU16" s="52"/>
      <c r="LXV16" s="52"/>
      <c r="LXW16" s="52"/>
      <c r="LXX16" s="52"/>
      <c r="LXY16" s="52"/>
      <c r="LXZ16" s="52"/>
      <c r="LYA16" s="52"/>
      <c r="LYB16" s="52"/>
      <c r="LYC16" s="52"/>
      <c r="LYD16" s="52"/>
      <c r="LYE16" s="52"/>
      <c r="LYF16" s="52"/>
      <c r="LYG16" s="52"/>
      <c r="LYH16" s="52"/>
      <c r="LYI16" s="52"/>
      <c r="LYJ16" s="52"/>
      <c r="LYK16" s="52"/>
      <c r="LYL16" s="52"/>
      <c r="LYM16" s="52"/>
      <c r="LYN16" s="52"/>
      <c r="LYO16" s="52"/>
      <c r="LYP16" s="52"/>
      <c r="LYQ16" s="52"/>
      <c r="LYR16" s="52"/>
      <c r="LYS16" s="52"/>
      <c r="LYT16" s="52"/>
      <c r="LYU16" s="52"/>
      <c r="LYV16" s="52"/>
      <c r="LYW16" s="52"/>
      <c r="LYX16" s="52"/>
      <c r="LYY16" s="52"/>
      <c r="LYZ16" s="52"/>
      <c r="LZA16" s="52"/>
      <c r="LZB16" s="52"/>
      <c r="LZC16" s="52"/>
      <c r="LZD16" s="52"/>
      <c r="LZE16" s="52"/>
      <c r="LZF16" s="52"/>
      <c r="LZG16" s="52"/>
      <c r="LZH16" s="52"/>
      <c r="LZI16" s="52"/>
      <c r="LZJ16" s="52"/>
      <c r="LZK16" s="52"/>
      <c r="LZL16" s="52"/>
      <c r="LZM16" s="52"/>
      <c r="LZN16" s="52"/>
      <c r="LZO16" s="52"/>
      <c r="LZP16" s="52"/>
      <c r="LZQ16" s="52"/>
      <c r="LZR16" s="52"/>
      <c r="LZS16" s="52"/>
      <c r="LZT16" s="52"/>
      <c r="LZU16" s="52"/>
      <c r="LZV16" s="52"/>
      <c r="LZW16" s="52"/>
      <c r="LZX16" s="52"/>
      <c r="LZY16" s="52"/>
      <c r="LZZ16" s="52"/>
      <c r="MAA16" s="52"/>
      <c r="MAB16" s="52"/>
      <c r="MAC16" s="52"/>
      <c r="MAD16" s="52"/>
      <c r="MAE16" s="52"/>
      <c r="MAF16" s="52"/>
      <c r="MAG16" s="52"/>
      <c r="MAH16" s="52"/>
      <c r="MAI16" s="52"/>
      <c r="MAJ16" s="52"/>
      <c r="MAK16" s="52"/>
      <c r="MAL16" s="52"/>
      <c r="MAM16" s="52"/>
      <c r="MAN16" s="52"/>
      <c r="MAO16" s="52"/>
      <c r="MAP16" s="52"/>
      <c r="MAQ16" s="52"/>
      <c r="MAR16" s="52"/>
      <c r="MAS16" s="52"/>
      <c r="MAT16" s="52"/>
      <c r="MAU16" s="52"/>
      <c r="MAV16" s="52"/>
      <c r="MAW16" s="52"/>
      <c r="MAX16" s="52"/>
      <c r="MAY16" s="52"/>
      <c r="MAZ16" s="52"/>
      <c r="MBA16" s="52"/>
      <c r="MBB16" s="52"/>
      <c r="MBC16" s="52"/>
      <c r="MBD16" s="52"/>
      <c r="MBE16" s="52"/>
      <c r="MBF16" s="52"/>
      <c r="MBG16" s="52"/>
      <c r="MBH16" s="52"/>
      <c r="MBI16" s="52"/>
      <c r="MBJ16" s="52"/>
      <c r="MBK16" s="52"/>
      <c r="MBL16" s="52"/>
      <c r="MBM16" s="52"/>
      <c r="MBN16" s="52"/>
      <c r="MBO16" s="52"/>
      <c r="MBP16" s="52"/>
      <c r="MBQ16" s="52"/>
      <c r="MBR16" s="52"/>
      <c r="MBS16" s="52"/>
      <c r="MBT16" s="52"/>
      <c r="MBU16" s="52"/>
      <c r="MBV16" s="52"/>
      <c r="MBW16" s="52"/>
      <c r="MBX16" s="52"/>
      <c r="MBY16" s="52"/>
      <c r="MBZ16" s="52"/>
      <c r="MCA16" s="52"/>
      <c r="MCB16" s="52"/>
      <c r="MCC16" s="52"/>
      <c r="MCD16" s="52"/>
      <c r="MCE16" s="52"/>
      <c r="MCF16" s="52"/>
      <c r="MCG16" s="52"/>
      <c r="MCH16" s="52"/>
      <c r="MCI16" s="52"/>
      <c r="MCJ16" s="52"/>
      <c r="MCK16" s="52"/>
      <c r="MCL16" s="52"/>
      <c r="MCM16" s="52"/>
      <c r="MCN16" s="52"/>
      <c r="MCO16" s="52"/>
      <c r="MCP16" s="52"/>
      <c r="MCQ16" s="52"/>
      <c r="MCR16" s="52"/>
      <c r="MCS16" s="52"/>
      <c r="MCT16" s="52"/>
      <c r="MCU16" s="52"/>
      <c r="MCV16" s="52"/>
      <c r="MCW16" s="52"/>
      <c r="MCX16" s="52"/>
      <c r="MCY16" s="52"/>
      <c r="MCZ16" s="52"/>
      <c r="MDA16" s="52"/>
      <c r="MDB16" s="52"/>
      <c r="MDC16" s="52"/>
      <c r="MDD16" s="52"/>
      <c r="MDE16" s="52"/>
      <c r="MDF16" s="52"/>
      <c r="MDG16" s="52"/>
      <c r="MDH16" s="52"/>
      <c r="MDI16" s="52"/>
      <c r="MDJ16" s="52"/>
      <c r="MDK16" s="52"/>
      <c r="MDL16" s="52"/>
      <c r="MDM16" s="52"/>
      <c r="MDN16" s="52"/>
      <c r="MDO16" s="52"/>
      <c r="MDP16" s="52"/>
      <c r="MDQ16" s="52"/>
      <c r="MDR16" s="52"/>
      <c r="MDS16" s="52"/>
      <c r="MDT16" s="52"/>
      <c r="MDU16" s="52"/>
      <c r="MDV16" s="52"/>
      <c r="MDW16" s="52"/>
      <c r="MDX16" s="52"/>
      <c r="MDY16" s="52"/>
      <c r="MDZ16" s="52"/>
      <c r="MEA16" s="52"/>
      <c r="MEB16" s="52"/>
      <c r="MEC16" s="52"/>
      <c r="MED16" s="52"/>
      <c r="MEE16" s="52"/>
      <c r="MEF16" s="52"/>
      <c r="MEG16" s="52"/>
      <c r="MEH16" s="52"/>
      <c r="MEI16" s="52"/>
      <c r="MEJ16" s="52"/>
      <c r="MEK16" s="52"/>
      <c r="MEL16" s="52"/>
      <c r="MEM16" s="52"/>
      <c r="MEN16" s="52"/>
      <c r="MEO16" s="52"/>
      <c r="MEP16" s="52"/>
      <c r="MEQ16" s="52"/>
      <c r="MER16" s="52"/>
      <c r="MES16" s="52"/>
      <c r="MET16" s="52"/>
      <c r="MEU16" s="52"/>
      <c r="MEV16" s="52"/>
      <c r="MEW16" s="52"/>
      <c r="MEX16" s="52"/>
      <c r="MEY16" s="52"/>
      <c r="MEZ16" s="52"/>
      <c r="MFA16" s="52"/>
      <c r="MFB16" s="52"/>
      <c r="MFC16" s="52"/>
      <c r="MFD16" s="52"/>
      <c r="MFE16" s="52"/>
      <c r="MFF16" s="52"/>
      <c r="MFG16" s="52"/>
      <c r="MFH16" s="52"/>
      <c r="MFI16" s="52"/>
      <c r="MFJ16" s="52"/>
      <c r="MFK16" s="52"/>
      <c r="MFL16" s="52"/>
      <c r="MFM16" s="52"/>
      <c r="MFN16" s="52"/>
      <c r="MFO16" s="52"/>
      <c r="MFP16" s="52"/>
      <c r="MFQ16" s="52"/>
      <c r="MFR16" s="52"/>
      <c r="MFS16" s="52"/>
      <c r="MFT16" s="52"/>
      <c r="MFU16" s="52"/>
      <c r="MFV16" s="52"/>
      <c r="MFW16" s="52"/>
      <c r="MFX16" s="52"/>
      <c r="MFY16" s="52"/>
      <c r="MFZ16" s="52"/>
      <c r="MGA16" s="52"/>
      <c r="MGB16" s="52"/>
      <c r="MGC16" s="52"/>
      <c r="MGD16" s="52"/>
      <c r="MGE16" s="52"/>
      <c r="MGF16" s="52"/>
      <c r="MGG16" s="52"/>
      <c r="MGH16" s="52"/>
      <c r="MGI16" s="52"/>
      <c r="MGJ16" s="52"/>
      <c r="MGK16" s="52"/>
      <c r="MGL16" s="52"/>
      <c r="MGM16" s="52"/>
      <c r="MGN16" s="52"/>
      <c r="MGO16" s="52"/>
      <c r="MGP16" s="52"/>
      <c r="MGQ16" s="52"/>
      <c r="MGR16" s="52"/>
      <c r="MGS16" s="52"/>
      <c r="MGT16" s="52"/>
      <c r="MGU16" s="52"/>
      <c r="MGV16" s="52"/>
      <c r="MGW16" s="52"/>
      <c r="MGX16" s="52"/>
      <c r="MGY16" s="52"/>
      <c r="MGZ16" s="52"/>
      <c r="MHA16" s="52"/>
      <c r="MHB16" s="52"/>
      <c r="MHC16" s="52"/>
      <c r="MHD16" s="52"/>
      <c r="MHE16" s="52"/>
      <c r="MHF16" s="52"/>
      <c r="MHG16" s="52"/>
      <c r="MHH16" s="52"/>
      <c r="MHI16" s="52"/>
      <c r="MHJ16" s="52"/>
      <c r="MHK16" s="52"/>
      <c r="MHL16" s="52"/>
      <c r="MHM16" s="52"/>
      <c r="MHN16" s="52"/>
      <c r="MHO16" s="52"/>
      <c r="MHP16" s="52"/>
      <c r="MHQ16" s="52"/>
      <c r="MHR16" s="52"/>
      <c r="MHS16" s="52"/>
      <c r="MHT16" s="52"/>
      <c r="MHU16" s="52"/>
      <c r="MHV16" s="52"/>
      <c r="MHW16" s="52"/>
      <c r="MHX16" s="52"/>
      <c r="MHY16" s="52"/>
      <c r="MHZ16" s="52"/>
      <c r="MIA16" s="52"/>
      <c r="MIB16" s="52"/>
      <c r="MIC16" s="52"/>
      <c r="MID16" s="52"/>
      <c r="MIE16" s="52"/>
      <c r="MIF16" s="52"/>
      <c r="MIG16" s="52"/>
      <c r="MIH16" s="52"/>
      <c r="MII16" s="52"/>
      <c r="MIJ16" s="52"/>
      <c r="MIK16" s="52"/>
      <c r="MIL16" s="52"/>
      <c r="MIM16" s="52"/>
      <c r="MIN16" s="52"/>
      <c r="MIO16" s="52"/>
      <c r="MIP16" s="52"/>
      <c r="MIQ16" s="52"/>
      <c r="MIR16" s="52"/>
      <c r="MIS16" s="52"/>
      <c r="MIT16" s="52"/>
      <c r="MIU16" s="52"/>
      <c r="MIV16" s="52"/>
      <c r="MIW16" s="52"/>
      <c r="MIX16" s="52"/>
      <c r="MIY16" s="52"/>
      <c r="MIZ16" s="52"/>
      <c r="MJA16" s="52"/>
      <c r="MJB16" s="52"/>
      <c r="MJC16" s="52"/>
      <c r="MJD16" s="52"/>
      <c r="MJE16" s="52"/>
      <c r="MJF16" s="52"/>
      <c r="MJG16" s="52"/>
      <c r="MJH16" s="52"/>
      <c r="MJI16" s="52"/>
      <c r="MJJ16" s="52"/>
      <c r="MJK16" s="52"/>
      <c r="MJL16" s="52"/>
      <c r="MJM16" s="52"/>
      <c r="MJN16" s="52"/>
      <c r="MJO16" s="52"/>
      <c r="MJP16" s="52"/>
      <c r="MJQ16" s="52"/>
      <c r="MJR16" s="52"/>
      <c r="MJS16" s="52"/>
      <c r="MJT16" s="52"/>
      <c r="MJU16" s="52"/>
      <c r="MJV16" s="52"/>
      <c r="MJW16" s="52"/>
      <c r="MJX16" s="52"/>
      <c r="MJY16" s="52"/>
      <c r="MJZ16" s="52"/>
      <c r="MKA16" s="52"/>
      <c r="MKB16" s="52"/>
      <c r="MKC16" s="52"/>
      <c r="MKD16" s="52"/>
      <c r="MKE16" s="52"/>
      <c r="MKF16" s="52"/>
      <c r="MKG16" s="52"/>
      <c r="MKH16" s="52"/>
      <c r="MKI16" s="52"/>
      <c r="MKJ16" s="52"/>
      <c r="MKK16" s="52"/>
      <c r="MKL16" s="52"/>
      <c r="MKM16" s="52"/>
      <c r="MKN16" s="52"/>
      <c r="MKO16" s="52"/>
      <c r="MKP16" s="52"/>
      <c r="MKQ16" s="52"/>
      <c r="MKR16" s="52"/>
      <c r="MKS16" s="52"/>
      <c r="MKT16" s="52"/>
      <c r="MKU16" s="52"/>
      <c r="MKV16" s="52"/>
      <c r="MKW16" s="52"/>
      <c r="MKX16" s="52"/>
      <c r="MKY16" s="52"/>
      <c r="MKZ16" s="52"/>
      <c r="MLA16" s="52"/>
      <c r="MLB16" s="52"/>
      <c r="MLC16" s="52"/>
      <c r="MLD16" s="52"/>
      <c r="MLE16" s="52"/>
      <c r="MLF16" s="52"/>
      <c r="MLG16" s="52"/>
      <c r="MLH16" s="52"/>
      <c r="MLI16" s="52"/>
      <c r="MLJ16" s="52"/>
      <c r="MLK16" s="52"/>
      <c r="MLL16" s="52"/>
      <c r="MLM16" s="52"/>
      <c r="MLN16" s="52"/>
      <c r="MLO16" s="52"/>
      <c r="MLP16" s="52"/>
      <c r="MLQ16" s="52"/>
      <c r="MLR16" s="52"/>
      <c r="MLS16" s="52"/>
      <c r="MLT16" s="52"/>
      <c r="MLU16" s="52"/>
      <c r="MLV16" s="52"/>
      <c r="MLW16" s="52"/>
      <c r="MLX16" s="52"/>
      <c r="MLY16" s="52"/>
      <c r="MLZ16" s="52"/>
      <c r="MMA16" s="52"/>
      <c r="MMB16" s="52"/>
      <c r="MMC16" s="52"/>
      <c r="MMD16" s="52"/>
      <c r="MME16" s="52"/>
      <c r="MMF16" s="52"/>
      <c r="MMG16" s="52"/>
      <c r="MMH16" s="52"/>
      <c r="MMI16" s="52"/>
      <c r="MMJ16" s="52"/>
      <c r="MMK16" s="52"/>
      <c r="MML16" s="52"/>
      <c r="MMM16" s="52"/>
      <c r="MMN16" s="52"/>
      <c r="MMO16" s="52"/>
      <c r="MMP16" s="52"/>
      <c r="MMQ16" s="52"/>
      <c r="MMR16" s="52"/>
      <c r="MMS16" s="52"/>
      <c r="MMT16" s="52"/>
      <c r="MMU16" s="52"/>
      <c r="MMV16" s="52"/>
      <c r="MMW16" s="52"/>
      <c r="MMX16" s="52"/>
      <c r="MMY16" s="52"/>
      <c r="MMZ16" s="52"/>
      <c r="MNA16" s="52"/>
      <c r="MNB16" s="52"/>
      <c r="MNC16" s="52"/>
      <c r="MND16" s="52"/>
      <c r="MNE16" s="52"/>
      <c r="MNF16" s="52"/>
      <c r="MNG16" s="52"/>
      <c r="MNH16" s="52"/>
      <c r="MNI16" s="52"/>
      <c r="MNJ16" s="52"/>
      <c r="MNK16" s="52"/>
      <c r="MNL16" s="52"/>
      <c r="MNM16" s="52"/>
      <c r="MNN16" s="52"/>
      <c r="MNO16" s="52"/>
      <c r="MNP16" s="52"/>
      <c r="MNQ16" s="52"/>
      <c r="MNR16" s="52"/>
      <c r="MNS16" s="52"/>
      <c r="MNT16" s="52"/>
      <c r="MNU16" s="52"/>
      <c r="MNV16" s="52"/>
      <c r="MNW16" s="52"/>
      <c r="MNX16" s="52"/>
      <c r="MNY16" s="52"/>
      <c r="MNZ16" s="52"/>
      <c r="MOA16" s="52"/>
      <c r="MOB16" s="52"/>
      <c r="MOC16" s="52"/>
      <c r="MOD16" s="52"/>
      <c r="MOE16" s="52"/>
      <c r="MOF16" s="52"/>
      <c r="MOG16" s="52"/>
      <c r="MOH16" s="52"/>
      <c r="MOI16" s="52"/>
      <c r="MOJ16" s="52"/>
      <c r="MOK16" s="52"/>
      <c r="MOL16" s="52"/>
      <c r="MOM16" s="52"/>
      <c r="MON16" s="52"/>
      <c r="MOO16" s="52"/>
      <c r="MOP16" s="52"/>
      <c r="MOQ16" s="52"/>
      <c r="MOR16" s="52"/>
      <c r="MOS16" s="52"/>
      <c r="MOT16" s="52"/>
      <c r="MOU16" s="52"/>
      <c r="MOV16" s="52"/>
      <c r="MOW16" s="52"/>
      <c r="MOX16" s="52"/>
      <c r="MOY16" s="52"/>
      <c r="MOZ16" s="52"/>
      <c r="MPA16" s="52"/>
      <c r="MPB16" s="52"/>
      <c r="MPC16" s="52"/>
      <c r="MPD16" s="52"/>
      <c r="MPE16" s="52"/>
      <c r="MPF16" s="52"/>
      <c r="MPG16" s="52"/>
      <c r="MPH16" s="52"/>
      <c r="MPI16" s="52"/>
      <c r="MPJ16" s="52"/>
      <c r="MPK16" s="52"/>
      <c r="MPL16" s="52"/>
      <c r="MPM16" s="52"/>
      <c r="MPN16" s="52"/>
      <c r="MPO16" s="52"/>
      <c r="MPP16" s="52"/>
      <c r="MPQ16" s="52"/>
      <c r="MPR16" s="52"/>
      <c r="MPS16" s="52"/>
      <c r="MPT16" s="52"/>
      <c r="MPU16" s="52"/>
      <c r="MPV16" s="52"/>
      <c r="MPW16" s="52"/>
      <c r="MPX16" s="52"/>
      <c r="MPY16" s="52"/>
      <c r="MPZ16" s="52"/>
      <c r="MQA16" s="52"/>
      <c r="MQB16" s="52"/>
      <c r="MQC16" s="52"/>
      <c r="MQD16" s="52"/>
      <c r="MQE16" s="52"/>
      <c r="MQF16" s="52"/>
      <c r="MQG16" s="52"/>
      <c r="MQH16" s="52"/>
      <c r="MQI16" s="52"/>
      <c r="MQJ16" s="52"/>
      <c r="MQK16" s="52"/>
      <c r="MQL16" s="52"/>
      <c r="MQM16" s="52"/>
      <c r="MQN16" s="52"/>
      <c r="MQO16" s="52"/>
      <c r="MQP16" s="52"/>
      <c r="MQQ16" s="52"/>
      <c r="MQR16" s="52"/>
      <c r="MQS16" s="52"/>
      <c r="MQT16" s="52"/>
      <c r="MQU16" s="52"/>
      <c r="MQV16" s="52"/>
      <c r="MQW16" s="52"/>
      <c r="MQX16" s="52"/>
      <c r="MQY16" s="52"/>
      <c r="MQZ16" s="52"/>
      <c r="MRA16" s="52"/>
      <c r="MRB16" s="52"/>
      <c r="MRC16" s="52"/>
      <c r="MRD16" s="52"/>
      <c r="MRE16" s="52"/>
      <c r="MRF16" s="52"/>
      <c r="MRG16" s="52"/>
      <c r="MRH16" s="52"/>
      <c r="MRI16" s="52"/>
      <c r="MRJ16" s="52"/>
      <c r="MRK16" s="52"/>
      <c r="MRL16" s="52"/>
      <c r="MRM16" s="52"/>
      <c r="MRN16" s="52"/>
      <c r="MRO16" s="52"/>
      <c r="MRP16" s="52"/>
      <c r="MRQ16" s="52"/>
      <c r="MRR16" s="52"/>
      <c r="MRS16" s="52"/>
      <c r="MRT16" s="52"/>
      <c r="MRU16" s="52"/>
      <c r="MRV16" s="52"/>
      <c r="MRW16" s="52"/>
      <c r="MRX16" s="52"/>
      <c r="MRY16" s="52"/>
      <c r="MRZ16" s="52"/>
      <c r="MSA16" s="52"/>
      <c r="MSB16" s="52"/>
      <c r="MSC16" s="52"/>
      <c r="MSD16" s="52"/>
      <c r="MSE16" s="52"/>
      <c r="MSF16" s="52"/>
      <c r="MSG16" s="52"/>
      <c r="MSH16" s="52"/>
      <c r="MSI16" s="52"/>
      <c r="MSJ16" s="52"/>
      <c r="MSK16" s="52"/>
      <c r="MSL16" s="52"/>
      <c r="MSM16" s="52"/>
      <c r="MSN16" s="52"/>
      <c r="MSO16" s="52"/>
      <c r="MSP16" s="52"/>
      <c r="MSQ16" s="52"/>
      <c r="MSR16" s="52"/>
      <c r="MSS16" s="52"/>
      <c r="MST16" s="52"/>
      <c r="MSU16" s="52"/>
      <c r="MSV16" s="52"/>
      <c r="MSW16" s="52"/>
      <c r="MSX16" s="52"/>
      <c r="MSY16" s="52"/>
      <c r="MSZ16" s="52"/>
      <c r="MTA16" s="52"/>
      <c r="MTB16" s="52"/>
      <c r="MTC16" s="52"/>
      <c r="MTD16" s="52"/>
      <c r="MTE16" s="52"/>
      <c r="MTF16" s="52"/>
      <c r="MTG16" s="52"/>
      <c r="MTH16" s="52"/>
      <c r="MTI16" s="52"/>
      <c r="MTJ16" s="52"/>
      <c r="MTK16" s="52"/>
      <c r="MTL16" s="52"/>
      <c r="MTM16" s="52"/>
      <c r="MTN16" s="52"/>
      <c r="MTO16" s="52"/>
      <c r="MTP16" s="52"/>
      <c r="MTQ16" s="52"/>
      <c r="MTR16" s="52"/>
      <c r="MTS16" s="52"/>
      <c r="MTT16" s="52"/>
      <c r="MTU16" s="52"/>
      <c r="MTV16" s="52"/>
      <c r="MTW16" s="52"/>
      <c r="MTX16" s="52"/>
      <c r="MTY16" s="52"/>
      <c r="MTZ16" s="52"/>
      <c r="MUA16" s="52"/>
      <c r="MUB16" s="52"/>
      <c r="MUC16" s="52"/>
      <c r="MUD16" s="52"/>
      <c r="MUE16" s="52"/>
      <c r="MUF16" s="52"/>
      <c r="MUG16" s="52"/>
      <c r="MUH16" s="52"/>
      <c r="MUI16" s="52"/>
      <c r="MUJ16" s="52"/>
      <c r="MUK16" s="52"/>
      <c r="MUL16" s="52"/>
      <c r="MUM16" s="52"/>
      <c r="MUN16" s="52"/>
      <c r="MUO16" s="52"/>
      <c r="MUP16" s="52"/>
      <c r="MUQ16" s="52"/>
      <c r="MUR16" s="52"/>
      <c r="MUS16" s="52"/>
      <c r="MUT16" s="52"/>
      <c r="MUU16" s="52"/>
      <c r="MUV16" s="52"/>
      <c r="MUW16" s="52"/>
      <c r="MUX16" s="52"/>
      <c r="MUY16" s="52"/>
      <c r="MUZ16" s="52"/>
      <c r="MVA16" s="52"/>
      <c r="MVB16" s="52"/>
      <c r="MVC16" s="52"/>
      <c r="MVD16" s="52"/>
      <c r="MVE16" s="52"/>
      <c r="MVF16" s="52"/>
      <c r="MVG16" s="52"/>
      <c r="MVH16" s="52"/>
      <c r="MVI16" s="52"/>
      <c r="MVJ16" s="52"/>
      <c r="MVK16" s="52"/>
      <c r="MVL16" s="52"/>
      <c r="MVM16" s="52"/>
      <c r="MVN16" s="52"/>
      <c r="MVO16" s="52"/>
      <c r="MVP16" s="52"/>
      <c r="MVQ16" s="52"/>
      <c r="MVR16" s="52"/>
      <c r="MVS16" s="52"/>
      <c r="MVT16" s="52"/>
      <c r="MVU16" s="52"/>
      <c r="MVV16" s="52"/>
      <c r="MVW16" s="52"/>
      <c r="MVX16" s="52"/>
      <c r="MVY16" s="52"/>
      <c r="MVZ16" s="52"/>
      <c r="MWA16" s="52"/>
      <c r="MWB16" s="52"/>
      <c r="MWC16" s="52"/>
      <c r="MWD16" s="52"/>
      <c r="MWE16" s="52"/>
      <c r="MWF16" s="52"/>
      <c r="MWG16" s="52"/>
      <c r="MWH16" s="52"/>
      <c r="MWI16" s="52"/>
      <c r="MWJ16" s="52"/>
      <c r="MWK16" s="52"/>
      <c r="MWL16" s="52"/>
      <c r="MWM16" s="52"/>
      <c r="MWN16" s="52"/>
      <c r="MWO16" s="52"/>
      <c r="MWP16" s="52"/>
      <c r="MWQ16" s="52"/>
      <c r="MWR16" s="52"/>
      <c r="MWS16" s="52"/>
      <c r="MWT16" s="52"/>
      <c r="MWU16" s="52"/>
      <c r="MWV16" s="52"/>
      <c r="MWW16" s="52"/>
      <c r="MWX16" s="52"/>
      <c r="MWY16" s="52"/>
      <c r="MWZ16" s="52"/>
      <c r="MXA16" s="52"/>
      <c r="MXB16" s="52"/>
      <c r="MXC16" s="52"/>
      <c r="MXD16" s="52"/>
      <c r="MXE16" s="52"/>
      <c r="MXF16" s="52"/>
      <c r="MXG16" s="52"/>
      <c r="MXH16" s="52"/>
      <c r="MXI16" s="52"/>
      <c r="MXJ16" s="52"/>
      <c r="MXK16" s="52"/>
      <c r="MXL16" s="52"/>
      <c r="MXM16" s="52"/>
      <c r="MXN16" s="52"/>
      <c r="MXO16" s="52"/>
      <c r="MXP16" s="52"/>
      <c r="MXQ16" s="52"/>
      <c r="MXR16" s="52"/>
      <c r="MXS16" s="52"/>
      <c r="MXT16" s="52"/>
      <c r="MXU16" s="52"/>
      <c r="MXV16" s="52"/>
      <c r="MXW16" s="52"/>
      <c r="MXX16" s="52"/>
      <c r="MXY16" s="52"/>
      <c r="MXZ16" s="52"/>
      <c r="MYA16" s="52"/>
      <c r="MYB16" s="52"/>
      <c r="MYC16" s="52"/>
      <c r="MYD16" s="52"/>
      <c r="MYE16" s="52"/>
      <c r="MYF16" s="52"/>
      <c r="MYG16" s="52"/>
      <c r="MYH16" s="52"/>
      <c r="MYI16" s="52"/>
      <c r="MYJ16" s="52"/>
      <c r="MYK16" s="52"/>
      <c r="MYL16" s="52"/>
      <c r="MYM16" s="52"/>
      <c r="MYN16" s="52"/>
      <c r="MYO16" s="52"/>
      <c r="MYP16" s="52"/>
      <c r="MYQ16" s="52"/>
      <c r="MYR16" s="52"/>
      <c r="MYS16" s="52"/>
      <c r="MYT16" s="52"/>
      <c r="MYU16" s="52"/>
      <c r="MYV16" s="52"/>
      <c r="MYW16" s="52"/>
      <c r="MYX16" s="52"/>
      <c r="MYY16" s="52"/>
      <c r="MYZ16" s="52"/>
      <c r="MZA16" s="52"/>
      <c r="MZB16" s="52"/>
      <c r="MZC16" s="52"/>
      <c r="MZD16" s="52"/>
      <c r="MZE16" s="52"/>
      <c r="MZF16" s="52"/>
      <c r="MZG16" s="52"/>
      <c r="MZH16" s="52"/>
      <c r="MZI16" s="52"/>
      <c r="MZJ16" s="52"/>
      <c r="MZK16" s="52"/>
      <c r="MZL16" s="52"/>
      <c r="MZM16" s="52"/>
      <c r="MZN16" s="52"/>
      <c r="MZO16" s="52"/>
      <c r="MZP16" s="52"/>
      <c r="MZQ16" s="52"/>
      <c r="MZR16" s="52"/>
      <c r="MZS16" s="52"/>
      <c r="MZT16" s="52"/>
      <c r="MZU16" s="52"/>
      <c r="MZV16" s="52"/>
      <c r="MZW16" s="52"/>
      <c r="MZX16" s="52"/>
      <c r="MZY16" s="52"/>
      <c r="MZZ16" s="52"/>
      <c r="NAA16" s="52"/>
      <c r="NAB16" s="52"/>
      <c r="NAC16" s="52"/>
      <c r="NAD16" s="52"/>
      <c r="NAE16" s="52"/>
      <c r="NAF16" s="52"/>
      <c r="NAG16" s="52"/>
      <c r="NAH16" s="52"/>
      <c r="NAI16" s="52"/>
      <c r="NAJ16" s="52"/>
      <c r="NAK16" s="52"/>
      <c r="NAL16" s="52"/>
      <c r="NAM16" s="52"/>
      <c r="NAN16" s="52"/>
      <c r="NAO16" s="52"/>
      <c r="NAP16" s="52"/>
      <c r="NAQ16" s="52"/>
      <c r="NAR16" s="52"/>
      <c r="NAS16" s="52"/>
      <c r="NAT16" s="52"/>
      <c r="NAU16" s="52"/>
      <c r="NAV16" s="52"/>
      <c r="NAW16" s="52"/>
      <c r="NAX16" s="52"/>
      <c r="NAY16" s="52"/>
      <c r="NAZ16" s="52"/>
      <c r="NBA16" s="52"/>
      <c r="NBB16" s="52"/>
      <c r="NBC16" s="52"/>
      <c r="NBD16" s="52"/>
      <c r="NBE16" s="52"/>
      <c r="NBF16" s="52"/>
      <c r="NBG16" s="52"/>
      <c r="NBH16" s="52"/>
      <c r="NBI16" s="52"/>
      <c r="NBJ16" s="52"/>
      <c r="NBK16" s="52"/>
      <c r="NBL16" s="52"/>
      <c r="NBM16" s="52"/>
      <c r="NBN16" s="52"/>
      <c r="NBO16" s="52"/>
      <c r="NBP16" s="52"/>
      <c r="NBQ16" s="52"/>
      <c r="NBR16" s="52"/>
      <c r="NBS16" s="52"/>
      <c r="NBT16" s="52"/>
      <c r="NBU16" s="52"/>
      <c r="NBV16" s="52"/>
      <c r="NBW16" s="52"/>
      <c r="NBX16" s="52"/>
      <c r="NBY16" s="52"/>
      <c r="NBZ16" s="52"/>
      <c r="NCA16" s="52"/>
      <c r="NCB16" s="52"/>
      <c r="NCC16" s="52"/>
      <c r="NCD16" s="52"/>
      <c r="NCE16" s="52"/>
      <c r="NCF16" s="52"/>
      <c r="NCG16" s="52"/>
      <c r="NCH16" s="52"/>
      <c r="NCI16" s="52"/>
      <c r="NCJ16" s="52"/>
      <c r="NCK16" s="52"/>
      <c r="NCL16" s="52"/>
      <c r="NCM16" s="52"/>
      <c r="NCN16" s="52"/>
      <c r="NCO16" s="52"/>
      <c r="NCP16" s="52"/>
      <c r="NCQ16" s="52"/>
      <c r="NCR16" s="52"/>
      <c r="NCS16" s="52"/>
      <c r="NCT16" s="52"/>
      <c r="NCU16" s="52"/>
      <c r="NCV16" s="52"/>
      <c r="NCW16" s="52"/>
      <c r="NCX16" s="52"/>
      <c r="NCY16" s="52"/>
      <c r="NCZ16" s="52"/>
      <c r="NDA16" s="52"/>
      <c r="NDB16" s="52"/>
      <c r="NDC16" s="52"/>
      <c r="NDD16" s="52"/>
      <c r="NDE16" s="52"/>
      <c r="NDF16" s="52"/>
      <c r="NDG16" s="52"/>
      <c r="NDH16" s="52"/>
      <c r="NDI16" s="52"/>
      <c r="NDJ16" s="52"/>
      <c r="NDK16" s="52"/>
      <c r="NDL16" s="52"/>
      <c r="NDM16" s="52"/>
      <c r="NDN16" s="52"/>
      <c r="NDO16" s="52"/>
      <c r="NDP16" s="52"/>
      <c r="NDQ16" s="52"/>
      <c r="NDR16" s="52"/>
      <c r="NDS16" s="52"/>
      <c r="NDT16" s="52"/>
      <c r="NDU16" s="52"/>
      <c r="NDV16" s="52"/>
      <c r="NDW16" s="52"/>
      <c r="NDX16" s="52"/>
      <c r="NDY16" s="52"/>
      <c r="NDZ16" s="52"/>
      <c r="NEA16" s="52"/>
      <c r="NEB16" s="52"/>
      <c r="NEC16" s="52"/>
      <c r="NED16" s="52"/>
      <c r="NEE16" s="52"/>
      <c r="NEF16" s="52"/>
      <c r="NEG16" s="52"/>
      <c r="NEH16" s="52"/>
      <c r="NEI16" s="52"/>
      <c r="NEJ16" s="52"/>
      <c r="NEK16" s="52"/>
      <c r="NEL16" s="52"/>
      <c r="NEM16" s="52"/>
      <c r="NEN16" s="52"/>
      <c r="NEO16" s="52"/>
      <c r="NEP16" s="52"/>
      <c r="NEQ16" s="52"/>
      <c r="NER16" s="52"/>
      <c r="NES16" s="52"/>
      <c r="NET16" s="52"/>
      <c r="NEU16" s="52"/>
      <c r="NEV16" s="52"/>
      <c r="NEW16" s="52"/>
      <c r="NEX16" s="52"/>
      <c r="NEY16" s="52"/>
      <c r="NEZ16" s="52"/>
      <c r="NFA16" s="52"/>
      <c r="NFB16" s="52"/>
      <c r="NFC16" s="52"/>
      <c r="NFD16" s="52"/>
      <c r="NFE16" s="52"/>
      <c r="NFF16" s="52"/>
      <c r="NFG16" s="52"/>
      <c r="NFH16" s="52"/>
      <c r="NFI16" s="52"/>
      <c r="NFJ16" s="52"/>
      <c r="NFK16" s="52"/>
      <c r="NFL16" s="52"/>
      <c r="NFM16" s="52"/>
      <c r="NFN16" s="52"/>
      <c r="NFO16" s="52"/>
      <c r="NFP16" s="52"/>
      <c r="NFQ16" s="52"/>
      <c r="NFR16" s="52"/>
      <c r="NFS16" s="52"/>
      <c r="NFT16" s="52"/>
      <c r="NFU16" s="52"/>
      <c r="NFV16" s="52"/>
      <c r="NFW16" s="52"/>
      <c r="NFX16" s="52"/>
      <c r="NFY16" s="52"/>
      <c r="NFZ16" s="52"/>
      <c r="NGA16" s="52"/>
      <c r="NGB16" s="52"/>
      <c r="NGC16" s="52"/>
      <c r="NGD16" s="52"/>
      <c r="NGE16" s="52"/>
      <c r="NGF16" s="52"/>
      <c r="NGG16" s="52"/>
      <c r="NGH16" s="52"/>
      <c r="NGI16" s="52"/>
      <c r="NGJ16" s="52"/>
      <c r="NGK16" s="52"/>
      <c r="NGL16" s="52"/>
      <c r="NGM16" s="52"/>
      <c r="NGN16" s="52"/>
      <c r="NGO16" s="52"/>
      <c r="NGP16" s="52"/>
      <c r="NGQ16" s="52"/>
      <c r="NGR16" s="52"/>
      <c r="NGS16" s="52"/>
      <c r="NGT16" s="52"/>
      <c r="NGU16" s="52"/>
      <c r="NGV16" s="52"/>
      <c r="NGW16" s="52"/>
      <c r="NGX16" s="52"/>
      <c r="NGY16" s="52"/>
      <c r="NGZ16" s="52"/>
      <c r="NHA16" s="52"/>
      <c r="NHB16" s="52"/>
      <c r="NHC16" s="52"/>
      <c r="NHD16" s="52"/>
      <c r="NHE16" s="52"/>
      <c r="NHF16" s="52"/>
      <c r="NHG16" s="52"/>
      <c r="NHH16" s="52"/>
      <c r="NHI16" s="52"/>
      <c r="NHJ16" s="52"/>
      <c r="NHK16" s="52"/>
      <c r="NHL16" s="52"/>
      <c r="NHM16" s="52"/>
      <c r="NHN16" s="52"/>
      <c r="NHO16" s="52"/>
      <c r="NHP16" s="52"/>
      <c r="NHQ16" s="52"/>
      <c r="NHR16" s="52"/>
      <c r="NHS16" s="52"/>
      <c r="NHT16" s="52"/>
      <c r="NHU16" s="52"/>
      <c r="NHV16" s="52"/>
      <c r="NHW16" s="52"/>
      <c r="NHX16" s="52"/>
      <c r="NHY16" s="52"/>
      <c r="NHZ16" s="52"/>
      <c r="NIA16" s="52"/>
      <c r="NIB16" s="52"/>
      <c r="NIC16" s="52"/>
      <c r="NID16" s="52"/>
      <c r="NIE16" s="52"/>
      <c r="NIF16" s="52"/>
      <c r="NIG16" s="52"/>
      <c r="NIH16" s="52"/>
      <c r="NII16" s="52"/>
      <c r="NIJ16" s="52"/>
      <c r="NIK16" s="52"/>
      <c r="NIL16" s="52"/>
      <c r="NIM16" s="52"/>
      <c r="NIN16" s="52"/>
      <c r="NIO16" s="52"/>
      <c r="NIP16" s="52"/>
      <c r="NIQ16" s="52"/>
      <c r="NIR16" s="52"/>
      <c r="NIS16" s="52"/>
      <c r="NIT16" s="52"/>
      <c r="NIU16" s="52"/>
      <c r="NIV16" s="52"/>
      <c r="NIW16" s="52"/>
      <c r="NIX16" s="52"/>
      <c r="NIY16" s="52"/>
      <c r="NIZ16" s="52"/>
      <c r="NJA16" s="52"/>
      <c r="NJB16" s="52"/>
      <c r="NJC16" s="52"/>
      <c r="NJD16" s="52"/>
      <c r="NJE16" s="52"/>
      <c r="NJF16" s="52"/>
      <c r="NJG16" s="52"/>
      <c r="NJH16" s="52"/>
      <c r="NJI16" s="52"/>
      <c r="NJJ16" s="52"/>
      <c r="NJK16" s="52"/>
      <c r="NJL16" s="52"/>
      <c r="NJM16" s="52"/>
      <c r="NJN16" s="52"/>
      <c r="NJO16" s="52"/>
      <c r="NJP16" s="52"/>
      <c r="NJQ16" s="52"/>
      <c r="NJR16" s="52"/>
      <c r="NJS16" s="52"/>
      <c r="NJT16" s="52"/>
      <c r="NJU16" s="52"/>
      <c r="NJV16" s="52"/>
      <c r="NJW16" s="52"/>
      <c r="NJX16" s="52"/>
      <c r="NJY16" s="52"/>
      <c r="NJZ16" s="52"/>
      <c r="NKA16" s="52"/>
      <c r="NKB16" s="52"/>
      <c r="NKC16" s="52"/>
      <c r="NKD16" s="52"/>
      <c r="NKE16" s="52"/>
      <c r="NKF16" s="52"/>
      <c r="NKG16" s="52"/>
      <c r="NKH16" s="52"/>
      <c r="NKI16" s="52"/>
      <c r="NKJ16" s="52"/>
      <c r="NKK16" s="52"/>
      <c r="NKL16" s="52"/>
      <c r="NKM16" s="52"/>
      <c r="NKN16" s="52"/>
      <c r="NKO16" s="52"/>
      <c r="NKP16" s="52"/>
      <c r="NKQ16" s="52"/>
      <c r="NKR16" s="52"/>
      <c r="NKS16" s="52"/>
      <c r="NKT16" s="52"/>
      <c r="NKU16" s="52"/>
      <c r="NKV16" s="52"/>
      <c r="NKW16" s="52"/>
      <c r="NKX16" s="52"/>
      <c r="NKY16" s="52"/>
      <c r="NKZ16" s="52"/>
      <c r="NLA16" s="52"/>
      <c r="NLB16" s="52"/>
      <c r="NLC16" s="52"/>
      <c r="NLD16" s="52"/>
      <c r="NLE16" s="52"/>
      <c r="NLF16" s="52"/>
      <c r="NLG16" s="52"/>
      <c r="NLH16" s="52"/>
      <c r="NLI16" s="52"/>
      <c r="NLJ16" s="52"/>
      <c r="NLK16" s="52"/>
      <c r="NLL16" s="52"/>
      <c r="NLM16" s="52"/>
      <c r="NLN16" s="52"/>
      <c r="NLO16" s="52"/>
      <c r="NLP16" s="52"/>
      <c r="NLQ16" s="52"/>
      <c r="NLR16" s="52"/>
      <c r="NLS16" s="52"/>
      <c r="NLT16" s="52"/>
      <c r="NLU16" s="52"/>
      <c r="NLV16" s="52"/>
      <c r="NLW16" s="52"/>
      <c r="NLX16" s="52"/>
      <c r="NLY16" s="52"/>
      <c r="NLZ16" s="52"/>
      <c r="NMA16" s="52"/>
      <c r="NMB16" s="52"/>
      <c r="NMC16" s="52"/>
      <c r="NMD16" s="52"/>
      <c r="NME16" s="52"/>
      <c r="NMF16" s="52"/>
      <c r="NMG16" s="52"/>
      <c r="NMH16" s="52"/>
      <c r="NMI16" s="52"/>
      <c r="NMJ16" s="52"/>
      <c r="NMK16" s="52"/>
      <c r="NML16" s="52"/>
      <c r="NMM16" s="52"/>
      <c r="NMN16" s="52"/>
      <c r="NMO16" s="52"/>
      <c r="NMP16" s="52"/>
      <c r="NMQ16" s="52"/>
      <c r="NMR16" s="52"/>
      <c r="NMS16" s="52"/>
      <c r="NMT16" s="52"/>
      <c r="NMU16" s="52"/>
      <c r="NMV16" s="52"/>
      <c r="NMW16" s="52"/>
      <c r="NMX16" s="52"/>
      <c r="NMY16" s="52"/>
      <c r="NMZ16" s="52"/>
      <c r="NNA16" s="52"/>
      <c r="NNB16" s="52"/>
      <c r="NNC16" s="52"/>
      <c r="NND16" s="52"/>
      <c r="NNE16" s="52"/>
      <c r="NNF16" s="52"/>
      <c r="NNG16" s="52"/>
      <c r="NNH16" s="52"/>
      <c r="NNI16" s="52"/>
      <c r="NNJ16" s="52"/>
      <c r="NNK16" s="52"/>
      <c r="NNL16" s="52"/>
      <c r="NNM16" s="52"/>
      <c r="NNN16" s="52"/>
      <c r="NNO16" s="52"/>
      <c r="NNP16" s="52"/>
      <c r="NNQ16" s="52"/>
      <c r="NNR16" s="52"/>
      <c r="NNS16" s="52"/>
      <c r="NNT16" s="52"/>
      <c r="NNU16" s="52"/>
      <c r="NNV16" s="52"/>
      <c r="NNW16" s="52"/>
      <c r="NNX16" s="52"/>
      <c r="NNY16" s="52"/>
      <c r="NNZ16" s="52"/>
      <c r="NOA16" s="52"/>
      <c r="NOB16" s="52"/>
      <c r="NOC16" s="52"/>
      <c r="NOD16" s="52"/>
      <c r="NOE16" s="52"/>
      <c r="NOF16" s="52"/>
      <c r="NOG16" s="52"/>
      <c r="NOH16" s="52"/>
      <c r="NOI16" s="52"/>
      <c r="NOJ16" s="52"/>
      <c r="NOK16" s="52"/>
      <c r="NOL16" s="52"/>
      <c r="NOM16" s="52"/>
      <c r="NON16" s="52"/>
      <c r="NOO16" s="52"/>
      <c r="NOP16" s="52"/>
      <c r="NOQ16" s="52"/>
      <c r="NOR16" s="52"/>
      <c r="NOS16" s="52"/>
      <c r="NOT16" s="52"/>
      <c r="NOU16" s="52"/>
      <c r="NOV16" s="52"/>
      <c r="NOW16" s="52"/>
      <c r="NOX16" s="52"/>
      <c r="NOY16" s="52"/>
      <c r="NOZ16" s="52"/>
      <c r="NPA16" s="52"/>
      <c r="NPB16" s="52"/>
      <c r="NPC16" s="52"/>
      <c r="NPD16" s="52"/>
      <c r="NPE16" s="52"/>
      <c r="NPF16" s="52"/>
      <c r="NPG16" s="52"/>
      <c r="NPH16" s="52"/>
      <c r="NPI16" s="52"/>
      <c r="NPJ16" s="52"/>
      <c r="NPK16" s="52"/>
      <c r="NPL16" s="52"/>
      <c r="NPM16" s="52"/>
      <c r="NPN16" s="52"/>
      <c r="NPO16" s="52"/>
      <c r="NPP16" s="52"/>
      <c r="NPQ16" s="52"/>
      <c r="NPR16" s="52"/>
      <c r="NPS16" s="52"/>
      <c r="NPT16" s="52"/>
      <c r="NPU16" s="52"/>
      <c r="NPV16" s="52"/>
      <c r="NPW16" s="52"/>
      <c r="NPX16" s="52"/>
      <c r="NPY16" s="52"/>
      <c r="NPZ16" s="52"/>
      <c r="NQA16" s="52"/>
      <c r="NQB16" s="52"/>
      <c r="NQC16" s="52"/>
      <c r="NQD16" s="52"/>
      <c r="NQE16" s="52"/>
      <c r="NQF16" s="52"/>
      <c r="NQG16" s="52"/>
      <c r="NQH16" s="52"/>
      <c r="NQI16" s="52"/>
      <c r="NQJ16" s="52"/>
      <c r="NQK16" s="52"/>
      <c r="NQL16" s="52"/>
      <c r="NQM16" s="52"/>
      <c r="NQN16" s="52"/>
      <c r="NQO16" s="52"/>
      <c r="NQP16" s="52"/>
      <c r="NQQ16" s="52"/>
      <c r="NQR16" s="52"/>
      <c r="NQS16" s="52"/>
      <c r="NQT16" s="52"/>
      <c r="NQU16" s="52"/>
      <c r="NQV16" s="52"/>
      <c r="NQW16" s="52"/>
      <c r="NQX16" s="52"/>
      <c r="NQY16" s="52"/>
      <c r="NQZ16" s="52"/>
      <c r="NRA16" s="52"/>
      <c r="NRB16" s="52"/>
      <c r="NRC16" s="52"/>
      <c r="NRD16" s="52"/>
      <c r="NRE16" s="52"/>
      <c r="NRF16" s="52"/>
      <c r="NRG16" s="52"/>
      <c r="NRH16" s="52"/>
      <c r="NRI16" s="52"/>
      <c r="NRJ16" s="52"/>
      <c r="NRK16" s="52"/>
      <c r="NRL16" s="52"/>
      <c r="NRM16" s="52"/>
      <c r="NRN16" s="52"/>
      <c r="NRO16" s="52"/>
      <c r="NRP16" s="52"/>
      <c r="NRQ16" s="52"/>
      <c r="NRR16" s="52"/>
      <c r="NRS16" s="52"/>
      <c r="NRT16" s="52"/>
      <c r="NRU16" s="52"/>
      <c r="NRV16" s="52"/>
      <c r="NRW16" s="52"/>
      <c r="NRX16" s="52"/>
      <c r="NRY16" s="52"/>
      <c r="NRZ16" s="52"/>
      <c r="NSA16" s="52"/>
      <c r="NSB16" s="52"/>
      <c r="NSC16" s="52"/>
      <c r="NSD16" s="52"/>
      <c r="NSE16" s="52"/>
      <c r="NSF16" s="52"/>
      <c r="NSG16" s="52"/>
      <c r="NSH16" s="52"/>
      <c r="NSI16" s="52"/>
      <c r="NSJ16" s="52"/>
      <c r="NSK16" s="52"/>
      <c r="NSL16" s="52"/>
      <c r="NSM16" s="52"/>
      <c r="NSN16" s="52"/>
      <c r="NSO16" s="52"/>
      <c r="NSP16" s="52"/>
      <c r="NSQ16" s="52"/>
      <c r="NSR16" s="52"/>
      <c r="NSS16" s="52"/>
      <c r="NST16" s="52"/>
      <c r="NSU16" s="52"/>
      <c r="NSV16" s="52"/>
      <c r="NSW16" s="52"/>
      <c r="NSX16" s="52"/>
      <c r="NSY16" s="52"/>
      <c r="NSZ16" s="52"/>
      <c r="NTA16" s="52"/>
      <c r="NTB16" s="52"/>
      <c r="NTC16" s="52"/>
      <c r="NTD16" s="52"/>
      <c r="NTE16" s="52"/>
      <c r="NTF16" s="52"/>
      <c r="NTG16" s="52"/>
      <c r="NTH16" s="52"/>
      <c r="NTI16" s="52"/>
      <c r="NTJ16" s="52"/>
      <c r="NTK16" s="52"/>
      <c r="NTL16" s="52"/>
      <c r="NTM16" s="52"/>
      <c r="NTN16" s="52"/>
      <c r="NTO16" s="52"/>
      <c r="NTP16" s="52"/>
      <c r="NTQ16" s="52"/>
      <c r="NTR16" s="52"/>
      <c r="NTS16" s="52"/>
      <c r="NTT16" s="52"/>
      <c r="NTU16" s="52"/>
      <c r="NTV16" s="52"/>
      <c r="NTW16" s="52"/>
      <c r="NTX16" s="52"/>
      <c r="NTY16" s="52"/>
      <c r="NTZ16" s="52"/>
      <c r="NUA16" s="52"/>
      <c r="NUB16" s="52"/>
      <c r="NUC16" s="52"/>
      <c r="NUD16" s="52"/>
      <c r="NUE16" s="52"/>
      <c r="NUF16" s="52"/>
      <c r="NUG16" s="52"/>
      <c r="NUH16" s="52"/>
      <c r="NUI16" s="52"/>
      <c r="NUJ16" s="52"/>
      <c r="NUK16" s="52"/>
      <c r="NUL16" s="52"/>
      <c r="NUM16" s="52"/>
      <c r="NUN16" s="52"/>
      <c r="NUO16" s="52"/>
      <c r="NUP16" s="52"/>
      <c r="NUQ16" s="52"/>
      <c r="NUR16" s="52"/>
      <c r="NUS16" s="52"/>
      <c r="NUT16" s="52"/>
      <c r="NUU16" s="52"/>
      <c r="NUV16" s="52"/>
      <c r="NUW16" s="52"/>
      <c r="NUX16" s="52"/>
      <c r="NUY16" s="52"/>
      <c r="NUZ16" s="52"/>
      <c r="NVA16" s="52"/>
      <c r="NVB16" s="52"/>
      <c r="NVC16" s="52"/>
      <c r="NVD16" s="52"/>
      <c r="NVE16" s="52"/>
      <c r="NVF16" s="52"/>
      <c r="NVG16" s="52"/>
      <c r="NVH16" s="52"/>
      <c r="NVI16" s="52"/>
      <c r="NVJ16" s="52"/>
      <c r="NVK16" s="52"/>
      <c r="NVL16" s="52"/>
      <c r="NVM16" s="52"/>
      <c r="NVN16" s="52"/>
      <c r="NVO16" s="52"/>
      <c r="NVP16" s="52"/>
      <c r="NVQ16" s="52"/>
      <c r="NVR16" s="52"/>
      <c r="NVS16" s="52"/>
      <c r="NVT16" s="52"/>
      <c r="NVU16" s="52"/>
      <c r="NVV16" s="52"/>
      <c r="NVW16" s="52"/>
      <c r="NVX16" s="52"/>
      <c r="NVY16" s="52"/>
      <c r="NVZ16" s="52"/>
      <c r="NWA16" s="52"/>
      <c r="NWB16" s="52"/>
      <c r="NWC16" s="52"/>
      <c r="NWD16" s="52"/>
      <c r="NWE16" s="52"/>
      <c r="NWF16" s="52"/>
      <c r="NWG16" s="52"/>
      <c r="NWH16" s="52"/>
      <c r="NWI16" s="52"/>
      <c r="NWJ16" s="52"/>
      <c r="NWK16" s="52"/>
      <c r="NWL16" s="52"/>
      <c r="NWM16" s="52"/>
      <c r="NWN16" s="52"/>
      <c r="NWO16" s="52"/>
      <c r="NWP16" s="52"/>
      <c r="NWQ16" s="52"/>
      <c r="NWR16" s="52"/>
      <c r="NWS16" s="52"/>
      <c r="NWT16" s="52"/>
      <c r="NWU16" s="52"/>
      <c r="NWV16" s="52"/>
      <c r="NWW16" s="52"/>
      <c r="NWX16" s="52"/>
      <c r="NWY16" s="52"/>
      <c r="NWZ16" s="52"/>
      <c r="NXA16" s="52"/>
      <c r="NXB16" s="52"/>
      <c r="NXC16" s="52"/>
      <c r="NXD16" s="52"/>
      <c r="NXE16" s="52"/>
      <c r="NXF16" s="52"/>
      <c r="NXG16" s="52"/>
      <c r="NXH16" s="52"/>
      <c r="NXI16" s="52"/>
      <c r="NXJ16" s="52"/>
      <c r="NXK16" s="52"/>
      <c r="NXL16" s="52"/>
      <c r="NXM16" s="52"/>
      <c r="NXN16" s="52"/>
      <c r="NXO16" s="52"/>
      <c r="NXP16" s="52"/>
      <c r="NXQ16" s="52"/>
      <c r="NXR16" s="52"/>
      <c r="NXS16" s="52"/>
      <c r="NXT16" s="52"/>
      <c r="NXU16" s="52"/>
      <c r="NXV16" s="52"/>
      <c r="NXW16" s="52"/>
      <c r="NXX16" s="52"/>
      <c r="NXY16" s="52"/>
      <c r="NXZ16" s="52"/>
      <c r="NYA16" s="52"/>
      <c r="NYB16" s="52"/>
      <c r="NYC16" s="52"/>
      <c r="NYD16" s="52"/>
      <c r="NYE16" s="52"/>
      <c r="NYF16" s="52"/>
      <c r="NYG16" s="52"/>
      <c r="NYH16" s="52"/>
      <c r="NYI16" s="52"/>
      <c r="NYJ16" s="52"/>
      <c r="NYK16" s="52"/>
      <c r="NYL16" s="52"/>
      <c r="NYM16" s="52"/>
      <c r="NYN16" s="52"/>
      <c r="NYO16" s="52"/>
      <c r="NYP16" s="52"/>
      <c r="NYQ16" s="52"/>
      <c r="NYR16" s="52"/>
      <c r="NYS16" s="52"/>
      <c r="NYT16" s="52"/>
      <c r="NYU16" s="52"/>
      <c r="NYV16" s="52"/>
      <c r="NYW16" s="52"/>
      <c r="NYX16" s="52"/>
      <c r="NYY16" s="52"/>
      <c r="NYZ16" s="52"/>
      <c r="NZA16" s="52"/>
      <c r="NZB16" s="52"/>
      <c r="NZC16" s="52"/>
      <c r="NZD16" s="52"/>
      <c r="NZE16" s="52"/>
      <c r="NZF16" s="52"/>
      <c r="NZG16" s="52"/>
      <c r="NZH16" s="52"/>
      <c r="NZI16" s="52"/>
      <c r="NZJ16" s="52"/>
      <c r="NZK16" s="52"/>
      <c r="NZL16" s="52"/>
      <c r="NZM16" s="52"/>
      <c r="NZN16" s="52"/>
      <c r="NZO16" s="52"/>
      <c r="NZP16" s="52"/>
      <c r="NZQ16" s="52"/>
      <c r="NZR16" s="52"/>
      <c r="NZS16" s="52"/>
      <c r="NZT16" s="52"/>
      <c r="NZU16" s="52"/>
      <c r="NZV16" s="52"/>
      <c r="NZW16" s="52"/>
      <c r="NZX16" s="52"/>
      <c r="NZY16" s="52"/>
      <c r="NZZ16" s="52"/>
      <c r="OAA16" s="52"/>
      <c r="OAB16" s="52"/>
      <c r="OAC16" s="52"/>
      <c r="OAD16" s="52"/>
      <c r="OAE16" s="52"/>
      <c r="OAF16" s="52"/>
      <c r="OAG16" s="52"/>
      <c r="OAH16" s="52"/>
      <c r="OAI16" s="52"/>
      <c r="OAJ16" s="52"/>
      <c r="OAK16" s="52"/>
      <c r="OAL16" s="52"/>
      <c r="OAM16" s="52"/>
      <c r="OAN16" s="52"/>
      <c r="OAO16" s="52"/>
      <c r="OAP16" s="52"/>
      <c r="OAQ16" s="52"/>
      <c r="OAR16" s="52"/>
      <c r="OAS16" s="52"/>
      <c r="OAT16" s="52"/>
      <c r="OAU16" s="52"/>
      <c r="OAV16" s="52"/>
      <c r="OAW16" s="52"/>
      <c r="OAX16" s="52"/>
      <c r="OAY16" s="52"/>
      <c r="OAZ16" s="52"/>
      <c r="OBA16" s="52"/>
      <c r="OBB16" s="52"/>
      <c r="OBC16" s="52"/>
      <c r="OBD16" s="52"/>
      <c r="OBE16" s="52"/>
      <c r="OBF16" s="52"/>
      <c r="OBG16" s="52"/>
      <c r="OBH16" s="52"/>
      <c r="OBI16" s="52"/>
      <c r="OBJ16" s="52"/>
      <c r="OBK16" s="52"/>
      <c r="OBL16" s="52"/>
      <c r="OBM16" s="52"/>
      <c r="OBN16" s="52"/>
      <c r="OBO16" s="52"/>
      <c r="OBP16" s="52"/>
      <c r="OBQ16" s="52"/>
      <c r="OBR16" s="52"/>
      <c r="OBS16" s="52"/>
      <c r="OBT16" s="52"/>
      <c r="OBU16" s="52"/>
      <c r="OBV16" s="52"/>
      <c r="OBW16" s="52"/>
      <c r="OBX16" s="52"/>
      <c r="OBY16" s="52"/>
      <c r="OBZ16" s="52"/>
      <c r="OCA16" s="52"/>
      <c r="OCB16" s="52"/>
      <c r="OCC16" s="52"/>
      <c r="OCD16" s="52"/>
      <c r="OCE16" s="52"/>
      <c r="OCF16" s="52"/>
      <c r="OCG16" s="52"/>
      <c r="OCH16" s="52"/>
      <c r="OCI16" s="52"/>
      <c r="OCJ16" s="52"/>
      <c r="OCK16" s="52"/>
      <c r="OCL16" s="52"/>
      <c r="OCM16" s="52"/>
      <c r="OCN16" s="52"/>
      <c r="OCO16" s="52"/>
      <c r="OCP16" s="52"/>
      <c r="OCQ16" s="52"/>
      <c r="OCR16" s="52"/>
      <c r="OCS16" s="52"/>
      <c r="OCT16" s="52"/>
      <c r="OCU16" s="52"/>
      <c r="OCV16" s="52"/>
      <c r="OCW16" s="52"/>
      <c r="OCX16" s="52"/>
      <c r="OCY16" s="52"/>
      <c r="OCZ16" s="52"/>
      <c r="ODA16" s="52"/>
      <c r="ODB16" s="52"/>
      <c r="ODC16" s="52"/>
      <c r="ODD16" s="52"/>
      <c r="ODE16" s="52"/>
      <c r="ODF16" s="52"/>
      <c r="ODG16" s="52"/>
      <c r="ODH16" s="52"/>
      <c r="ODI16" s="52"/>
      <c r="ODJ16" s="52"/>
      <c r="ODK16" s="52"/>
      <c r="ODL16" s="52"/>
      <c r="ODM16" s="52"/>
      <c r="ODN16" s="52"/>
      <c r="ODO16" s="52"/>
      <c r="ODP16" s="52"/>
      <c r="ODQ16" s="52"/>
      <c r="ODR16" s="52"/>
      <c r="ODS16" s="52"/>
      <c r="ODT16" s="52"/>
      <c r="ODU16" s="52"/>
      <c r="ODV16" s="52"/>
      <c r="ODW16" s="52"/>
      <c r="ODX16" s="52"/>
      <c r="ODY16" s="52"/>
      <c r="ODZ16" s="52"/>
      <c r="OEA16" s="52"/>
      <c r="OEB16" s="52"/>
      <c r="OEC16" s="52"/>
      <c r="OED16" s="52"/>
      <c r="OEE16" s="52"/>
      <c r="OEF16" s="52"/>
      <c r="OEG16" s="52"/>
      <c r="OEH16" s="52"/>
      <c r="OEI16" s="52"/>
      <c r="OEJ16" s="52"/>
      <c r="OEK16" s="52"/>
      <c r="OEL16" s="52"/>
      <c r="OEM16" s="52"/>
      <c r="OEN16" s="52"/>
      <c r="OEO16" s="52"/>
      <c r="OEP16" s="52"/>
      <c r="OEQ16" s="52"/>
      <c r="OER16" s="52"/>
      <c r="OES16" s="52"/>
      <c r="OET16" s="52"/>
      <c r="OEU16" s="52"/>
      <c r="OEV16" s="52"/>
      <c r="OEW16" s="52"/>
      <c r="OEX16" s="52"/>
      <c r="OEY16" s="52"/>
      <c r="OEZ16" s="52"/>
      <c r="OFA16" s="52"/>
      <c r="OFB16" s="52"/>
      <c r="OFC16" s="52"/>
      <c r="OFD16" s="52"/>
      <c r="OFE16" s="52"/>
      <c r="OFF16" s="52"/>
      <c r="OFG16" s="52"/>
      <c r="OFH16" s="52"/>
      <c r="OFI16" s="52"/>
      <c r="OFJ16" s="52"/>
      <c r="OFK16" s="52"/>
      <c r="OFL16" s="52"/>
      <c r="OFM16" s="52"/>
      <c r="OFN16" s="52"/>
      <c r="OFO16" s="52"/>
      <c r="OFP16" s="52"/>
      <c r="OFQ16" s="52"/>
      <c r="OFR16" s="52"/>
      <c r="OFS16" s="52"/>
      <c r="OFT16" s="52"/>
      <c r="OFU16" s="52"/>
      <c r="OFV16" s="52"/>
      <c r="OFW16" s="52"/>
      <c r="OFX16" s="52"/>
      <c r="OFY16" s="52"/>
      <c r="OFZ16" s="52"/>
      <c r="OGA16" s="52"/>
      <c r="OGB16" s="52"/>
      <c r="OGC16" s="52"/>
      <c r="OGD16" s="52"/>
      <c r="OGE16" s="52"/>
      <c r="OGF16" s="52"/>
      <c r="OGG16" s="52"/>
      <c r="OGH16" s="52"/>
      <c r="OGI16" s="52"/>
      <c r="OGJ16" s="52"/>
      <c r="OGK16" s="52"/>
      <c r="OGL16" s="52"/>
      <c r="OGM16" s="52"/>
      <c r="OGN16" s="52"/>
      <c r="OGO16" s="52"/>
      <c r="OGP16" s="52"/>
      <c r="OGQ16" s="52"/>
      <c r="OGR16" s="52"/>
      <c r="OGS16" s="52"/>
      <c r="OGT16" s="52"/>
      <c r="OGU16" s="52"/>
      <c r="OGV16" s="52"/>
      <c r="OGW16" s="52"/>
      <c r="OGX16" s="52"/>
      <c r="OGY16" s="52"/>
      <c r="OGZ16" s="52"/>
      <c r="OHA16" s="52"/>
      <c r="OHB16" s="52"/>
      <c r="OHC16" s="52"/>
      <c r="OHD16" s="52"/>
      <c r="OHE16" s="52"/>
      <c r="OHF16" s="52"/>
      <c r="OHG16" s="52"/>
      <c r="OHH16" s="52"/>
      <c r="OHI16" s="52"/>
      <c r="OHJ16" s="52"/>
      <c r="OHK16" s="52"/>
      <c r="OHL16" s="52"/>
      <c r="OHM16" s="52"/>
      <c r="OHN16" s="52"/>
      <c r="OHO16" s="52"/>
      <c r="OHP16" s="52"/>
      <c r="OHQ16" s="52"/>
      <c r="OHR16" s="52"/>
      <c r="OHS16" s="52"/>
      <c r="OHT16" s="52"/>
      <c r="OHU16" s="52"/>
      <c r="OHV16" s="52"/>
      <c r="OHW16" s="52"/>
      <c r="OHX16" s="52"/>
      <c r="OHY16" s="52"/>
      <c r="OHZ16" s="52"/>
      <c r="OIA16" s="52"/>
      <c r="OIB16" s="52"/>
      <c r="OIC16" s="52"/>
      <c r="OID16" s="52"/>
      <c r="OIE16" s="52"/>
      <c r="OIF16" s="52"/>
      <c r="OIG16" s="52"/>
      <c r="OIH16" s="52"/>
      <c r="OII16" s="52"/>
      <c r="OIJ16" s="52"/>
      <c r="OIK16" s="52"/>
      <c r="OIL16" s="52"/>
      <c r="OIM16" s="52"/>
      <c r="OIN16" s="52"/>
      <c r="OIO16" s="52"/>
      <c r="OIP16" s="52"/>
      <c r="OIQ16" s="52"/>
      <c r="OIR16" s="52"/>
      <c r="OIS16" s="52"/>
      <c r="OIT16" s="52"/>
      <c r="OIU16" s="52"/>
      <c r="OIV16" s="52"/>
      <c r="OIW16" s="52"/>
      <c r="OIX16" s="52"/>
      <c r="OIY16" s="52"/>
      <c r="OIZ16" s="52"/>
      <c r="OJA16" s="52"/>
      <c r="OJB16" s="52"/>
      <c r="OJC16" s="52"/>
      <c r="OJD16" s="52"/>
      <c r="OJE16" s="52"/>
      <c r="OJF16" s="52"/>
      <c r="OJG16" s="52"/>
      <c r="OJH16" s="52"/>
      <c r="OJI16" s="52"/>
      <c r="OJJ16" s="52"/>
      <c r="OJK16" s="52"/>
      <c r="OJL16" s="52"/>
      <c r="OJM16" s="52"/>
      <c r="OJN16" s="52"/>
      <c r="OJO16" s="52"/>
      <c r="OJP16" s="52"/>
      <c r="OJQ16" s="52"/>
      <c r="OJR16" s="52"/>
      <c r="OJS16" s="52"/>
      <c r="OJT16" s="52"/>
      <c r="OJU16" s="52"/>
      <c r="OJV16" s="52"/>
      <c r="OJW16" s="52"/>
      <c r="OJX16" s="52"/>
      <c r="OJY16" s="52"/>
      <c r="OJZ16" s="52"/>
      <c r="OKA16" s="52"/>
      <c r="OKB16" s="52"/>
      <c r="OKC16" s="52"/>
      <c r="OKD16" s="52"/>
      <c r="OKE16" s="52"/>
      <c r="OKF16" s="52"/>
      <c r="OKG16" s="52"/>
      <c r="OKH16" s="52"/>
      <c r="OKI16" s="52"/>
      <c r="OKJ16" s="52"/>
      <c r="OKK16" s="52"/>
      <c r="OKL16" s="52"/>
      <c r="OKM16" s="52"/>
      <c r="OKN16" s="52"/>
      <c r="OKO16" s="52"/>
      <c r="OKP16" s="52"/>
      <c r="OKQ16" s="52"/>
      <c r="OKR16" s="52"/>
      <c r="OKS16" s="52"/>
      <c r="OKT16" s="52"/>
      <c r="OKU16" s="52"/>
      <c r="OKV16" s="52"/>
      <c r="OKW16" s="52"/>
      <c r="OKX16" s="52"/>
      <c r="OKY16" s="52"/>
      <c r="OKZ16" s="52"/>
      <c r="OLA16" s="52"/>
      <c r="OLB16" s="52"/>
      <c r="OLC16" s="52"/>
      <c r="OLD16" s="52"/>
      <c r="OLE16" s="52"/>
      <c r="OLF16" s="52"/>
      <c r="OLG16" s="52"/>
      <c r="OLH16" s="52"/>
      <c r="OLI16" s="52"/>
      <c r="OLJ16" s="52"/>
      <c r="OLK16" s="52"/>
      <c r="OLL16" s="52"/>
      <c r="OLM16" s="52"/>
      <c r="OLN16" s="52"/>
      <c r="OLO16" s="52"/>
      <c r="OLP16" s="52"/>
      <c r="OLQ16" s="52"/>
      <c r="OLR16" s="52"/>
      <c r="OLS16" s="52"/>
      <c r="OLT16" s="52"/>
      <c r="OLU16" s="52"/>
      <c r="OLV16" s="52"/>
      <c r="OLW16" s="52"/>
      <c r="OLX16" s="52"/>
      <c r="OLY16" s="52"/>
      <c r="OLZ16" s="52"/>
      <c r="OMA16" s="52"/>
      <c r="OMB16" s="52"/>
      <c r="OMC16" s="52"/>
      <c r="OMD16" s="52"/>
      <c r="OME16" s="52"/>
      <c r="OMF16" s="52"/>
      <c r="OMG16" s="52"/>
      <c r="OMH16" s="52"/>
      <c r="OMI16" s="52"/>
      <c r="OMJ16" s="52"/>
      <c r="OMK16" s="52"/>
      <c r="OML16" s="52"/>
      <c r="OMM16" s="52"/>
      <c r="OMN16" s="52"/>
      <c r="OMO16" s="52"/>
      <c r="OMP16" s="52"/>
      <c r="OMQ16" s="52"/>
      <c r="OMR16" s="52"/>
      <c r="OMS16" s="52"/>
      <c r="OMT16" s="52"/>
      <c r="OMU16" s="52"/>
      <c r="OMV16" s="52"/>
      <c r="OMW16" s="52"/>
      <c r="OMX16" s="52"/>
      <c r="OMY16" s="52"/>
      <c r="OMZ16" s="52"/>
      <c r="ONA16" s="52"/>
      <c r="ONB16" s="52"/>
      <c r="ONC16" s="52"/>
      <c r="OND16" s="52"/>
      <c r="ONE16" s="52"/>
      <c r="ONF16" s="52"/>
      <c r="ONG16" s="52"/>
      <c r="ONH16" s="52"/>
      <c r="ONI16" s="52"/>
      <c r="ONJ16" s="52"/>
      <c r="ONK16" s="52"/>
      <c r="ONL16" s="52"/>
      <c r="ONM16" s="52"/>
      <c r="ONN16" s="52"/>
      <c r="ONO16" s="52"/>
      <c r="ONP16" s="52"/>
      <c r="ONQ16" s="52"/>
      <c r="ONR16" s="52"/>
      <c r="ONS16" s="52"/>
      <c r="ONT16" s="52"/>
      <c r="ONU16" s="52"/>
      <c r="ONV16" s="52"/>
      <c r="ONW16" s="52"/>
      <c r="ONX16" s="52"/>
      <c r="ONY16" s="52"/>
      <c r="ONZ16" s="52"/>
      <c r="OOA16" s="52"/>
      <c r="OOB16" s="52"/>
      <c r="OOC16" s="52"/>
      <c r="OOD16" s="52"/>
      <c r="OOE16" s="52"/>
      <c r="OOF16" s="52"/>
      <c r="OOG16" s="52"/>
      <c r="OOH16" s="52"/>
      <c r="OOI16" s="52"/>
      <c r="OOJ16" s="52"/>
      <c r="OOK16" s="52"/>
      <c r="OOL16" s="52"/>
      <c r="OOM16" s="52"/>
      <c r="OON16" s="52"/>
      <c r="OOO16" s="52"/>
      <c r="OOP16" s="52"/>
      <c r="OOQ16" s="52"/>
      <c r="OOR16" s="52"/>
      <c r="OOS16" s="52"/>
      <c r="OOT16" s="52"/>
      <c r="OOU16" s="52"/>
      <c r="OOV16" s="52"/>
      <c r="OOW16" s="52"/>
      <c r="OOX16" s="52"/>
      <c r="OOY16" s="52"/>
      <c r="OOZ16" s="52"/>
      <c r="OPA16" s="52"/>
      <c r="OPB16" s="52"/>
      <c r="OPC16" s="52"/>
      <c r="OPD16" s="52"/>
      <c r="OPE16" s="52"/>
      <c r="OPF16" s="52"/>
      <c r="OPG16" s="52"/>
      <c r="OPH16" s="52"/>
      <c r="OPI16" s="52"/>
      <c r="OPJ16" s="52"/>
      <c r="OPK16" s="52"/>
      <c r="OPL16" s="52"/>
      <c r="OPM16" s="52"/>
      <c r="OPN16" s="52"/>
      <c r="OPO16" s="52"/>
      <c r="OPP16" s="52"/>
      <c r="OPQ16" s="52"/>
      <c r="OPR16" s="52"/>
      <c r="OPS16" s="52"/>
      <c r="OPT16" s="52"/>
      <c r="OPU16" s="52"/>
      <c r="OPV16" s="52"/>
      <c r="OPW16" s="52"/>
      <c r="OPX16" s="52"/>
      <c r="OPY16" s="52"/>
      <c r="OPZ16" s="52"/>
      <c r="OQA16" s="52"/>
      <c r="OQB16" s="52"/>
      <c r="OQC16" s="52"/>
      <c r="OQD16" s="52"/>
      <c r="OQE16" s="52"/>
      <c r="OQF16" s="52"/>
      <c r="OQG16" s="52"/>
      <c r="OQH16" s="52"/>
      <c r="OQI16" s="52"/>
      <c r="OQJ16" s="52"/>
      <c r="OQK16" s="52"/>
      <c r="OQL16" s="52"/>
      <c r="OQM16" s="52"/>
      <c r="OQN16" s="52"/>
      <c r="OQO16" s="52"/>
      <c r="OQP16" s="52"/>
      <c r="OQQ16" s="52"/>
      <c r="OQR16" s="52"/>
      <c r="OQS16" s="52"/>
      <c r="OQT16" s="52"/>
      <c r="OQU16" s="52"/>
      <c r="OQV16" s="52"/>
      <c r="OQW16" s="52"/>
      <c r="OQX16" s="52"/>
      <c r="OQY16" s="52"/>
      <c r="OQZ16" s="52"/>
      <c r="ORA16" s="52"/>
      <c r="ORB16" s="52"/>
      <c r="ORC16" s="52"/>
      <c r="ORD16" s="52"/>
      <c r="ORE16" s="52"/>
      <c r="ORF16" s="52"/>
      <c r="ORG16" s="52"/>
      <c r="ORH16" s="52"/>
      <c r="ORI16" s="52"/>
      <c r="ORJ16" s="52"/>
      <c r="ORK16" s="52"/>
      <c r="ORL16" s="52"/>
      <c r="ORM16" s="52"/>
      <c r="ORN16" s="52"/>
      <c r="ORO16" s="52"/>
      <c r="ORP16" s="52"/>
      <c r="ORQ16" s="52"/>
      <c r="ORR16" s="52"/>
      <c r="ORS16" s="52"/>
      <c r="ORT16" s="52"/>
      <c r="ORU16" s="52"/>
      <c r="ORV16" s="52"/>
      <c r="ORW16" s="52"/>
      <c r="ORX16" s="52"/>
      <c r="ORY16" s="52"/>
      <c r="ORZ16" s="52"/>
      <c r="OSA16" s="52"/>
      <c r="OSB16" s="52"/>
      <c r="OSC16" s="52"/>
      <c r="OSD16" s="52"/>
      <c r="OSE16" s="52"/>
      <c r="OSF16" s="52"/>
      <c r="OSG16" s="52"/>
      <c r="OSH16" s="52"/>
      <c r="OSI16" s="52"/>
      <c r="OSJ16" s="52"/>
      <c r="OSK16" s="52"/>
      <c r="OSL16" s="52"/>
      <c r="OSM16" s="52"/>
      <c r="OSN16" s="52"/>
      <c r="OSO16" s="52"/>
      <c r="OSP16" s="52"/>
      <c r="OSQ16" s="52"/>
      <c r="OSR16" s="52"/>
      <c r="OSS16" s="52"/>
      <c r="OST16" s="52"/>
      <c r="OSU16" s="52"/>
      <c r="OSV16" s="52"/>
      <c r="OSW16" s="52"/>
      <c r="OSX16" s="52"/>
      <c r="OSY16" s="52"/>
      <c r="OSZ16" s="52"/>
      <c r="OTA16" s="52"/>
      <c r="OTB16" s="52"/>
      <c r="OTC16" s="52"/>
      <c r="OTD16" s="52"/>
      <c r="OTE16" s="52"/>
      <c r="OTF16" s="52"/>
      <c r="OTG16" s="52"/>
      <c r="OTH16" s="52"/>
      <c r="OTI16" s="52"/>
      <c r="OTJ16" s="52"/>
      <c r="OTK16" s="52"/>
      <c r="OTL16" s="52"/>
      <c r="OTM16" s="52"/>
      <c r="OTN16" s="52"/>
      <c r="OTO16" s="52"/>
      <c r="OTP16" s="52"/>
      <c r="OTQ16" s="52"/>
      <c r="OTR16" s="52"/>
      <c r="OTS16" s="52"/>
      <c r="OTT16" s="52"/>
      <c r="OTU16" s="52"/>
      <c r="OTV16" s="52"/>
      <c r="OTW16" s="52"/>
      <c r="OTX16" s="52"/>
      <c r="OTY16" s="52"/>
      <c r="OTZ16" s="52"/>
      <c r="OUA16" s="52"/>
      <c r="OUB16" s="52"/>
      <c r="OUC16" s="52"/>
      <c r="OUD16" s="52"/>
      <c r="OUE16" s="52"/>
      <c r="OUF16" s="52"/>
      <c r="OUG16" s="52"/>
      <c r="OUH16" s="52"/>
      <c r="OUI16" s="52"/>
      <c r="OUJ16" s="52"/>
      <c r="OUK16" s="52"/>
      <c r="OUL16" s="52"/>
      <c r="OUM16" s="52"/>
      <c r="OUN16" s="52"/>
      <c r="OUO16" s="52"/>
      <c r="OUP16" s="52"/>
      <c r="OUQ16" s="52"/>
      <c r="OUR16" s="52"/>
      <c r="OUS16" s="52"/>
      <c r="OUT16" s="52"/>
      <c r="OUU16" s="52"/>
      <c r="OUV16" s="52"/>
      <c r="OUW16" s="52"/>
      <c r="OUX16" s="52"/>
      <c r="OUY16" s="52"/>
      <c r="OUZ16" s="52"/>
      <c r="OVA16" s="52"/>
      <c r="OVB16" s="52"/>
      <c r="OVC16" s="52"/>
      <c r="OVD16" s="52"/>
      <c r="OVE16" s="52"/>
      <c r="OVF16" s="52"/>
      <c r="OVG16" s="52"/>
      <c r="OVH16" s="52"/>
      <c r="OVI16" s="52"/>
      <c r="OVJ16" s="52"/>
      <c r="OVK16" s="52"/>
      <c r="OVL16" s="52"/>
      <c r="OVM16" s="52"/>
      <c r="OVN16" s="52"/>
      <c r="OVO16" s="52"/>
      <c r="OVP16" s="52"/>
      <c r="OVQ16" s="52"/>
      <c r="OVR16" s="52"/>
      <c r="OVS16" s="52"/>
      <c r="OVT16" s="52"/>
      <c r="OVU16" s="52"/>
      <c r="OVV16" s="52"/>
      <c r="OVW16" s="52"/>
      <c r="OVX16" s="52"/>
      <c r="OVY16" s="52"/>
      <c r="OVZ16" s="52"/>
      <c r="OWA16" s="52"/>
      <c r="OWB16" s="52"/>
      <c r="OWC16" s="52"/>
      <c r="OWD16" s="52"/>
      <c r="OWE16" s="52"/>
      <c r="OWF16" s="52"/>
      <c r="OWG16" s="52"/>
      <c r="OWH16" s="52"/>
      <c r="OWI16" s="52"/>
      <c r="OWJ16" s="52"/>
      <c r="OWK16" s="52"/>
      <c r="OWL16" s="52"/>
      <c r="OWM16" s="52"/>
      <c r="OWN16" s="52"/>
      <c r="OWO16" s="52"/>
      <c r="OWP16" s="52"/>
      <c r="OWQ16" s="52"/>
      <c r="OWR16" s="52"/>
      <c r="OWS16" s="52"/>
      <c r="OWT16" s="52"/>
      <c r="OWU16" s="52"/>
      <c r="OWV16" s="52"/>
      <c r="OWW16" s="52"/>
      <c r="OWX16" s="52"/>
      <c r="OWY16" s="52"/>
      <c r="OWZ16" s="52"/>
      <c r="OXA16" s="52"/>
      <c r="OXB16" s="52"/>
      <c r="OXC16" s="52"/>
      <c r="OXD16" s="52"/>
      <c r="OXE16" s="52"/>
      <c r="OXF16" s="52"/>
      <c r="OXG16" s="52"/>
      <c r="OXH16" s="52"/>
      <c r="OXI16" s="52"/>
      <c r="OXJ16" s="52"/>
      <c r="OXK16" s="52"/>
      <c r="OXL16" s="52"/>
      <c r="OXM16" s="52"/>
      <c r="OXN16" s="52"/>
      <c r="OXO16" s="52"/>
      <c r="OXP16" s="52"/>
      <c r="OXQ16" s="52"/>
      <c r="OXR16" s="52"/>
      <c r="OXS16" s="52"/>
      <c r="OXT16" s="52"/>
      <c r="OXU16" s="52"/>
      <c r="OXV16" s="52"/>
      <c r="OXW16" s="52"/>
      <c r="OXX16" s="52"/>
      <c r="OXY16" s="52"/>
      <c r="OXZ16" s="52"/>
      <c r="OYA16" s="52"/>
      <c r="OYB16" s="52"/>
      <c r="OYC16" s="52"/>
      <c r="OYD16" s="52"/>
      <c r="OYE16" s="52"/>
      <c r="OYF16" s="52"/>
      <c r="OYG16" s="52"/>
      <c r="OYH16" s="52"/>
      <c r="OYI16" s="52"/>
      <c r="OYJ16" s="52"/>
      <c r="OYK16" s="52"/>
      <c r="OYL16" s="52"/>
      <c r="OYM16" s="52"/>
      <c r="OYN16" s="52"/>
      <c r="OYO16" s="52"/>
      <c r="OYP16" s="52"/>
      <c r="OYQ16" s="52"/>
      <c r="OYR16" s="52"/>
      <c r="OYS16" s="52"/>
      <c r="OYT16" s="52"/>
      <c r="OYU16" s="52"/>
      <c r="OYV16" s="52"/>
      <c r="OYW16" s="52"/>
      <c r="OYX16" s="52"/>
      <c r="OYY16" s="52"/>
      <c r="OYZ16" s="52"/>
      <c r="OZA16" s="52"/>
      <c r="OZB16" s="52"/>
      <c r="OZC16" s="52"/>
      <c r="OZD16" s="52"/>
      <c r="OZE16" s="52"/>
      <c r="OZF16" s="52"/>
      <c r="OZG16" s="52"/>
      <c r="OZH16" s="52"/>
      <c r="OZI16" s="52"/>
      <c r="OZJ16" s="52"/>
      <c r="OZK16" s="52"/>
      <c r="OZL16" s="52"/>
      <c r="OZM16" s="52"/>
      <c r="OZN16" s="52"/>
      <c r="OZO16" s="52"/>
      <c r="OZP16" s="52"/>
      <c r="OZQ16" s="52"/>
      <c r="OZR16" s="52"/>
      <c r="OZS16" s="52"/>
      <c r="OZT16" s="52"/>
      <c r="OZU16" s="52"/>
      <c r="OZV16" s="52"/>
      <c r="OZW16" s="52"/>
      <c r="OZX16" s="52"/>
      <c r="OZY16" s="52"/>
      <c r="OZZ16" s="52"/>
      <c r="PAA16" s="52"/>
      <c r="PAB16" s="52"/>
      <c r="PAC16" s="52"/>
      <c r="PAD16" s="52"/>
      <c r="PAE16" s="52"/>
      <c r="PAF16" s="52"/>
      <c r="PAG16" s="52"/>
      <c r="PAH16" s="52"/>
      <c r="PAI16" s="52"/>
      <c r="PAJ16" s="52"/>
      <c r="PAK16" s="52"/>
      <c r="PAL16" s="52"/>
      <c r="PAM16" s="52"/>
      <c r="PAN16" s="52"/>
      <c r="PAO16" s="52"/>
      <c r="PAP16" s="52"/>
      <c r="PAQ16" s="52"/>
      <c r="PAR16" s="52"/>
      <c r="PAS16" s="52"/>
      <c r="PAT16" s="52"/>
      <c r="PAU16" s="52"/>
      <c r="PAV16" s="52"/>
      <c r="PAW16" s="52"/>
      <c r="PAX16" s="52"/>
      <c r="PAY16" s="52"/>
      <c r="PAZ16" s="52"/>
      <c r="PBA16" s="52"/>
      <c r="PBB16" s="52"/>
      <c r="PBC16" s="52"/>
      <c r="PBD16" s="52"/>
      <c r="PBE16" s="52"/>
      <c r="PBF16" s="52"/>
      <c r="PBG16" s="52"/>
      <c r="PBH16" s="52"/>
      <c r="PBI16" s="52"/>
      <c r="PBJ16" s="52"/>
      <c r="PBK16" s="52"/>
      <c r="PBL16" s="52"/>
      <c r="PBM16" s="52"/>
      <c r="PBN16" s="52"/>
      <c r="PBO16" s="52"/>
      <c r="PBP16" s="52"/>
      <c r="PBQ16" s="52"/>
      <c r="PBR16" s="52"/>
      <c r="PBS16" s="52"/>
      <c r="PBT16" s="52"/>
      <c r="PBU16" s="52"/>
      <c r="PBV16" s="52"/>
      <c r="PBW16" s="52"/>
      <c r="PBX16" s="52"/>
      <c r="PBY16" s="52"/>
      <c r="PBZ16" s="52"/>
      <c r="PCA16" s="52"/>
      <c r="PCB16" s="52"/>
      <c r="PCC16" s="52"/>
      <c r="PCD16" s="52"/>
      <c r="PCE16" s="52"/>
      <c r="PCF16" s="52"/>
      <c r="PCG16" s="52"/>
      <c r="PCH16" s="52"/>
      <c r="PCI16" s="52"/>
      <c r="PCJ16" s="52"/>
      <c r="PCK16" s="52"/>
      <c r="PCL16" s="52"/>
      <c r="PCM16" s="52"/>
      <c r="PCN16" s="52"/>
      <c r="PCO16" s="52"/>
      <c r="PCP16" s="52"/>
      <c r="PCQ16" s="52"/>
      <c r="PCR16" s="52"/>
      <c r="PCS16" s="52"/>
      <c r="PCT16" s="52"/>
      <c r="PCU16" s="52"/>
      <c r="PCV16" s="52"/>
      <c r="PCW16" s="52"/>
      <c r="PCX16" s="52"/>
      <c r="PCY16" s="52"/>
      <c r="PCZ16" s="52"/>
      <c r="PDA16" s="52"/>
      <c r="PDB16" s="52"/>
      <c r="PDC16" s="52"/>
      <c r="PDD16" s="52"/>
      <c r="PDE16" s="52"/>
      <c r="PDF16" s="52"/>
      <c r="PDG16" s="52"/>
      <c r="PDH16" s="52"/>
      <c r="PDI16" s="52"/>
      <c r="PDJ16" s="52"/>
      <c r="PDK16" s="52"/>
      <c r="PDL16" s="52"/>
      <c r="PDM16" s="52"/>
      <c r="PDN16" s="52"/>
      <c r="PDO16" s="52"/>
      <c r="PDP16" s="52"/>
      <c r="PDQ16" s="52"/>
      <c r="PDR16" s="52"/>
      <c r="PDS16" s="52"/>
      <c r="PDT16" s="52"/>
      <c r="PDU16" s="52"/>
      <c r="PDV16" s="52"/>
      <c r="PDW16" s="52"/>
      <c r="PDX16" s="52"/>
      <c r="PDY16" s="52"/>
      <c r="PDZ16" s="52"/>
      <c r="PEA16" s="52"/>
      <c r="PEB16" s="52"/>
      <c r="PEC16" s="52"/>
      <c r="PED16" s="52"/>
      <c r="PEE16" s="52"/>
      <c r="PEF16" s="52"/>
      <c r="PEG16" s="52"/>
      <c r="PEH16" s="52"/>
      <c r="PEI16" s="52"/>
      <c r="PEJ16" s="52"/>
      <c r="PEK16" s="52"/>
      <c r="PEL16" s="52"/>
      <c r="PEM16" s="52"/>
      <c r="PEN16" s="52"/>
      <c r="PEO16" s="52"/>
      <c r="PEP16" s="52"/>
      <c r="PEQ16" s="52"/>
      <c r="PER16" s="52"/>
      <c r="PES16" s="52"/>
      <c r="PET16" s="52"/>
      <c r="PEU16" s="52"/>
      <c r="PEV16" s="52"/>
      <c r="PEW16" s="52"/>
      <c r="PEX16" s="52"/>
      <c r="PEY16" s="52"/>
      <c r="PEZ16" s="52"/>
      <c r="PFA16" s="52"/>
      <c r="PFB16" s="52"/>
      <c r="PFC16" s="52"/>
      <c r="PFD16" s="52"/>
      <c r="PFE16" s="52"/>
      <c r="PFF16" s="52"/>
      <c r="PFG16" s="52"/>
      <c r="PFH16" s="52"/>
      <c r="PFI16" s="52"/>
      <c r="PFJ16" s="52"/>
      <c r="PFK16" s="52"/>
      <c r="PFL16" s="52"/>
      <c r="PFM16" s="52"/>
      <c r="PFN16" s="52"/>
      <c r="PFO16" s="52"/>
      <c r="PFP16" s="52"/>
      <c r="PFQ16" s="52"/>
      <c r="PFR16" s="52"/>
      <c r="PFS16" s="52"/>
      <c r="PFT16" s="52"/>
      <c r="PFU16" s="52"/>
      <c r="PFV16" s="52"/>
      <c r="PFW16" s="52"/>
      <c r="PFX16" s="52"/>
      <c r="PFY16" s="52"/>
      <c r="PFZ16" s="52"/>
      <c r="PGA16" s="52"/>
      <c r="PGB16" s="52"/>
      <c r="PGC16" s="52"/>
      <c r="PGD16" s="52"/>
      <c r="PGE16" s="52"/>
      <c r="PGF16" s="52"/>
      <c r="PGG16" s="52"/>
      <c r="PGH16" s="52"/>
      <c r="PGI16" s="52"/>
      <c r="PGJ16" s="52"/>
      <c r="PGK16" s="52"/>
      <c r="PGL16" s="52"/>
      <c r="PGM16" s="52"/>
      <c r="PGN16" s="52"/>
      <c r="PGO16" s="52"/>
      <c r="PGP16" s="52"/>
      <c r="PGQ16" s="52"/>
      <c r="PGR16" s="52"/>
      <c r="PGS16" s="52"/>
      <c r="PGT16" s="52"/>
      <c r="PGU16" s="52"/>
      <c r="PGV16" s="52"/>
      <c r="PGW16" s="52"/>
      <c r="PGX16" s="52"/>
      <c r="PGY16" s="52"/>
      <c r="PGZ16" s="52"/>
      <c r="PHA16" s="52"/>
      <c r="PHB16" s="52"/>
      <c r="PHC16" s="52"/>
      <c r="PHD16" s="52"/>
      <c r="PHE16" s="52"/>
      <c r="PHF16" s="52"/>
      <c r="PHG16" s="52"/>
      <c r="PHH16" s="52"/>
      <c r="PHI16" s="52"/>
      <c r="PHJ16" s="52"/>
      <c r="PHK16" s="52"/>
      <c r="PHL16" s="52"/>
      <c r="PHM16" s="52"/>
      <c r="PHN16" s="52"/>
      <c r="PHO16" s="52"/>
      <c r="PHP16" s="52"/>
      <c r="PHQ16" s="52"/>
      <c r="PHR16" s="52"/>
      <c r="PHS16" s="52"/>
      <c r="PHT16" s="52"/>
      <c r="PHU16" s="52"/>
      <c r="PHV16" s="52"/>
      <c r="PHW16" s="52"/>
      <c r="PHX16" s="52"/>
      <c r="PHY16" s="52"/>
      <c r="PHZ16" s="52"/>
      <c r="PIA16" s="52"/>
      <c r="PIB16" s="52"/>
      <c r="PIC16" s="52"/>
      <c r="PID16" s="52"/>
      <c r="PIE16" s="52"/>
      <c r="PIF16" s="52"/>
      <c r="PIG16" s="52"/>
      <c r="PIH16" s="52"/>
      <c r="PII16" s="52"/>
      <c r="PIJ16" s="52"/>
      <c r="PIK16" s="52"/>
      <c r="PIL16" s="52"/>
      <c r="PIM16" s="52"/>
      <c r="PIN16" s="52"/>
      <c r="PIO16" s="52"/>
      <c r="PIP16" s="52"/>
      <c r="PIQ16" s="52"/>
      <c r="PIR16" s="52"/>
      <c r="PIS16" s="52"/>
      <c r="PIT16" s="52"/>
      <c r="PIU16" s="52"/>
      <c r="PIV16" s="52"/>
      <c r="PIW16" s="52"/>
      <c r="PIX16" s="52"/>
      <c r="PIY16" s="52"/>
      <c r="PIZ16" s="52"/>
      <c r="PJA16" s="52"/>
      <c r="PJB16" s="52"/>
      <c r="PJC16" s="52"/>
      <c r="PJD16" s="52"/>
      <c r="PJE16" s="52"/>
      <c r="PJF16" s="52"/>
      <c r="PJG16" s="52"/>
      <c r="PJH16" s="52"/>
      <c r="PJI16" s="52"/>
      <c r="PJJ16" s="52"/>
      <c r="PJK16" s="52"/>
      <c r="PJL16" s="52"/>
      <c r="PJM16" s="52"/>
      <c r="PJN16" s="52"/>
      <c r="PJO16" s="52"/>
      <c r="PJP16" s="52"/>
      <c r="PJQ16" s="52"/>
      <c r="PJR16" s="52"/>
      <c r="PJS16" s="52"/>
      <c r="PJT16" s="52"/>
      <c r="PJU16" s="52"/>
      <c r="PJV16" s="52"/>
      <c r="PJW16" s="52"/>
      <c r="PJX16" s="52"/>
      <c r="PJY16" s="52"/>
      <c r="PJZ16" s="52"/>
      <c r="PKA16" s="52"/>
      <c r="PKB16" s="52"/>
      <c r="PKC16" s="52"/>
      <c r="PKD16" s="52"/>
      <c r="PKE16" s="52"/>
      <c r="PKF16" s="52"/>
      <c r="PKG16" s="52"/>
      <c r="PKH16" s="52"/>
      <c r="PKI16" s="52"/>
      <c r="PKJ16" s="52"/>
      <c r="PKK16" s="52"/>
      <c r="PKL16" s="52"/>
      <c r="PKM16" s="52"/>
      <c r="PKN16" s="52"/>
      <c r="PKO16" s="52"/>
      <c r="PKP16" s="52"/>
      <c r="PKQ16" s="52"/>
      <c r="PKR16" s="52"/>
      <c r="PKS16" s="52"/>
      <c r="PKT16" s="52"/>
      <c r="PKU16" s="52"/>
      <c r="PKV16" s="52"/>
      <c r="PKW16" s="52"/>
      <c r="PKX16" s="52"/>
      <c r="PKY16" s="52"/>
      <c r="PKZ16" s="52"/>
      <c r="PLA16" s="52"/>
      <c r="PLB16" s="52"/>
      <c r="PLC16" s="52"/>
      <c r="PLD16" s="52"/>
      <c r="PLE16" s="52"/>
      <c r="PLF16" s="52"/>
      <c r="PLG16" s="52"/>
      <c r="PLH16" s="52"/>
      <c r="PLI16" s="52"/>
      <c r="PLJ16" s="52"/>
      <c r="PLK16" s="52"/>
      <c r="PLL16" s="52"/>
      <c r="PLM16" s="52"/>
      <c r="PLN16" s="52"/>
      <c r="PLO16" s="52"/>
      <c r="PLP16" s="52"/>
      <c r="PLQ16" s="52"/>
      <c r="PLR16" s="52"/>
      <c r="PLS16" s="52"/>
      <c r="PLT16" s="52"/>
      <c r="PLU16" s="52"/>
      <c r="PLV16" s="52"/>
      <c r="PLW16" s="52"/>
      <c r="PLX16" s="52"/>
      <c r="PLY16" s="52"/>
      <c r="PLZ16" s="52"/>
      <c r="PMA16" s="52"/>
      <c r="PMB16" s="52"/>
      <c r="PMC16" s="52"/>
      <c r="PMD16" s="52"/>
      <c r="PME16" s="52"/>
      <c r="PMF16" s="52"/>
      <c r="PMG16" s="52"/>
      <c r="PMH16" s="52"/>
      <c r="PMI16" s="52"/>
      <c r="PMJ16" s="52"/>
      <c r="PMK16" s="52"/>
      <c r="PML16" s="52"/>
      <c r="PMM16" s="52"/>
      <c r="PMN16" s="52"/>
      <c r="PMO16" s="52"/>
      <c r="PMP16" s="52"/>
      <c r="PMQ16" s="52"/>
      <c r="PMR16" s="52"/>
      <c r="PMS16" s="52"/>
      <c r="PMT16" s="52"/>
      <c r="PMU16" s="52"/>
      <c r="PMV16" s="52"/>
      <c r="PMW16" s="52"/>
      <c r="PMX16" s="52"/>
      <c r="PMY16" s="52"/>
      <c r="PMZ16" s="52"/>
      <c r="PNA16" s="52"/>
      <c r="PNB16" s="52"/>
      <c r="PNC16" s="52"/>
      <c r="PND16" s="52"/>
      <c r="PNE16" s="52"/>
      <c r="PNF16" s="52"/>
      <c r="PNG16" s="52"/>
      <c r="PNH16" s="52"/>
      <c r="PNI16" s="52"/>
      <c r="PNJ16" s="52"/>
      <c r="PNK16" s="52"/>
      <c r="PNL16" s="52"/>
      <c r="PNM16" s="52"/>
      <c r="PNN16" s="52"/>
      <c r="PNO16" s="52"/>
      <c r="PNP16" s="52"/>
      <c r="PNQ16" s="52"/>
      <c r="PNR16" s="52"/>
      <c r="PNS16" s="52"/>
      <c r="PNT16" s="52"/>
      <c r="PNU16" s="52"/>
      <c r="PNV16" s="52"/>
      <c r="PNW16" s="52"/>
      <c r="PNX16" s="52"/>
      <c r="PNY16" s="52"/>
      <c r="PNZ16" s="52"/>
      <c r="POA16" s="52"/>
      <c r="POB16" s="52"/>
      <c r="POC16" s="52"/>
      <c r="POD16" s="52"/>
      <c r="POE16" s="52"/>
      <c r="POF16" s="52"/>
      <c r="POG16" s="52"/>
      <c r="POH16" s="52"/>
      <c r="POI16" s="52"/>
      <c r="POJ16" s="52"/>
      <c r="POK16" s="52"/>
      <c r="POL16" s="52"/>
      <c r="POM16" s="52"/>
      <c r="PON16" s="52"/>
      <c r="POO16" s="52"/>
      <c r="POP16" s="52"/>
      <c r="POQ16" s="52"/>
      <c r="POR16" s="52"/>
      <c r="POS16" s="52"/>
      <c r="POT16" s="52"/>
      <c r="POU16" s="52"/>
      <c r="POV16" s="52"/>
      <c r="POW16" s="52"/>
      <c r="POX16" s="52"/>
      <c r="POY16" s="52"/>
      <c r="POZ16" s="52"/>
      <c r="PPA16" s="52"/>
      <c r="PPB16" s="52"/>
      <c r="PPC16" s="52"/>
      <c r="PPD16" s="52"/>
      <c r="PPE16" s="52"/>
      <c r="PPF16" s="52"/>
      <c r="PPG16" s="52"/>
      <c r="PPH16" s="52"/>
      <c r="PPI16" s="52"/>
      <c r="PPJ16" s="52"/>
      <c r="PPK16" s="52"/>
      <c r="PPL16" s="52"/>
      <c r="PPM16" s="52"/>
      <c r="PPN16" s="52"/>
      <c r="PPO16" s="52"/>
      <c r="PPP16" s="52"/>
      <c r="PPQ16" s="52"/>
      <c r="PPR16" s="52"/>
      <c r="PPS16" s="52"/>
      <c r="PPT16" s="52"/>
      <c r="PPU16" s="52"/>
      <c r="PPV16" s="52"/>
      <c r="PPW16" s="52"/>
      <c r="PPX16" s="52"/>
      <c r="PPY16" s="52"/>
      <c r="PPZ16" s="52"/>
      <c r="PQA16" s="52"/>
      <c r="PQB16" s="52"/>
      <c r="PQC16" s="52"/>
      <c r="PQD16" s="52"/>
      <c r="PQE16" s="52"/>
      <c r="PQF16" s="52"/>
      <c r="PQG16" s="52"/>
      <c r="PQH16" s="52"/>
      <c r="PQI16" s="52"/>
      <c r="PQJ16" s="52"/>
      <c r="PQK16" s="52"/>
      <c r="PQL16" s="52"/>
      <c r="PQM16" s="52"/>
      <c r="PQN16" s="52"/>
      <c r="PQO16" s="52"/>
      <c r="PQP16" s="52"/>
      <c r="PQQ16" s="52"/>
      <c r="PQR16" s="52"/>
      <c r="PQS16" s="52"/>
      <c r="PQT16" s="52"/>
      <c r="PQU16" s="52"/>
      <c r="PQV16" s="52"/>
      <c r="PQW16" s="52"/>
      <c r="PQX16" s="52"/>
      <c r="PQY16" s="52"/>
      <c r="PQZ16" s="52"/>
      <c r="PRA16" s="52"/>
      <c r="PRB16" s="52"/>
      <c r="PRC16" s="52"/>
      <c r="PRD16" s="52"/>
      <c r="PRE16" s="52"/>
      <c r="PRF16" s="52"/>
      <c r="PRG16" s="52"/>
      <c r="PRH16" s="52"/>
      <c r="PRI16" s="52"/>
      <c r="PRJ16" s="52"/>
      <c r="PRK16" s="52"/>
      <c r="PRL16" s="52"/>
      <c r="PRM16" s="52"/>
      <c r="PRN16" s="52"/>
      <c r="PRO16" s="52"/>
      <c r="PRP16" s="52"/>
      <c r="PRQ16" s="52"/>
      <c r="PRR16" s="52"/>
      <c r="PRS16" s="52"/>
      <c r="PRT16" s="52"/>
      <c r="PRU16" s="52"/>
      <c r="PRV16" s="52"/>
      <c r="PRW16" s="52"/>
      <c r="PRX16" s="52"/>
      <c r="PRY16" s="52"/>
      <c r="PRZ16" s="52"/>
      <c r="PSA16" s="52"/>
      <c r="PSB16" s="52"/>
      <c r="PSC16" s="52"/>
      <c r="PSD16" s="52"/>
      <c r="PSE16" s="52"/>
      <c r="PSF16" s="52"/>
      <c r="PSG16" s="52"/>
      <c r="PSH16" s="52"/>
      <c r="PSI16" s="52"/>
      <c r="PSJ16" s="52"/>
      <c r="PSK16" s="52"/>
      <c r="PSL16" s="52"/>
      <c r="PSM16" s="52"/>
      <c r="PSN16" s="52"/>
      <c r="PSO16" s="52"/>
      <c r="PSP16" s="52"/>
      <c r="PSQ16" s="52"/>
      <c r="PSR16" s="52"/>
      <c r="PSS16" s="52"/>
      <c r="PST16" s="52"/>
      <c r="PSU16" s="52"/>
      <c r="PSV16" s="52"/>
      <c r="PSW16" s="52"/>
      <c r="PSX16" s="52"/>
      <c r="PSY16" s="52"/>
      <c r="PSZ16" s="52"/>
      <c r="PTA16" s="52"/>
      <c r="PTB16" s="52"/>
      <c r="PTC16" s="52"/>
      <c r="PTD16" s="52"/>
      <c r="PTE16" s="52"/>
      <c r="PTF16" s="52"/>
      <c r="PTG16" s="52"/>
      <c r="PTH16" s="52"/>
      <c r="PTI16" s="52"/>
      <c r="PTJ16" s="52"/>
      <c r="PTK16" s="52"/>
      <c r="PTL16" s="52"/>
      <c r="PTM16" s="52"/>
      <c r="PTN16" s="52"/>
      <c r="PTO16" s="52"/>
      <c r="PTP16" s="52"/>
      <c r="PTQ16" s="52"/>
      <c r="PTR16" s="52"/>
      <c r="PTS16" s="52"/>
      <c r="PTT16" s="52"/>
      <c r="PTU16" s="52"/>
      <c r="PTV16" s="52"/>
      <c r="PTW16" s="52"/>
      <c r="PTX16" s="52"/>
      <c r="PTY16" s="52"/>
      <c r="PTZ16" s="52"/>
      <c r="PUA16" s="52"/>
      <c r="PUB16" s="52"/>
      <c r="PUC16" s="52"/>
      <c r="PUD16" s="52"/>
      <c r="PUE16" s="52"/>
      <c r="PUF16" s="52"/>
      <c r="PUG16" s="52"/>
      <c r="PUH16" s="52"/>
      <c r="PUI16" s="52"/>
      <c r="PUJ16" s="52"/>
      <c r="PUK16" s="52"/>
      <c r="PUL16" s="52"/>
      <c r="PUM16" s="52"/>
      <c r="PUN16" s="52"/>
      <c r="PUO16" s="52"/>
      <c r="PUP16" s="52"/>
      <c r="PUQ16" s="52"/>
      <c r="PUR16" s="52"/>
      <c r="PUS16" s="52"/>
      <c r="PUT16" s="52"/>
      <c r="PUU16" s="52"/>
      <c r="PUV16" s="52"/>
      <c r="PUW16" s="52"/>
      <c r="PUX16" s="52"/>
      <c r="PUY16" s="52"/>
      <c r="PUZ16" s="52"/>
      <c r="PVA16" s="52"/>
      <c r="PVB16" s="52"/>
      <c r="PVC16" s="52"/>
      <c r="PVD16" s="52"/>
      <c r="PVE16" s="52"/>
      <c r="PVF16" s="52"/>
      <c r="PVG16" s="52"/>
      <c r="PVH16" s="52"/>
      <c r="PVI16" s="52"/>
      <c r="PVJ16" s="52"/>
      <c r="PVK16" s="52"/>
      <c r="PVL16" s="52"/>
      <c r="PVM16" s="52"/>
      <c r="PVN16" s="52"/>
      <c r="PVO16" s="52"/>
      <c r="PVP16" s="52"/>
      <c r="PVQ16" s="52"/>
      <c r="PVR16" s="52"/>
      <c r="PVS16" s="52"/>
      <c r="PVT16" s="52"/>
      <c r="PVU16" s="52"/>
      <c r="PVV16" s="52"/>
      <c r="PVW16" s="52"/>
      <c r="PVX16" s="52"/>
      <c r="PVY16" s="52"/>
      <c r="PVZ16" s="52"/>
      <c r="PWA16" s="52"/>
      <c r="PWB16" s="52"/>
      <c r="PWC16" s="52"/>
      <c r="PWD16" s="52"/>
      <c r="PWE16" s="52"/>
      <c r="PWF16" s="52"/>
      <c r="PWG16" s="52"/>
      <c r="PWH16" s="52"/>
      <c r="PWI16" s="52"/>
      <c r="PWJ16" s="52"/>
      <c r="PWK16" s="52"/>
      <c r="PWL16" s="52"/>
      <c r="PWM16" s="52"/>
      <c r="PWN16" s="52"/>
      <c r="PWO16" s="52"/>
      <c r="PWP16" s="52"/>
      <c r="PWQ16" s="52"/>
      <c r="PWR16" s="52"/>
      <c r="PWS16" s="52"/>
      <c r="PWT16" s="52"/>
      <c r="PWU16" s="52"/>
      <c r="PWV16" s="52"/>
      <c r="PWW16" s="52"/>
      <c r="PWX16" s="52"/>
      <c r="PWY16" s="52"/>
      <c r="PWZ16" s="52"/>
      <c r="PXA16" s="52"/>
      <c r="PXB16" s="52"/>
      <c r="PXC16" s="52"/>
      <c r="PXD16" s="52"/>
      <c r="PXE16" s="52"/>
      <c r="PXF16" s="52"/>
      <c r="PXG16" s="52"/>
      <c r="PXH16" s="52"/>
      <c r="PXI16" s="52"/>
      <c r="PXJ16" s="52"/>
      <c r="PXK16" s="52"/>
      <c r="PXL16" s="52"/>
      <c r="PXM16" s="52"/>
      <c r="PXN16" s="52"/>
      <c r="PXO16" s="52"/>
      <c r="PXP16" s="52"/>
      <c r="PXQ16" s="52"/>
      <c r="PXR16" s="52"/>
      <c r="PXS16" s="52"/>
      <c r="PXT16" s="52"/>
      <c r="PXU16" s="52"/>
      <c r="PXV16" s="52"/>
      <c r="PXW16" s="52"/>
      <c r="PXX16" s="52"/>
      <c r="PXY16" s="52"/>
      <c r="PXZ16" s="52"/>
      <c r="PYA16" s="52"/>
      <c r="PYB16" s="52"/>
      <c r="PYC16" s="52"/>
      <c r="PYD16" s="52"/>
      <c r="PYE16" s="52"/>
      <c r="PYF16" s="52"/>
      <c r="PYG16" s="52"/>
      <c r="PYH16" s="52"/>
      <c r="PYI16" s="52"/>
      <c r="PYJ16" s="52"/>
      <c r="PYK16" s="52"/>
      <c r="PYL16" s="52"/>
      <c r="PYM16" s="52"/>
      <c r="PYN16" s="52"/>
      <c r="PYO16" s="52"/>
      <c r="PYP16" s="52"/>
      <c r="PYQ16" s="52"/>
      <c r="PYR16" s="52"/>
      <c r="PYS16" s="52"/>
      <c r="PYT16" s="52"/>
      <c r="PYU16" s="52"/>
      <c r="PYV16" s="52"/>
      <c r="PYW16" s="52"/>
      <c r="PYX16" s="52"/>
      <c r="PYY16" s="52"/>
      <c r="PYZ16" s="52"/>
      <c r="PZA16" s="52"/>
      <c r="PZB16" s="52"/>
      <c r="PZC16" s="52"/>
      <c r="PZD16" s="52"/>
      <c r="PZE16" s="52"/>
      <c r="PZF16" s="52"/>
      <c r="PZG16" s="52"/>
      <c r="PZH16" s="52"/>
      <c r="PZI16" s="52"/>
      <c r="PZJ16" s="52"/>
      <c r="PZK16" s="52"/>
      <c r="PZL16" s="52"/>
      <c r="PZM16" s="52"/>
      <c r="PZN16" s="52"/>
      <c r="PZO16" s="52"/>
      <c r="PZP16" s="52"/>
      <c r="PZQ16" s="52"/>
      <c r="PZR16" s="52"/>
      <c r="PZS16" s="52"/>
      <c r="PZT16" s="52"/>
      <c r="PZU16" s="52"/>
      <c r="PZV16" s="52"/>
      <c r="PZW16" s="52"/>
      <c r="PZX16" s="52"/>
      <c r="PZY16" s="52"/>
      <c r="PZZ16" s="52"/>
      <c r="QAA16" s="52"/>
      <c r="QAB16" s="52"/>
      <c r="QAC16" s="52"/>
      <c r="QAD16" s="52"/>
      <c r="QAE16" s="52"/>
      <c r="QAF16" s="52"/>
      <c r="QAG16" s="52"/>
      <c r="QAH16" s="52"/>
      <c r="QAI16" s="52"/>
      <c r="QAJ16" s="52"/>
      <c r="QAK16" s="52"/>
      <c r="QAL16" s="52"/>
      <c r="QAM16" s="52"/>
      <c r="QAN16" s="52"/>
      <c r="QAO16" s="52"/>
      <c r="QAP16" s="52"/>
      <c r="QAQ16" s="52"/>
      <c r="QAR16" s="52"/>
      <c r="QAS16" s="52"/>
      <c r="QAT16" s="52"/>
      <c r="QAU16" s="52"/>
      <c r="QAV16" s="52"/>
      <c r="QAW16" s="52"/>
      <c r="QAX16" s="52"/>
      <c r="QAY16" s="52"/>
      <c r="QAZ16" s="52"/>
      <c r="QBA16" s="52"/>
      <c r="QBB16" s="52"/>
      <c r="QBC16" s="52"/>
      <c r="QBD16" s="52"/>
      <c r="QBE16" s="52"/>
      <c r="QBF16" s="52"/>
      <c r="QBG16" s="52"/>
      <c r="QBH16" s="52"/>
      <c r="QBI16" s="52"/>
      <c r="QBJ16" s="52"/>
      <c r="QBK16" s="52"/>
      <c r="QBL16" s="52"/>
      <c r="QBM16" s="52"/>
      <c r="QBN16" s="52"/>
      <c r="QBO16" s="52"/>
      <c r="QBP16" s="52"/>
      <c r="QBQ16" s="52"/>
      <c r="QBR16" s="52"/>
      <c r="QBS16" s="52"/>
      <c r="QBT16" s="52"/>
      <c r="QBU16" s="52"/>
      <c r="QBV16" s="52"/>
      <c r="QBW16" s="52"/>
      <c r="QBX16" s="52"/>
      <c r="QBY16" s="52"/>
      <c r="QBZ16" s="52"/>
      <c r="QCA16" s="52"/>
      <c r="QCB16" s="52"/>
      <c r="QCC16" s="52"/>
      <c r="QCD16" s="52"/>
      <c r="QCE16" s="52"/>
      <c r="QCF16" s="52"/>
      <c r="QCG16" s="52"/>
      <c r="QCH16" s="52"/>
      <c r="QCI16" s="52"/>
      <c r="QCJ16" s="52"/>
      <c r="QCK16" s="52"/>
      <c r="QCL16" s="52"/>
      <c r="QCM16" s="52"/>
      <c r="QCN16" s="52"/>
      <c r="QCO16" s="52"/>
      <c r="QCP16" s="52"/>
      <c r="QCQ16" s="52"/>
      <c r="QCR16" s="52"/>
      <c r="QCS16" s="52"/>
      <c r="QCT16" s="52"/>
      <c r="QCU16" s="52"/>
      <c r="QCV16" s="52"/>
      <c r="QCW16" s="52"/>
      <c r="QCX16" s="52"/>
      <c r="QCY16" s="52"/>
      <c r="QCZ16" s="52"/>
      <c r="QDA16" s="52"/>
      <c r="QDB16" s="52"/>
      <c r="QDC16" s="52"/>
      <c r="QDD16" s="52"/>
      <c r="QDE16" s="52"/>
      <c r="QDF16" s="52"/>
      <c r="QDG16" s="52"/>
      <c r="QDH16" s="52"/>
      <c r="QDI16" s="52"/>
      <c r="QDJ16" s="52"/>
      <c r="QDK16" s="52"/>
      <c r="QDL16" s="52"/>
      <c r="QDM16" s="52"/>
      <c r="QDN16" s="52"/>
      <c r="QDO16" s="52"/>
      <c r="QDP16" s="52"/>
      <c r="QDQ16" s="52"/>
      <c r="QDR16" s="52"/>
      <c r="QDS16" s="52"/>
      <c r="QDT16" s="52"/>
      <c r="QDU16" s="52"/>
      <c r="QDV16" s="52"/>
      <c r="QDW16" s="52"/>
      <c r="QDX16" s="52"/>
      <c r="QDY16" s="52"/>
      <c r="QDZ16" s="52"/>
      <c r="QEA16" s="52"/>
      <c r="QEB16" s="52"/>
      <c r="QEC16" s="52"/>
      <c r="QED16" s="52"/>
      <c r="QEE16" s="52"/>
      <c r="QEF16" s="52"/>
      <c r="QEG16" s="52"/>
      <c r="QEH16" s="52"/>
      <c r="QEI16" s="52"/>
      <c r="QEJ16" s="52"/>
      <c r="QEK16" s="52"/>
      <c r="QEL16" s="52"/>
      <c r="QEM16" s="52"/>
      <c r="QEN16" s="52"/>
      <c r="QEO16" s="52"/>
      <c r="QEP16" s="52"/>
      <c r="QEQ16" s="52"/>
      <c r="QER16" s="52"/>
      <c r="QES16" s="52"/>
      <c r="QET16" s="52"/>
      <c r="QEU16" s="52"/>
      <c r="QEV16" s="52"/>
      <c r="QEW16" s="52"/>
      <c r="QEX16" s="52"/>
      <c r="QEY16" s="52"/>
      <c r="QEZ16" s="52"/>
      <c r="QFA16" s="52"/>
      <c r="QFB16" s="52"/>
      <c r="QFC16" s="52"/>
      <c r="QFD16" s="52"/>
      <c r="QFE16" s="52"/>
      <c r="QFF16" s="52"/>
      <c r="QFG16" s="52"/>
      <c r="QFH16" s="52"/>
      <c r="QFI16" s="52"/>
      <c r="QFJ16" s="52"/>
      <c r="QFK16" s="52"/>
      <c r="QFL16" s="52"/>
      <c r="QFM16" s="52"/>
      <c r="QFN16" s="52"/>
      <c r="QFO16" s="52"/>
      <c r="QFP16" s="52"/>
      <c r="QFQ16" s="52"/>
      <c r="QFR16" s="52"/>
      <c r="QFS16" s="52"/>
      <c r="QFT16" s="52"/>
      <c r="QFU16" s="52"/>
      <c r="QFV16" s="52"/>
      <c r="QFW16" s="52"/>
      <c r="QFX16" s="52"/>
      <c r="QFY16" s="52"/>
      <c r="QFZ16" s="52"/>
      <c r="QGA16" s="52"/>
      <c r="QGB16" s="52"/>
      <c r="QGC16" s="52"/>
      <c r="QGD16" s="52"/>
      <c r="QGE16" s="52"/>
      <c r="QGF16" s="52"/>
      <c r="QGG16" s="52"/>
      <c r="QGH16" s="52"/>
      <c r="QGI16" s="52"/>
      <c r="QGJ16" s="52"/>
      <c r="QGK16" s="52"/>
      <c r="QGL16" s="52"/>
      <c r="QGM16" s="52"/>
      <c r="QGN16" s="52"/>
      <c r="QGO16" s="52"/>
      <c r="QGP16" s="52"/>
      <c r="QGQ16" s="52"/>
      <c r="QGR16" s="52"/>
      <c r="QGS16" s="52"/>
      <c r="QGT16" s="52"/>
      <c r="QGU16" s="52"/>
      <c r="QGV16" s="52"/>
      <c r="QGW16" s="52"/>
      <c r="QGX16" s="52"/>
      <c r="QGY16" s="52"/>
      <c r="QGZ16" s="52"/>
      <c r="QHA16" s="52"/>
      <c r="QHB16" s="52"/>
      <c r="QHC16" s="52"/>
      <c r="QHD16" s="52"/>
      <c r="QHE16" s="52"/>
      <c r="QHF16" s="52"/>
      <c r="QHG16" s="52"/>
      <c r="QHH16" s="52"/>
      <c r="QHI16" s="52"/>
      <c r="QHJ16" s="52"/>
      <c r="QHK16" s="52"/>
      <c r="QHL16" s="52"/>
      <c r="QHM16" s="52"/>
      <c r="QHN16" s="52"/>
      <c r="QHO16" s="52"/>
      <c r="QHP16" s="52"/>
      <c r="QHQ16" s="52"/>
      <c r="QHR16" s="52"/>
      <c r="QHS16" s="52"/>
      <c r="QHT16" s="52"/>
      <c r="QHU16" s="52"/>
      <c r="QHV16" s="52"/>
      <c r="QHW16" s="52"/>
      <c r="QHX16" s="52"/>
      <c r="QHY16" s="52"/>
      <c r="QHZ16" s="52"/>
      <c r="QIA16" s="52"/>
      <c r="QIB16" s="52"/>
      <c r="QIC16" s="52"/>
      <c r="QID16" s="52"/>
      <c r="QIE16" s="52"/>
      <c r="QIF16" s="52"/>
      <c r="QIG16" s="52"/>
      <c r="QIH16" s="52"/>
      <c r="QII16" s="52"/>
      <c r="QIJ16" s="52"/>
      <c r="QIK16" s="52"/>
      <c r="QIL16" s="52"/>
      <c r="QIM16" s="52"/>
      <c r="QIN16" s="52"/>
      <c r="QIO16" s="52"/>
      <c r="QIP16" s="52"/>
      <c r="QIQ16" s="52"/>
      <c r="QIR16" s="52"/>
      <c r="QIS16" s="52"/>
      <c r="QIT16" s="52"/>
      <c r="QIU16" s="52"/>
      <c r="QIV16" s="52"/>
      <c r="QIW16" s="52"/>
      <c r="QIX16" s="52"/>
      <c r="QIY16" s="52"/>
      <c r="QIZ16" s="52"/>
      <c r="QJA16" s="52"/>
      <c r="QJB16" s="52"/>
      <c r="QJC16" s="52"/>
      <c r="QJD16" s="52"/>
      <c r="QJE16" s="52"/>
      <c r="QJF16" s="52"/>
      <c r="QJG16" s="52"/>
      <c r="QJH16" s="52"/>
      <c r="QJI16" s="52"/>
      <c r="QJJ16" s="52"/>
      <c r="QJK16" s="52"/>
      <c r="QJL16" s="52"/>
      <c r="QJM16" s="52"/>
      <c r="QJN16" s="52"/>
      <c r="QJO16" s="52"/>
      <c r="QJP16" s="52"/>
      <c r="QJQ16" s="52"/>
      <c r="QJR16" s="52"/>
      <c r="QJS16" s="52"/>
      <c r="QJT16" s="52"/>
      <c r="QJU16" s="52"/>
      <c r="QJV16" s="52"/>
      <c r="QJW16" s="52"/>
      <c r="QJX16" s="52"/>
      <c r="QJY16" s="52"/>
      <c r="QJZ16" s="52"/>
      <c r="QKA16" s="52"/>
      <c r="QKB16" s="52"/>
      <c r="QKC16" s="52"/>
      <c r="QKD16" s="52"/>
      <c r="QKE16" s="52"/>
      <c r="QKF16" s="52"/>
      <c r="QKG16" s="52"/>
      <c r="QKH16" s="52"/>
      <c r="QKI16" s="52"/>
      <c r="QKJ16" s="52"/>
      <c r="QKK16" s="52"/>
      <c r="QKL16" s="52"/>
      <c r="QKM16" s="52"/>
      <c r="QKN16" s="52"/>
      <c r="QKO16" s="52"/>
      <c r="QKP16" s="52"/>
      <c r="QKQ16" s="52"/>
      <c r="QKR16" s="52"/>
      <c r="QKS16" s="52"/>
      <c r="QKT16" s="52"/>
      <c r="QKU16" s="52"/>
      <c r="QKV16" s="52"/>
      <c r="QKW16" s="52"/>
      <c r="QKX16" s="52"/>
      <c r="QKY16" s="52"/>
      <c r="QKZ16" s="52"/>
      <c r="QLA16" s="52"/>
      <c r="QLB16" s="52"/>
      <c r="QLC16" s="52"/>
      <c r="QLD16" s="52"/>
      <c r="QLE16" s="52"/>
      <c r="QLF16" s="52"/>
      <c r="QLG16" s="52"/>
      <c r="QLH16" s="52"/>
      <c r="QLI16" s="52"/>
      <c r="QLJ16" s="52"/>
      <c r="QLK16" s="52"/>
      <c r="QLL16" s="52"/>
      <c r="QLM16" s="52"/>
      <c r="QLN16" s="52"/>
      <c r="QLO16" s="52"/>
      <c r="QLP16" s="52"/>
      <c r="QLQ16" s="52"/>
      <c r="QLR16" s="52"/>
      <c r="QLS16" s="52"/>
      <c r="QLT16" s="52"/>
      <c r="QLU16" s="52"/>
      <c r="QLV16" s="52"/>
      <c r="QLW16" s="52"/>
      <c r="QLX16" s="52"/>
      <c r="QLY16" s="52"/>
      <c r="QLZ16" s="52"/>
      <c r="QMA16" s="52"/>
      <c r="QMB16" s="52"/>
      <c r="QMC16" s="52"/>
      <c r="QMD16" s="52"/>
      <c r="QME16" s="52"/>
      <c r="QMF16" s="52"/>
      <c r="QMG16" s="52"/>
      <c r="QMH16" s="52"/>
      <c r="QMI16" s="52"/>
      <c r="QMJ16" s="52"/>
      <c r="QMK16" s="52"/>
      <c r="QML16" s="52"/>
      <c r="QMM16" s="52"/>
      <c r="QMN16" s="52"/>
      <c r="QMO16" s="52"/>
      <c r="QMP16" s="52"/>
      <c r="QMQ16" s="52"/>
      <c r="QMR16" s="52"/>
      <c r="QMS16" s="52"/>
      <c r="QMT16" s="52"/>
      <c r="QMU16" s="52"/>
      <c r="QMV16" s="52"/>
      <c r="QMW16" s="52"/>
      <c r="QMX16" s="52"/>
      <c r="QMY16" s="52"/>
      <c r="QMZ16" s="52"/>
      <c r="QNA16" s="52"/>
      <c r="QNB16" s="52"/>
      <c r="QNC16" s="52"/>
      <c r="QND16" s="52"/>
      <c r="QNE16" s="52"/>
      <c r="QNF16" s="52"/>
      <c r="QNG16" s="52"/>
      <c r="QNH16" s="52"/>
      <c r="QNI16" s="52"/>
      <c r="QNJ16" s="52"/>
      <c r="QNK16" s="52"/>
      <c r="QNL16" s="52"/>
      <c r="QNM16" s="52"/>
      <c r="QNN16" s="52"/>
      <c r="QNO16" s="52"/>
      <c r="QNP16" s="52"/>
      <c r="QNQ16" s="52"/>
      <c r="QNR16" s="52"/>
      <c r="QNS16" s="52"/>
      <c r="QNT16" s="52"/>
      <c r="QNU16" s="52"/>
      <c r="QNV16" s="52"/>
      <c r="QNW16" s="52"/>
      <c r="QNX16" s="52"/>
      <c r="QNY16" s="52"/>
      <c r="QNZ16" s="52"/>
      <c r="QOA16" s="52"/>
      <c r="QOB16" s="52"/>
      <c r="QOC16" s="52"/>
      <c r="QOD16" s="52"/>
      <c r="QOE16" s="52"/>
      <c r="QOF16" s="52"/>
      <c r="QOG16" s="52"/>
      <c r="QOH16" s="52"/>
      <c r="QOI16" s="52"/>
      <c r="QOJ16" s="52"/>
      <c r="QOK16" s="52"/>
      <c r="QOL16" s="52"/>
      <c r="QOM16" s="52"/>
      <c r="QON16" s="52"/>
      <c r="QOO16" s="52"/>
      <c r="QOP16" s="52"/>
      <c r="QOQ16" s="52"/>
      <c r="QOR16" s="52"/>
      <c r="QOS16" s="52"/>
      <c r="QOT16" s="52"/>
      <c r="QOU16" s="52"/>
      <c r="QOV16" s="52"/>
      <c r="QOW16" s="52"/>
      <c r="QOX16" s="52"/>
      <c r="QOY16" s="52"/>
      <c r="QOZ16" s="52"/>
      <c r="QPA16" s="52"/>
      <c r="QPB16" s="52"/>
      <c r="QPC16" s="52"/>
      <c r="QPD16" s="52"/>
      <c r="QPE16" s="52"/>
      <c r="QPF16" s="52"/>
      <c r="QPG16" s="52"/>
      <c r="QPH16" s="52"/>
      <c r="QPI16" s="52"/>
      <c r="QPJ16" s="52"/>
      <c r="QPK16" s="52"/>
      <c r="QPL16" s="52"/>
      <c r="QPM16" s="52"/>
      <c r="QPN16" s="52"/>
      <c r="QPO16" s="52"/>
      <c r="QPP16" s="52"/>
      <c r="QPQ16" s="52"/>
      <c r="QPR16" s="52"/>
      <c r="QPS16" s="52"/>
      <c r="QPT16" s="52"/>
      <c r="QPU16" s="52"/>
      <c r="QPV16" s="52"/>
      <c r="QPW16" s="52"/>
      <c r="QPX16" s="52"/>
      <c r="QPY16" s="52"/>
      <c r="QPZ16" s="52"/>
      <c r="QQA16" s="52"/>
      <c r="QQB16" s="52"/>
      <c r="QQC16" s="52"/>
      <c r="QQD16" s="52"/>
      <c r="QQE16" s="52"/>
      <c r="QQF16" s="52"/>
      <c r="QQG16" s="52"/>
      <c r="QQH16" s="52"/>
      <c r="QQI16" s="52"/>
      <c r="QQJ16" s="52"/>
      <c r="QQK16" s="52"/>
      <c r="QQL16" s="52"/>
      <c r="QQM16" s="52"/>
      <c r="QQN16" s="52"/>
      <c r="QQO16" s="52"/>
      <c r="QQP16" s="52"/>
      <c r="QQQ16" s="52"/>
      <c r="QQR16" s="52"/>
      <c r="QQS16" s="52"/>
      <c r="QQT16" s="52"/>
      <c r="QQU16" s="52"/>
      <c r="QQV16" s="52"/>
      <c r="QQW16" s="52"/>
      <c r="QQX16" s="52"/>
      <c r="QQY16" s="52"/>
      <c r="QQZ16" s="52"/>
      <c r="QRA16" s="52"/>
      <c r="QRB16" s="52"/>
      <c r="QRC16" s="52"/>
      <c r="QRD16" s="52"/>
      <c r="QRE16" s="52"/>
      <c r="QRF16" s="52"/>
      <c r="QRG16" s="52"/>
      <c r="QRH16" s="52"/>
      <c r="QRI16" s="52"/>
      <c r="QRJ16" s="52"/>
      <c r="QRK16" s="52"/>
      <c r="QRL16" s="52"/>
      <c r="QRM16" s="52"/>
      <c r="QRN16" s="52"/>
      <c r="QRO16" s="52"/>
      <c r="QRP16" s="52"/>
      <c r="QRQ16" s="52"/>
      <c r="QRR16" s="52"/>
      <c r="QRS16" s="52"/>
      <c r="QRT16" s="52"/>
      <c r="QRU16" s="52"/>
      <c r="QRV16" s="52"/>
      <c r="QRW16" s="52"/>
      <c r="QRX16" s="52"/>
      <c r="QRY16" s="52"/>
      <c r="QRZ16" s="52"/>
      <c r="QSA16" s="52"/>
      <c r="QSB16" s="52"/>
      <c r="QSC16" s="52"/>
      <c r="QSD16" s="52"/>
      <c r="QSE16" s="52"/>
      <c r="QSF16" s="52"/>
      <c r="QSG16" s="52"/>
      <c r="QSH16" s="52"/>
      <c r="QSI16" s="52"/>
      <c r="QSJ16" s="52"/>
      <c r="QSK16" s="52"/>
      <c r="QSL16" s="52"/>
      <c r="QSM16" s="52"/>
      <c r="QSN16" s="52"/>
      <c r="QSO16" s="52"/>
      <c r="QSP16" s="52"/>
      <c r="QSQ16" s="52"/>
      <c r="QSR16" s="52"/>
      <c r="QSS16" s="52"/>
      <c r="QST16" s="52"/>
      <c r="QSU16" s="52"/>
      <c r="QSV16" s="52"/>
      <c r="QSW16" s="52"/>
      <c r="QSX16" s="52"/>
      <c r="QSY16" s="52"/>
      <c r="QSZ16" s="52"/>
      <c r="QTA16" s="52"/>
      <c r="QTB16" s="52"/>
      <c r="QTC16" s="52"/>
      <c r="QTD16" s="52"/>
      <c r="QTE16" s="52"/>
      <c r="QTF16" s="52"/>
      <c r="QTG16" s="52"/>
      <c r="QTH16" s="52"/>
      <c r="QTI16" s="52"/>
      <c r="QTJ16" s="52"/>
      <c r="QTK16" s="52"/>
      <c r="QTL16" s="52"/>
      <c r="QTM16" s="52"/>
      <c r="QTN16" s="52"/>
      <c r="QTO16" s="52"/>
      <c r="QTP16" s="52"/>
      <c r="QTQ16" s="52"/>
      <c r="QTR16" s="52"/>
      <c r="QTS16" s="52"/>
      <c r="QTT16" s="52"/>
      <c r="QTU16" s="52"/>
      <c r="QTV16" s="52"/>
      <c r="QTW16" s="52"/>
      <c r="QTX16" s="52"/>
      <c r="QTY16" s="52"/>
      <c r="QTZ16" s="52"/>
      <c r="QUA16" s="52"/>
      <c r="QUB16" s="52"/>
      <c r="QUC16" s="52"/>
      <c r="QUD16" s="52"/>
      <c r="QUE16" s="52"/>
      <c r="QUF16" s="52"/>
      <c r="QUG16" s="52"/>
      <c r="QUH16" s="52"/>
      <c r="QUI16" s="52"/>
      <c r="QUJ16" s="52"/>
      <c r="QUK16" s="52"/>
      <c r="QUL16" s="52"/>
      <c r="QUM16" s="52"/>
      <c r="QUN16" s="52"/>
      <c r="QUO16" s="52"/>
      <c r="QUP16" s="52"/>
      <c r="QUQ16" s="52"/>
      <c r="QUR16" s="52"/>
      <c r="QUS16" s="52"/>
      <c r="QUT16" s="52"/>
      <c r="QUU16" s="52"/>
      <c r="QUV16" s="52"/>
      <c r="QUW16" s="52"/>
      <c r="QUX16" s="52"/>
      <c r="QUY16" s="52"/>
      <c r="QUZ16" s="52"/>
      <c r="QVA16" s="52"/>
      <c r="QVB16" s="52"/>
      <c r="QVC16" s="52"/>
      <c r="QVD16" s="52"/>
      <c r="QVE16" s="52"/>
      <c r="QVF16" s="52"/>
      <c r="QVG16" s="52"/>
      <c r="QVH16" s="52"/>
      <c r="QVI16" s="52"/>
      <c r="QVJ16" s="52"/>
      <c r="QVK16" s="52"/>
      <c r="QVL16" s="52"/>
      <c r="QVM16" s="52"/>
      <c r="QVN16" s="52"/>
      <c r="QVO16" s="52"/>
      <c r="QVP16" s="52"/>
      <c r="QVQ16" s="52"/>
      <c r="QVR16" s="52"/>
      <c r="QVS16" s="52"/>
      <c r="QVT16" s="52"/>
      <c r="QVU16" s="52"/>
      <c r="QVV16" s="52"/>
      <c r="QVW16" s="52"/>
      <c r="QVX16" s="52"/>
      <c r="QVY16" s="52"/>
      <c r="QVZ16" s="52"/>
      <c r="QWA16" s="52"/>
      <c r="QWB16" s="52"/>
      <c r="QWC16" s="52"/>
      <c r="QWD16" s="52"/>
      <c r="QWE16" s="52"/>
      <c r="QWF16" s="52"/>
      <c r="QWG16" s="52"/>
      <c r="QWH16" s="52"/>
      <c r="QWI16" s="52"/>
      <c r="QWJ16" s="52"/>
      <c r="QWK16" s="52"/>
      <c r="QWL16" s="52"/>
      <c r="QWM16" s="52"/>
      <c r="QWN16" s="52"/>
      <c r="QWO16" s="52"/>
      <c r="QWP16" s="52"/>
      <c r="QWQ16" s="52"/>
      <c r="QWR16" s="52"/>
      <c r="QWS16" s="52"/>
      <c r="QWT16" s="52"/>
      <c r="QWU16" s="52"/>
      <c r="QWV16" s="52"/>
      <c r="QWW16" s="52"/>
      <c r="QWX16" s="52"/>
      <c r="QWY16" s="52"/>
      <c r="QWZ16" s="52"/>
      <c r="QXA16" s="52"/>
      <c r="QXB16" s="52"/>
      <c r="QXC16" s="52"/>
      <c r="QXD16" s="52"/>
      <c r="QXE16" s="52"/>
      <c r="QXF16" s="52"/>
      <c r="QXG16" s="52"/>
      <c r="QXH16" s="52"/>
      <c r="QXI16" s="52"/>
      <c r="QXJ16" s="52"/>
      <c r="QXK16" s="52"/>
      <c r="QXL16" s="52"/>
      <c r="QXM16" s="52"/>
      <c r="QXN16" s="52"/>
      <c r="QXO16" s="52"/>
      <c r="QXP16" s="52"/>
      <c r="QXQ16" s="52"/>
      <c r="QXR16" s="52"/>
      <c r="QXS16" s="52"/>
      <c r="QXT16" s="52"/>
      <c r="QXU16" s="52"/>
      <c r="QXV16" s="52"/>
      <c r="QXW16" s="52"/>
      <c r="QXX16" s="52"/>
      <c r="QXY16" s="52"/>
      <c r="QXZ16" s="52"/>
      <c r="QYA16" s="52"/>
      <c r="QYB16" s="52"/>
      <c r="QYC16" s="52"/>
      <c r="QYD16" s="52"/>
      <c r="QYE16" s="52"/>
      <c r="QYF16" s="52"/>
      <c r="QYG16" s="52"/>
      <c r="QYH16" s="52"/>
      <c r="QYI16" s="52"/>
      <c r="QYJ16" s="52"/>
      <c r="QYK16" s="52"/>
      <c r="QYL16" s="52"/>
      <c r="QYM16" s="52"/>
      <c r="QYN16" s="52"/>
      <c r="QYO16" s="52"/>
      <c r="QYP16" s="52"/>
      <c r="QYQ16" s="52"/>
      <c r="QYR16" s="52"/>
      <c r="QYS16" s="52"/>
      <c r="QYT16" s="52"/>
      <c r="QYU16" s="52"/>
      <c r="QYV16" s="52"/>
      <c r="QYW16" s="52"/>
      <c r="QYX16" s="52"/>
      <c r="QYY16" s="52"/>
      <c r="QYZ16" s="52"/>
      <c r="QZA16" s="52"/>
      <c r="QZB16" s="52"/>
      <c r="QZC16" s="52"/>
      <c r="QZD16" s="52"/>
      <c r="QZE16" s="52"/>
      <c r="QZF16" s="52"/>
      <c r="QZG16" s="52"/>
      <c r="QZH16" s="52"/>
      <c r="QZI16" s="52"/>
      <c r="QZJ16" s="52"/>
      <c r="QZK16" s="52"/>
      <c r="QZL16" s="52"/>
      <c r="QZM16" s="52"/>
      <c r="QZN16" s="52"/>
      <c r="QZO16" s="52"/>
      <c r="QZP16" s="52"/>
      <c r="QZQ16" s="52"/>
      <c r="QZR16" s="52"/>
      <c r="QZS16" s="52"/>
      <c r="QZT16" s="52"/>
      <c r="QZU16" s="52"/>
      <c r="QZV16" s="52"/>
      <c r="QZW16" s="52"/>
      <c r="QZX16" s="52"/>
      <c r="QZY16" s="52"/>
      <c r="QZZ16" s="52"/>
      <c r="RAA16" s="52"/>
      <c r="RAB16" s="52"/>
      <c r="RAC16" s="52"/>
      <c r="RAD16" s="52"/>
      <c r="RAE16" s="52"/>
      <c r="RAF16" s="52"/>
      <c r="RAG16" s="52"/>
      <c r="RAH16" s="52"/>
      <c r="RAI16" s="52"/>
      <c r="RAJ16" s="52"/>
      <c r="RAK16" s="52"/>
      <c r="RAL16" s="52"/>
      <c r="RAM16" s="52"/>
      <c r="RAN16" s="52"/>
      <c r="RAO16" s="52"/>
      <c r="RAP16" s="52"/>
      <c r="RAQ16" s="52"/>
      <c r="RAR16" s="52"/>
      <c r="RAS16" s="52"/>
      <c r="RAT16" s="52"/>
      <c r="RAU16" s="52"/>
      <c r="RAV16" s="52"/>
      <c r="RAW16" s="52"/>
      <c r="RAX16" s="52"/>
      <c r="RAY16" s="52"/>
      <c r="RAZ16" s="52"/>
      <c r="RBA16" s="52"/>
      <c r="RBB16" s="52"/>
      <c r="RBC16" s="52"/>
      <c r="RBD16" s="52"/>
      <c r="RBE16" s="52"/>
      <c r="RBF16" s="52"/>
      <c r="RBG16" s="52"/>
      <c r="RBH16" s="52"/>
      <c r="RBI16" s="52"/>
      <c r="RBJ16" s="52"/>
      <c r="RBK16" s="52"/>
      <c r="RBL16" s="52"/>
      <c r="RBM16" s="52"/>
      <c r="RBN16" s="52"/>
      <c r="RBO16" s="52"/>
      <c r="RBP16" s="52"/>
      <c r="RBQ16" s="52"/>
      <c r="RBR16" s="52"/>
      <c r="RBS16" s="52"/>
      <c r="RBT16" s="52"/>
      <c r="RBU16" s="52"/>
      <c r="RBV16" s="52"/>
      <c r="RBW16" s="52"/>
      <c r="RBX16" s="52"/>
      <c r="RBY16" s="52"/>
      <c r="RBZ16" s="52"/>
      <c r="RCA16" s="52"/>
      <c r="RCB16" s="52"/>
      <c r="RCC16" s="52"/>
      <c r="RCD16" s="52"/>
      <c r="RCE16" s="52"/>
      <c r="RCF16" s="52"/>
      <c r="RCG16" s="52"/>
      <c r="RCH16" s="52"/>
      <c r="RCI16" s="52"/>
      <c r="RCJ16" s="52"/>
      <c r="RCK16" s="52"/>
      <c r="RCL16" s="52"/>
      <c r="RCM16" s="52"/>
      <c r="RCN16" s="52"/>
      <c r="RCO16" s="52"/>
      <c r="RCP16" s="52"/>
      <c r="RCQ16" s="52"/>
      <c r="RCR16" s="52"/>
      <c r="RCS16" s="52"/>
      <c r="RCT16" s="52"/>
      <c r="RCU16" s="52"/>
      <c r="RCV16" s="52"/>
      <c r="RCW16" s="52"/>
      <c r="RCX16" s="52"/>
      <c r="RCY16" s="52"/>
      <c r="RCZ16" s="52"/>
      <c r="RDA16" s="52"/>
      <c r="RDB16" s="52"/>
      <c r="RDC16" s="52"/>
      <c r="RDD16" s="52"/>
      <c r="RDE16" s="52"/>
      <c r="RDF16" s="52"/>
      <c r="RDG16" s="52"/>
      <c r="RDH16" s="52"/>
      <c r="RDI16" s="52"/>
      <c r="RDJ16" s="52"/>
      <c r="RDK16" s="52"/>
      <c r="RDL16" s="52"/>
      <c r="RDM16" s="52"/>
      <c r="RDN16" s="52"/>
      <c r="RDO16" s="52"/>
      <c r="RDP16" s="52"/>
      <c r="RDQ16" s="52"/>
      <c r="RDR16" s="52"/>
      <c r="RDS16" s="52"/>
      <c r="RDT16" s="52"/>
      <c r="RDU16" s="52"/>
      <c r="RDV16" s="52"/>
      <c r="RDW16" s="52"/>
      <c r="RDX16" s="52"/>
      <c r="RDY16" s="52"/>
      <c r="RDZ16" s="52"/>
      <c r="REA16" s="52"/>
      <c r="REB16" s="52"/>
      <c r="REC16" s="52"/>
      <c r="RED16" s="52"/>
      <c r="REE16" s="52"/>
      <c r="REF16" s="52"/>
      <c r="REG16" s="52"/>
      <c r="REH16" s="52"/>
      <c r="REI16" s="52"/>
      <c r="REJ16" s="52"/>
      <c r="REK16" s="52"/>
      <c r="REL16" s="52"/>
      <c r="REM16" s="52"/>
      <c r="REN16" s="52"/>
      <c r="REO16" s="52"/>
      <c r="REP16" s="52"/>
      <c r="REQ16" s="52"/>
      <c r="RER16" s="52"/>
      <c r="RES16" s="52"/>
      <c r="RET16" s="52"/>
      <c r="REU16" s="52"/>
      <c r="REV16" s="52"/>
      <c r="REW16" s="52"/>
      <c r="REX16" s="52"/>
      <c r="REY16" s="52"/>
      <c r="REZ16" s="52"/>
      <c r="RFA16" s="52"/>
      <c r="RFB16" s="52"/>
      <c r="RFC16" s="52"/>
      <c r="RFD16" s="52"/>
      <c r="RFE16" s="52"/>
      <c r="RFF16" s="52"/>
      <c r="RFG16" s="52"/>
      <c r="RFH16" s="52"/>
      <c r="RFI16" s="52"/>
      <c r="RFJ16" s="52"/>
      <c r="RFK16" s="52"/>
      <c r="RFL16" s="52"/>
      <c r="RFM16" s="52"/>
      <c r="RFN16" s="52"/>
      <c r="RFO16" s="52"/>
      <c r="RFP16" s="52"/>
      <c r="RFQ16" s="52"/>
      <c r="RFR16" s="52"/>
      <c r="RFS16" s="52"/>
      <c r="RFT16" s="52"/>
      <c r="RFU16" s="52"/>
      <c r="RFV16" s="52"/>
      <c r="RFW16" s="52"/>
      <c r="RFX16" s="52"/>
      <c r="RFY16" s="52"/>
      <c r="RFZ16" s="52"/>
      <c r="RGA16" s="52"/>
      <c r="RGB16" s="52"/>
      <c r="RGC16" s="52"/>
      <c r="RGD16" s="52"/>
      <c r="RGE16" s="52"/>
      <c r="RGF16" s="52"/>
      <c r="RGG16" s="52"/>
      <c r="RGH16" s="52"/>
      <c r="RGI16" s="52"/>
      <c r="RGJ16" s="52"/>
      <c r="RGK16" s="52"/>
      <c r="RGL16" s="52"/>
      <c r="RGM16" s="52"/>
      <c r="RGN16" s="52"/>
      <c r="RGO16" s="52"/>
      <c r="RGP16" s="52"/>
      <c r="RGQ16" s="52"/>
      <c r="RGR16" s="52"/>
      <c r="RGS16" s="52"/>
      <c r="RGT16" s="52"/>
      <c r="RGU16" s="52"/>
      <c r="RGV16" s="52"/>
      <c r="RGW16" s="52"/>
      <c r="RGX16" s="52"/>
      <c r="RGY16" s="52"/>
      <c r="RGZ16" s="52"/>
      <c r="RHA16" s="52"/>
      <c r="RHB16" s="52"/>
      <c r="RHC16" s="52"/>
      <c r="RHD16" s="52"/>
      <c r="RHE16" s="52"/>
      <c r="RHF16" s="52"/>
      <c r="RHG16" s="52"/>
      <c r="RHH16" s="52"/>
      <c r="RHI16" s="52"/>
      <c r="RHJ16" s="52"/>
      <c r="RHK16" s="52"/>
      <c r="RHL16" s="52"/>
      <c r="RHM16" s="52"/>
      <c r="RHN16" s="52"/>
      <c r="RHO16" s="52"/>
      <c r="RHP16" s="52"/>
      <c r="RHQ16" s="52"/>
      <c r="RHR16" s="52"/>
      <c r="RHS16" s="52"/>
      <c r="RHT16" s="52"/>
      <c r="RHU16" s="52"/>
      <c r="RHV16" s="52"/>
      <c r="RHW16" s="52"/>
      <c r="RHX16" s="52"/>
      <c r="RHY16" s="52"/>
      <c r="RHZ16" s="52"/>
      <c r="RIA16" s="52"/>
      <c r="RIB16" s="52"/>
      <c r="RIC16" s="52"/>
      <c r="RID16" s="52"/>
      <c r="RIE16" s="52"/>
      <c r="RIF16" s="52"/>
      <c r="RIG16" s="52"/>
      <c r="RIH16" s="52"/>
      <c r="RII16" s="52"/>
      <c r="RIJ16" s="52"/>
      <c r="RIK16" s="52"/>
      <c r="RIL16" s="52"/>
      <c r="RIM16" s="52"/>
      <c r="RIN16" s="52"/>
      <c r="RIO16" s="52"/>
      <c r="RIP16" s="52"/>
      <c r="RIQ16" s="52"/>
      <c r="RIR16" s="52"/>
      <c r="RIS16" s="52"/>
      <c r="RIT16" s="52"/>
      <c r="RIU16" s="52"/>
      <c r="RIV16" s="52"/>
      <c r="RIW16" s="52"/>
      <c r="RIX16" s="52"/>
      <c r="RIY16" s="52"/>
      <c r="RIZ16" s="52"/>
      <c r="RJA16" s="52"/>
      <c r="RJB16" s="52"/>
      <c r="RJC16" s="52"/>
      <c r="RJD16" s="52"/>
      <c r="RJE16" s="52"/>
      <c r="RJF16" s="52"/>
      <c r="RJG16" s="52"/>
      <c r="RJH16" s="52"/>
      <c r="RJI16" s="52"/>
      <c r="RJJ16" s="52"/>
      <c r="RJK16" s="52"/>
      <c r="RJL16" s="52"/>
      <c r="RJM16" s="52"/>
      <c r="RJN16" s="52"/>
      <c r="RJO16" s="52"/>
      <c r="RJP16" s="52"/>
      <c r="RJQ16" s="52"/>
      <c r="RJR16" s="52"/>
      <c r="RJS16" s="52"/>
      <c r="RJT16" s="52"/>
      <c r="RJU16" s="52"/>
      <c r="RJV16" s="52"/>
      <c r="RJW16" s="52"/>
      <c r="RJX16" s="52"/>
      <c r="RJY16" s="52"/>
      <c r="RJZ16" s="52"/>
      <c r="RKA16" s="52"/>
      <c r="RKB16" s="52"/>
      <c r="RKC16" s="52"/>
      <c r="RKD16" s="52"/>
      <c r="RKE16" s="52"/>
      <c r="RKF16" s="52"/>
      <c r="RKG16" s="52"/>
      <c r="RKH16" s="52"/>
      <c r="RKI16" s="52"/>
      <c r="RKJ16" s="52"/>
      <c r="RKK16" s="52"/>
      <c r="RKL16" s="52"/>
      <c r="RKM16" s="52"/>
      <c r="RKN16" s="52"/>
      <c r="RKO16" s="52"/>
      <c r="RKP16" s="52"/>
      <c r="RKQ16" s="52"/>
      <c r="RKR16" s="52"/>
      <c r="RKS16" s="52"/>
      <c r="RKT16" s="52"/>
      <c r="RKU16" s="52"/>
      <c r="RKV16" s="52"/>
      <c r="RKW16" s="52"/>
      <c r="RKX16" s="52"/>
      <c r="RKY16" s="52"/>
      <c r="RKZ16" s="52"/>
      <c r="RLA16" s="52"/>
      <c r="RLB16" s="52"/>
      <c r="RLC16" s="52"/>
      <c r="RLD16" s="52"/>
      <c r="RLE16" s="52"/>
      <c r="RLF16" s="52"/>
      <c r="RLG16" s="52"/>
      <c r="RLH16" s="52"/>
      <c r="RLI16" s="52"/>
      <c r="RLJ16" s="52"/>
      <c r="RLK16" s="52"/>
      <c r="RLL16" s="52"/>
      <c r="RLM16" s="52"/>
      <c r="RLN16" s="52"/>
      <c r="RLO16" s="52"/>
      <c r="RLP16" s="52"/>
      <c r="RLQ16" s="52"/>
      <c r="RLR16" s="52"/>
      <c r="RLS16" s="52"/>
      <c r="RLT16" s="52"/>
      <c r="RLU16" s="52"/>
      <c r="RLV16" s="52"/>
      <c r="RLW16" s="52"/>
      <c r="RLX16" s="52"/>
      <c r="RLY16" s="52"/>
      <c r="RLZ16" s="52"/>
      <c r="RMA16" s="52"/>
      <c r="RMB16" s="52"/>
      <c r="RMC16" s="52"/>
      <c r="RMD16" s="52"/>
      <c r="RME16" s="52"/>
      <c r="RMF16" s="52"/>
      <c r="RMG16" s="52"/>
      <c r="RMH16" s="52"/>
      <c r="RMI16" s="52"/>
      <c r="RMJ16" s="52"/>
      <c r="RMK16" s="52"/>
      <c r="RML16" s="52"/>
      <c r="RMM16" s="52"/>
      <c r="RMN16" s="52"/>
      <c r="RMO16" s="52"/>
      <c r="RMP16" s="52"/>
      <c r="RMQ16" s="52"/>
      <c r="RMR16" s="52"/>
      <c r="RMS16" s="52"/>
      <c r="RMT16" s="52"/>
      <c r="RMU16" s="52"/>
      <c r="RMV16" s="52"/>
      <c r="RMW16" s="52"/>
      <c r="RMX16" s="52"/>
      <c r="RMY16" s="52"/>
      <c r="RMZ16" s="52"/>
      <c r="RNA16" s="52"/>
      <c r="RNB16" s="52"/>
      <c r="RNC16" s="52"/>
      <c r="RND16" s="52"/>
      <c r="RNE16" s="52"/>
      <c r="RNF16" s="52"/>
      <c r="RNG16" s="52"/>
      <c r="RNH16" s="52"/>
      <c r="RNI16" s="52"/>
      <c r="RNJ16" s="52"/>
      <c r="RNK16" s="52"/>
      <c r="RNL16" s="52"/>
      <c r="RNM16" s="52"/>
      <c r="RNN16" s="52"/>
      <c r="RNO16" s="52"/>
      <c r="RNP16" s="52"/>
      <c r="RNQ16" s="52"/>
      <c r="RNR16" s="52"/>
      <c r="RNS16" s="52"/>
      <c r="RNT16" s="52"/>
      <c r="RNU16" s="52"/>
      <c r="RNV16" s="52"/>
      <c r="RNW16" s="52"/>
      <c r="RNX16" s="52"/>
      <c r="RNY16" s="52"/>
      <c r="RNZ16" s="52"/>
      <c r="ROA16" s="52"/>
      <c r="ROB16" s="52"/>
      <c r="ROC16" s="52"/>
      <c r="ROD16" s="52"/>
      <c r="ROE16" s="52"/>
      <c r="ROF16" s="52"/>
      <c r="ROG16" s="52"/>
      <c r="ROH16" s="52"/>
      <c r="ROI16" s="52"/>
      <c r="ROJ16" s="52"/>
      <c r="ROK16" s="52"/>
      <c r="ROL16" s="52"/>
      <c r="ROM16" s="52"/>
      <c r="RON16" s="52"/>
      <c r="ROO16" s="52"/>
      <c r="ROP16" s="52"/>
      <c r="ROQ16" s="52"/>
      <c r="ROR16" s="52"/>
      <c r="ROS16" s="52"/>
      <c r="ROT16" s="52"/>
      <c r="ROU16" s="52"/>
      <c r="ROV16" s="52"/>
      <c r="ROW16" s="52"/>
      <c r="ROX16" s="52"/>
      <c r="ROY16" s="52"/>
      <c r="ROZ16" s="52"/>
      <c r="RPA16" s="52"/>
      <c r="RPB16" s="52"/>
      <c r="RPC16" s="52"/>
      <c r="RPD16" s="52"/>
      <c r="RPE16" s="52"/>
      <c r="RPF16" s="52"/>
      <c r="RPG16" s="52"/>
      <c r="RPH16" s="52"/>
      <c r="RPI16" s="52"/>
      <c r="RPJ16" s="52"/>
      <c r="RPK16" s="52"/>
      <c r="RPL16" s="52"/>
      <c r="RPM16" s="52"/>
      <c r="RPN16" s="52"/>
      <c r="RPO16" s="52"/>
      <c r="RPP16" s="52"/>
      <c r="RPQ16" s="52"/>
      <c r="RPR16" s="52"/>
      <c r="RPS16" s="52"/>
      <c r="RPT16" s="52"/>
      <c r="RPU16" s="52"/>
      <c r="RPV16" s="52"/>
      <c r="RPW16" s="52"/>
      <c r="RPX16" s="52"/>
      <c r="RPY16" s="52"/>
      <c r="RPZ16" s="52"/>
      <c r="RQA16" s="52"/>
      <c r="RQB16" s="52"/>
      <c r="RQC16" s="52"/>
      <c r="RQD16" s="52"/>
      <c r="RQE16" s="52"/>
      <c r="RQF16" s="52"/>
      <c r="RQG16" s="52"/>
      <c r="RQH16" s="52"/>
      <c r="RQI16" s="52"/>
      <c r="RQJ16" s="52"/>
      <c r="RQK16" s="52"/>
      <c r="RQL16" s="52"/>
      <c r="RQM16" s="52"/>
      <c r="RQN16" s="52"/>
      <c r="RQO16" s="52"/>
      <c r="RQP16" s="52"/>
      <c r="RQQ16" s="52"/>
      <c r="RQR16" s="52"/>
      <c r="RQS16" s="52"/>
      <c r="RQT16" s="52"/>
      <c r="RQU16" s="52"/>
      <c r="RQV16" s="52"/>
      <c r="RQW16" s="52"/>
      <c r="RQX16" s="52"/>
      <c r="RQY16" s="52"/>
      <c r="RQZ16" s="52"/>
      <c r="RRA16" s="52"/>
      <c r="RRB16" s="52"/>
      <c r="RRC16" s="52"/>
      <c r="RRD16" s="52"/>
      <c r="RRE16" s="52"/>
      <c r="RRF16" s="52"/>
      <c r="RRG16" s="52"/>
      <c r="RRH16" s="52"/>
      <c r="RRI16" s="52"/>
      <c r="RRJ16" s="52"/>
      <c r="RRK16" s="52"/>
      <c r="RRL16" s="52"/>
      <c r="RRM16" s="52"/>
      <c r="RRN16" s="52"/>
      <c r="RRO16" s="52"/>
      <c r="RRP16" s="52"/>
      <c r="RRQ16" s="52"/>
      <c r="RRR16" s="52"/>
      <c r="RRS16" s="52"/>
      <c r="RRT16" s="52"/>
      <c r="RRU16" s="52"/>
      <c r="RRV16" s="52"/>
      <c r="RRW16" s="52"/>
      <c r="RRX16" s="52"/>
      <c r="RRY16" s="52"/>
      <c r="RRZ16" s="52"/>
      <c r="RSA16" s="52"/>
      <c r="RSB16" s="52"/>
      <c r="RSC16" s="52"/>
      <c r="RSD16" s="52"/>
      <c r="RSE16" s="52"/>
      <c r="RSF16" s="52"/>
      <c r="RSG16" s="52"/>
      <c r="RSH16" s="52"/>
      <c r="RSI16" s="52"/>
      <c r="RSJ16" s="52"/>
      <c r="RSK16" s="52"/>
      <c r="RSL16" s="52"/>
      <c r="RSM16" s="52"/>
      <c r="RSN16" s="52"/>
      <c r="RSO16" s="52"/>
      <c r="RSP16" s="52"/>
      <c r="RSQ16" s="52"/>
      <c r="RSR16" s="52"/>
      <c r="RSS16" s="52"/>
      <c r="RST16" s="52"/>
      <c r="RSU16" s="52"/>
      <c r="RSV16" s="52"/>
      <c r="RSW16" s="52"/>
      <c r="RSX16" s="52"/>
      <c r="RSY16" s="52"/>
      <c r="RSZ16" s="52"/>
      <c r="RTA16" s="52"/>
      <c r="RTB16" s="52"/>
      <c r="RTC16" s="52"/>
      <c r="RTD16" s="52"/>
      <c r="RTE16" s="52"/>
      <c r="RTF16" s="52"/>
      <c r="RTG16" s="52"/>
      <c r="RTH16" s="52"/>
      <c r="RTI16" s="52"/>
      <c r="RTJ16" s="52"/>
      <c r="RTK16" s="52"/>
      <c r="RTL16" s="52"/>
      <c r="RTM16" s="52"/>
      <c r="RTN16" s="52"/>
      <c r="RTO16" s="52"/>
      <c r="RTP16" s="52"/>
      <c r="RTQ16" s="52"/>
      <c r="RTR16" s="52"/>
      <c r="RTS16" s="52"/>
      <c r="RTT16" s="52"/>
      <c r="RTU16" s="52"/>
      <c r="RTV16" s="52"/>
      <c r="RTW16" s="52"/>
      <c r="RTX16" s="52"/>
      <c r="RTY16" s="52"/>
      <c r="RTZ16" s="52"/>
      <c r="RUA16" s="52"/>
      <c r="RUB16" s="52"/>
      <c r="RUC16" s="52"/>
      <c r="RUD16" s="52"/>
      <c r="RUE16" s="52"/>
      <c r="RUF16" s="52"/>
      <c r="RUG16" s="52"/>
      <c r="RUH16" s="52"/>
      <c r="RUI16" s="52"/>
      <c r="RUJ16" s="52"/>
      <c r="RUK16" s="52"/>
      <c r="RUL16" s="52"/>
      <c r="RUM16" s="52"/>
      <c r="RUN16" s="52"/>
      <c r="RUO16" s="52"/>
      <c r="RUP16" s="52"/>
      <c r="RUQ16" s="52"/>
      <c r="RUR16" s="52"/>
      <c r="RUS16" s="52"/>
      <c r="RUT16" s="52"/>
      <c r="RUU16" s="52"/>
      <c r="RUV16" s="52"/>
      <c r="RUW16" s="52"/>
      <c r="RUX16" s="52"/>
      <c r="RUY16" s="52"/>
      <c r="RUZ16" s="52"/>
      <c r="RVA16" s="52"/>
      <c r="RVB16" s="52"/>
      <c r="RVC16" s="52"/>
      <c r="RVD16" s="52"/>
      <c r="RVE16" s="52"/>
      <c r="RVF16" s="52"/>
      <c r="RVG16" s="52"/>
      <c r="RVH16" s="52"/>
      <c r="RVI16" s="52"/>
      <c r="RVJ16" s="52"/>
      <c r="RVK16" s="52"/>
      <c r="RVL16" s="52"/>
      <c r="RVM16" s="52"/>
      <c r="RVN16" s="52"/>
      <c r="RVO16" s="52"/>
      <c r="RVP16" s="52"/>
      <c r="RVQ16" s="52"/>
      <c r="RVR16" s="52"/>
      <c r="RVS16" s="52"/>
      <c r="RVT16" s="52"/>
      <c r="RVU16" s="52"/>
      <c r="RVV16" s="52"/>
      <c r="RVW16" s="52"/>
      <c r="RVX16" s="52"/>
      <c r="RVY16" s="52"/>
      <c r="RVZ16" s="52"/>
      <c r="RWA16" s="52"/>
      <c r="RWB16" s="52"/>
      <c r="RWC16" s="52"/>
      <c r="RWD16" s="52"/>
      <c r="RWE16" s="52"/>
      <c r="RWF16" s="52"/>
      <c r="RWG16" s="52"/>
      <c r="RWH16" s="52"/>
      <c r="RWI16" s="52"/>
      <c r="RWJ16" s="52"/>
      <c r="RWK16" s="52"/>
      <c r="RWL16" s="52"/>
      <c r="RWM16" s="52"/>
      <c r="RWN16" s="52"/>
      <c r="RWO16" s="52"/>
      <c r="RWP16" s="52"/>
      <c r="RWQ16" s="52"/>
      <c r="RWR16" s="52"/>
      <c r="RWS16" s="52"/>
      <c r="RWT16" s="52"/>
      <c r="RWU16" s="52"/>
      <c r="RWV16" s="52"/>
      <c r="RWW16" s="52"/>
      <c r="RWX16" s="52"/>
      <c r="RWY16" s="52"/>
      <c r="RWZ16" s="52"/>
      <c r="RXA16" s="52"/>
      <c r="RXB16" s="52"/>
      <c r="RXC16" s="52"/>
      <c r="RXD16" s="52"/>
      <c r="RXE16" s="52"/>
      <c r="RXF16" s="52"/>
      <c r="RXG16" s="52"/>
      <c r="RXH16" s="52"/>
      <c r="RXI16" s="52"/>
      <c r="RXJ16" s="52"/>
      <c r="RXK16" s="52"/>
      <c r="RXL16" s="52"/>
      <c r="RXM16" s="52"/>
      <c r="RXN16" s="52"/>
      <c r="RXO16" s="52"/>
      <c r="RXP16" s="52"/>
      <c r="RXQ16" s="52"/>
      <c r="RXR16" s="52"/>
      <c r="RXS16" s="52"/>
      <c r="RXT16" s="52"/>
      <c r="RXU16" s="52"/>
      <c r="RXV16" s="52"/>
      <c r="RXW16" s="52"/>
      <c r="RXX16" s="52"/>
      <c r="RXY16" s="52"/>
      <c r="RXZ16" s="52"/>
      <c r="RYA16" s="52"/>
      <c r="RYB16" s="52"/>
      <c r="RYC16" s="52"/>
      <c r="RYD16" s="52"/>
      <c r="RYE16" s="52"/>
      <c r="RYF16" s="52"/>
      <c r="RYG16" s="52"/>
      <c r="RYH16" s="52"/>
      <c r="RYI16" s="52"/>
      <c r="RYJ16" s="52"/>
      <c r="RYK16" s="52"/>
      <c r="RYL16" s="52"/>
      <c r="RYM16" s="52"/>
      <c r="RYN16" s="52"/>
      <c r="RYO16" s="52"/>
      <c r="RYP16" s="52"/>
      <c r="RYQ16" s="52"/>
      <c r="RYR16" s="52"/>
      <c r="RYS16" s="52"/>
      <c r="RYT16" s="52"/>
      <c r="RYU16" s="52"/>
      <c r="RYV16" s="52"/>
      <c r="RYW16" s="52"/>
      <c r="RYX16" s="52"/>
      <c r="RYY16" s="52"/>
      <c r="RYZ16" s="52"/>
      <c r="RZA16" s="52"/>
      <c r="RZB16" s="52"/>
      <c r="RZC16" s="52"/>
      <c r="RZD16" s="52"/>
      <c r="RZE16" s="52"/>
      <c r="RZF16" s="52"/>
      <c r="RZG16" s="52"/>
      <c r="RZH16" s="52"/>
      <c r="RZI16" s="52"/>
      <c r="RZJ16" s="52"/>
      <c r="RZK16" s="52"/>
      <c r="RZL16" s="52"/>
      <c r="RZM16" s="52"/>
      <c r="RZN16" s="52"/>
      <c r="RZO16" s="52"/>
      <c r="RZP16" s="52"/>
      <c r="RZQ16" s="52"/>
      <c r="RZR16" s="52"/>
      <c r="RZS16" s="52"/>
      <c r="RZT16" s="52"/>
      <c r="RZU16" s="52"/>
      <c r="RZV16" s="52"/>
      <c r="RZW16" s="52"/>
      <c r="RZX16" s="52"/>
      <c r="RZY16" s="52"/>
      <c r="RZZ16" s="52"/>
      <c r="SAA16" s="52"/>
      <c r="SAB16" s="52"/>
      <c r="SAC16" s="52"/>
      <c r="SAD16" s="52"/>
      <c r="SAE16" s="52"/>
      <c r="SAF16" s="52"/>
      <c r="SAG16" s="52"/>
      <c r="SAH16" s="52"/>
      <c r="SAI16" s="52"/>
      <c r="SAJ16" s="52"/>
      <c r="SAK16" s="52"/>
      <c r="SAL16" s="52"/>
      <c r="SAM16" s="52"/>
      <c r="SAN16" s="52"/>
      <c r="SAO16" s="52"/>
      <c r="SAP16" s="52"/>
      <c r="SAQ16" s="52"/>
      <c r="SAR16" s="52"/>
      <c r="SAS16" s="52"/>
      <c r="SAT16" s="52"/>
      <c r="SAU16" s="52"/>
      <c r="SAV16" s="52"/>
      <c r="SAW16" s="52"/>
      <c r="SAX16" s="52"/>
      <c r="SAY16" s="52"/>
      <c r="SAZ16" s="52"/>
      <c r="SBA16" s="52"/>
      <c r="SBB16" s="52"/>
      <c r="SBC16" s="52"/>
      <c r="SBD16" s="52"/>
      <c r="SBE16" s="52"/>
      <c r="SBF16" s="52"/>
      <c r="SBG16" s="52"/>
      <c r="SBH16" s="52"/>
      <c r="SBI16" s="52"/>
      <c r="SBJ16" s="52"/>
      <c r="SBK16" s="52"/>
      <c r="SBL16" s="52"/>
      <c r="SBM16" s="52"/>
      <c r="SBN16" s="52"/>
      <c r="SBO16" s="52"/>
      <c r="SBP16" s="52"/>
      <c r="SBQ16" s="52"/>
      <c r="SBR16" s="52"/>
      <c r="SBS16" s="52"/>
      <c r="SBT16" s="52"/>
      <c r="SBU16" s="52"/>
      <c r="SBV16" s="52"/>
      <c r="SBW16" s="52"/>
      <c r="SBX16" s="52"/>
      <c r="SBY16" s="52"/>
      <c r="SBZ16" s="52"/>
      <c r="SCA16" s="52"/>
      <c r="SCB16" s="52"/>
      <c r="SCC16" s="52"/>
      <c r="SCD16" s="52"/>
      <c r="SCE16" s="52"/>
      <c r="SCF16" s="52"/>
      <c r="SCG16" s="52"/>
      <c r="SCH16" s="52"/>
      <c r="SCI16" s="52"/>
      <c r="SCJ16" s="52"/>
      <c r="SCK16" s="52"/>
      <c r="SCL16" s="52"/>
      <c r="SCM16" s="52"/>
      <c r="SCN16" s="52"/>
      <c r="SCO16" s="52"/>
      <c r="SCP16" s="52"/>
      <c r="SCQ16" s="52"/>
      <c r="SCR16" s="52"/>
      <c r="SCS16" s="52"/>
      <c r="SCT16" s="52"/>
      <c r="SCU16" s="52"/>
      <c r="SCV16" s="52"/>
      <c r="SCW16" s="52"/>
      <c r="SCX16" s="52"/>
      <c r="SCY16" s="52"/>
      <c r="SCZ16" s="52"/>
      <c r="SDA16" s="52"/>
      <c r="SDB16" s="52"/>
      <c r="SDC16" s="52"/>
      <c r="SDD16" s="52"/>
      <c r="SDE16" s="52"/>
      <c r="SDF16" s="52"/>
      <c r="SDG16" s="52"/>
      <c r="SDH16" s="52"/>
      <c r="SDI16" s="52"/>
      <c r="SDJ16" s="52"/>
      <c r="SDK16" s="52"/>
      <c r="SDL16" s="52"/>
      <c r="SDM16" s="52"/>
      <c r="SDN16" s="52"/>
      <c r="SDO16" s="52"/>
      <c r="SDP16" s="52"/>
      <c r="SDQ16" s="52"/>
      <c r="SDR16" s="52"/>
      <c r="SDS16" s="52"/>
      <c r="SDT16" s="52"/>
      <c r="SDU16" s="52"/>
      <c r="SDV16" s="52"/>
      <c r="SDW16" s="52"/>
      <c r="SDX16" s="52"/>
      <c r="SDY16" s="52"/>
      <c r="SDZ16" s="52"/>
      <c r="SEA16" s="52"/>
      <c r="SEB16" s="52"/>
      <c r="SEC16" s="52"/>
      <c r="SED16" s="52"/>
      <c r="SEE16" s="52"/>
      <c r="SEF16" s="52"/>
      <c r="SEG16" s="52"/>
      <c r="SEH16" s="52"/>
      <c r="SEI16" s="52"/>
      <c r="SEJ16" s="52"/>
      <c r="SEK16" s="52"/>
      <c r="SEL16" s="52"/>
      <c r="SEM16" s="52"/>
      <c r="SEN16" s="52"/>
      <c r="SEO16" s="52"/>
      <c r="SEP16" s="52"/>
      <c r="SEQ16" s="52"/>
      <c r="SER16" s="52"/>
      <c r="SES16" s="52"/>
      <c r="SET16" s="52"/>
      <c r="SEU16" s="52"/>
      <c r="SEV16" s="52"/>
      <c r="SEW16" s="52"/>
      <c r="SEX16" s="52"/>
      <c r="SEY16" s="52"/>
      <c r="SEZ16" s="52"/>
      <c r="SFA16" s="52"/>
      <c r="SFB16" s="52"/>
      <c r="SFC16" s="52"/>
      <c r="SFD16" s="52"/>
      <c r="SFE16" s="52"/>
      <c r="SFF16" s="52"/>
      <c r="SFG16" s="52"/>
      <c r="SFH16" s="52"/>
      <c r="SFI16" s="52"/>
      <c r="SFJ16" s="52"/>
      <c r="SFK16" s="52"/>
      <c r="SFL16" s="52"/>
      <c r="SFM16" s="52"/>
      <c r="SFN16" s="52"/>
      <c r="SFO16" s="52"/>
      <c r="SFP16" s="52"/>
      <c r="SFQ16" s="52"/>
      <c r="SFR16" s="52"/>
      <c r="SFS16" s="52"/>
      <c r="SFT16" s="52"/>
      <c r="SFU16" s="52"/>
      <c r="SFV16" s="52"/>
      <c r="SFW16" s="52"/>
      <c r="SFX16" s="52"/>
      <c r="SFY16" s="52"/>
      <c r="SFZ16" s="52"/>
      <c r="SGA16" s="52"/>
      <c r="SGB16" s="52"/>
      <c r="SGC16" s="52"/>
      <c r="SGD16" s="52"/>
      <c r="SGE16" s="52"/>
      <c r="SGF16" s="52"/>
      <c r="SGG16" s="52"/>
      <c r="SGH16" s="52"/>
      <c r="SGI16" s="52"/>
      <c r="SGJ16" s="52"/>
      <c r="SGK16" s="52"/>
      <c r="SGL16" s="52"/>
      <c r="SGM16" s="52"/>
      <c r="SGN16" s="52"/>
      <c r="SGO16" s="52"/>
      <c r="SGP16" s="52"/>
      <c r="SGQ16" s="52"/>
      <c r="SGR16" s="52"/>
      <c r="SGS16" s="52"/>
      <c r="SGT16" s="52"/>
      <c r="SGU16" s="52"/>
      <c r="SGV16" s="52"/>
      <c r="SGW16" s="52"/>
      <c r="SGX16" s="52"/>
      <c r="SGY16" s="52"/>
      <c r="SGZ16" s="52"/>
      <c r="SHA16" s="52"/>
      <c r="SHB16" s="52"/>
      <c r="SHC16" s="52"/>
      <c r="SHD16" s="52"/>
      <c r="SHE16" s="52"/>
      <c r="SHF16" s="52"/>
      <c r="SHG16" s="52"/>
      <c r="SHH16" s="52"/>
      <c r="SHI16" s="52"/>
      <c r="SHJ16" s="52"/>
      <c r="SHK16" s="52"/>
      <c r="SHL16" s="52"/>
      <c r="SHM16" s="52"/>
      <c r="SHN16" s="52"/>
      <c r="SHO16" s="52"/>
      <c r="SHP16" s="52"/>
      <c r="SHQ16" s="52"/>
      <c r="SHR16" s="52"/>
      <c r="SHS16" s="52"/>
      <c r="SHT16" s="52"/>
      <c r="SHU16" s="52"/>
      <c r="SHV16" s="52"/>
      <c r="SHW16" s="52"/>
      <c r="SHX16" s="52"/>
      <c r="SHY16" s="52"/>
      <c r="SHZ16" s="52"/>
      <c r="SIA16" s="52"/>
      <c r="SIB16" s="52"/>
      <c r="SIC16" s="52"/>
      <c r="SID16" s="52"/>
      <c r="SIE16" s="52"/>
      <c r="SIF16" s="52"/>
      <c r="SIG16" s="52"/>
      <c r="SIH16" s="52"/>
      <c r="SII16" s="52"/>
      <c r="SIJ16" s="52"/>
      <c r="SIK16" s="52"/>
      <c r="SIL16" s="52"/>
      <c r="SIM16" s="52"/>
      <c r="SIN16" s="52"/>
      <c r="SIO16" s="52"/>
      <c r="SIP16" s="52"/>
      <c r="SIQ16" s="52"/>
      <c r="SIR16" s="52"/>
      <c r="SIS16" s="52"/>
      <c r="SIT16" s="52"/>
      <c r="SIU16" s="52"/>
      <c r="SIV16" s="52"/>
      <c r="SIW16" s="52"/>
      <c r="SIX16" s="52"/>
      <c r="SIY16" s="52"/>
      <c r="SIZ16" s="52"/>
      <c r="SJA16" s="52"/>
      <c r="SJB16" s="52"/>
      <c r="SJC16" s="52"/>
      <c r="SJD16" s="52"/>
      <c r="SJE16" s="52"/>
      <c r="SJF16" s="52"/>
      <c r="SJG16" s="52"/>
      <c r="SJH16" s="52"/>
      <c r="SJI16" s="52"/>
      <c r="SJJ16" s="52"/>
      <c r="SJK16" s="52"/>
      <c r="SJL16" s="52"/>
      <c r="SJM16" s="52"/>
      <c r="SJN16" s="52"/>
      <c r="SJO16" s="52"/>
      <c r="SJP16" s="52"/>
      <c r="SJQ16" s="52"/>
      <c r="SJR16" s="52"/>
      <c r="SJS16" s="52"/>
      <c r="SJT16" s="52"/>
      <c r="SJU16" s="52"/>
      <c r="SJV16" s="52"/>
      <c r="SJW16" s="52"/>
      <c r="SJX16" s="52"/>
      <c r="SJY16" s="52"/>
      <c r="SJZ16" s="52"/>
      <c r="SKA16" s="52"/>
      <c r="SKB16" s="52"/>
      <c r="SKC16" s="52"/>
      <c r="SKD16" s="52"/>
      <c r="SKE16" s="52"/>
      <c r="SKF16" s="52"/>
      <c r="SKG16" s="52"/>
      <c r="SKH16" s="52"/>
      <c r="SKI16" s="52"/>
      <c r="SKJ16" s="52"/>
      <c r="SKK16" s="52"/>
      <c r="SKL16" s="52"/>
      <c r="SKM16" s="52"/>
      <c r="SKN16" s="52"/>
      <c r="SKO16" s="52"/>
      <c r="SKP16" s="52"/>
      <c r="SKQ16" s="52"/>
      <c r="SKR16" s="52"/>
      <c r="SKS16" s="52"/>
      <c r="SKT16" s="52"/>
      <c r="SKU16" s="52"/>
      <c r="SKV16" s="52"/>
      <c r="SKW16" s="52"/>
      <c r="SKX16" s="52"/>
      <c r="SKY16" s="52"/>
      <c r="SKZ16" s="52"/>
      <c r="SLA16" s="52"/>
      <c r="SLB16" s="52"/>
      <c r="SLC16" s="52"/>
      <c r="SLD16" s="52"/>
      <c r="SLE16" s="52"/>
      <c r="SLF16" s="52"/>
      <c r="SLG16" s="52"/>
      <c r="SLH16" s="52"/>
      <c r="SLI16" s="52"/>
      <c r="SLJ16" s="52"/>
      <c r="SLK16" s="52"/>
      <c r="SLL16" s="52"/>
      <c r="SLM16" s="52"/>
      <c r="SLN16" s="52"/>
      <c r="SLO16" s="52"/>
      <c r="SLP16" s="52"/>
      <c r="SLQ16" s="52"/>
      <c r="SLR16" s="52"/>
      <c r="SLS16" s="52"/>
      <c r="SLT16" s="52"/>
      <c r="SLU16" s="52"/>
      <c r="SLV16" s="52"/>
      <c r="SLW16" s="52"/>
      <c r="SLX16" s="52"/>
      <c r="SLY16" s="52"/>
      <c r="SLZ16" s="52"/>
      <c r="SMA16" s="52"/>
      <c r="SMB16" s="52"/>
      <c r="SMC16" s="52"/>
      <c r="SMD16" s="52"/>
      <c r="SME16" s="52"/>
      <c r="SMF16" s="52"/>
      <c r="SMG16" s="52"/>
      <c r="SMH16" s="52"/>
      <c r="SMI16" s="52"/>
      <c r="SMJ16" s="52"/>
      <c r="SMK16" s="52"/>
      <c r="SML16" s="52"/>
      <c r="SMM16" s="52"/>
      <c r="SMN16" s="52"/>
      <c r="SMO16" s="52"/>
      <c r="SMP16" s="52"/>
      <c r="SMQ16" s="52"/>
      <c r="SMR16" s="52"/>
      <c r="SMS16" s="52"/>
      <c r="SMT16" s="52"/>
      <c r="SMU16" s="52"/>
      <c r="SMV16" s="52"/>
      <c r="SMW16" s="52"/>
      <c r="SMX16" s="52"/>
      <c r="SMY16" s="52"/>
      <c r="SMZ16" s="52"/>
      <c r="SNA16" s="52"/>
      <c r="SNB16" s="52"/>
      <c r="SNC16" s="52"/>
      <c r="SND16" s="52"/>
      <c r="SNE16" s="52"/>
      <c r="SNF16" s="52"/>
      <c r="SNG16" s="52"/>
      <c r="SNH16" s="52"/>
      <c r="SNI16" s="52"/>
      <c r="SNJ16" s="52"/>
      <c r="SNK16" s="52"/>
      <c r="SNL16" s="52"/>
      <c r="SNM16" s="52"/>
      <c r="SNN16" s="52"/>
      <c r="SNO16" s="52"/>
      <c r="SNP16" s="52"/>
      <c r="SNQ16" s="52"/>
      <c r="SNR16" s="52"/>
      <c r="SNS16" s="52"/>
      <c r="SNT16" s="52"/>
      <c r="SNU16" s="52"/>
      <c r="SNV16" s="52"/>
      <c r="SNW16" s="52"/>
      <c r="SNX16" s="52"/>
      <c r="SNY16" s="52"/>
      <c r="SNZ16" s="52"/>
      <c r="SOA16" s="52"/>
      <c r="SOB16" s="52"/>
      <c r="SOC16" s="52"/>
      <c r="SOD16" s="52"/>
      <c r="SOE16" s="52"/>
      <c r="SOF16" s="52"/>
      <c r="SOG16" s="52"/>
      <c r="SOH16" s="52"/>
      <c r="SOI16" s="52"/>
      <c r="SOJ16" s="52"/>
      <c r="SOK16" s="52"/>
      <c r="SOL16" s="52"/>
      <c r="SOM16" s="52"/>
      <c r="SON16" s="52"/>
      <c r="SOO16" s="52"/>
      <c r="SOP16" s="52"/>
      <c r="SOQ16" s="52"/>
      <c r="SOR16" s="52"/>
      <c r="SOS16" s="52"/>
      <c r="SOT16" s="52"/>
      <c r="SOU16" s="52"/>
      <c r="SOV16" s="52"/>
      <c r="SOW16" s="52"/>
      <c r="SOX16" s="52"/>
      <c r="SOY16" s="52"/>
      <c r="SOZ16" s="52"/>
      <c r="SPA16" s="52"/>
      <c r="SPB16" s="52"/>
      <c r="SPC16" s="52"/>
      <c r="SPD16" s="52"/>
      <c r="SPE16" s="52"/>
      <c r="SPF16" s="52"/>
      <c r="SPG16" s="52"/>
      <c r="SPH16" s="52"/>
      <c r="SPI16" s="52"/>
      <c r="SPJ16" s="52"/>
      <c r="SPK16" s="52"/>
      <c r="SPL16" s="52"/>
      <c r="SPM16" s="52"/>
      <c r="SPN16" s="52"/>
      <c r="SPO16" s="52"/>
      <c r="SPP16" s="52"/>
      <c r="SPQ16" s="52"/>
      <c r="SPR16" s="52"/>
      <c r="SPS16" s="52"/>
      <c r="SPT16" s="52"/>
      <c r="SPU16" s="52"/>
      <c r="SPV16" s="52"/>
      <c r="SPW16" s="52"/>
      <c r="SPX16" s="52"/>
      <c r="SPY16" s="52"/>
      <c r="SPZ16" s="52"/>
      <c r="SQA16" s="52"/>
      <c r="SQB16" s="52"/>
      <c r="SQC16" s="52"/>
      <c r="SQD16" s="52"/>
      <c r="SQE16" s="52"/>
      <c r="SQF16" s="52"/>
      <c r="SQG16" s="52"/>
      <c r="SQH16" s="52"/>
      <c r="SQI16" s="52"/>
      <c r="SQJ16" s="52"/>
      <c r="SQK16" s="52"/>
      <c r="SQL16" s="52"/>
      <c r="SQM16" s="52"/>
      <c r="SQN16" s="52"/>
      <c r="SQO16" s="52"/>
      <c r="SQP16" s="52"/>
      <c r="SQQ16" s="52"/>
      <c r="SQR16" s="52"/>
      <c r="SQS16" s="52"/>
      <c r="SQT16" s="52"/>
      <c r="SQU16" s="52"/>
      <c r="SQV16" s="52"/>
      <c r="SQW16" s="52"/>
      <c r="SQX16" s="52"/>
      <c r="SQY16" s="52"/>
      <c r="SQZ16" s="52"/>
      <c r="SRA16" s="52"/>
      <c r="SRB16" s="52"/>
      <c r="SRC16" s="52"/>
      <c r="SRD16" s="52"/>
      <c r="SRE16" s="52"/>
      <c r="SRF16" s="52"/>
      <c r="SRG16" s="52"/>
      <c r="SRH16" s="52"/>
      <c r="SRI16" s="52"/>
      <c r="SRJ16" s="52"/>
      <c r="SRK16" s="52"/>
      <c r="SRL16" s="52"/>
      <c r="SRM16" s="52"/>
      <c r="SRN16" s="52"/>
      <c r="SRO16" s="52"/>
      <c r="SRP16" s="52"/>
      <c r="SRQ16" s="52"/>
      <c r="SRR16" s="52"/>
      <c r="SRS16" s="52"/>
      <c r="SRT16" s="52"/>
      <c r="SRU16" s="52"/>
      <c r="SRV16" s="52"/>
      <c r="SRW16" s="52"/>
      <c r="SRX16" s="52"/>
      <c r="SRY16" s="52"/>
      <c r="SRZ16" s="52"/>
      <c r="SSA16" s="52"/>
      <c r="SSB16" s="52"/>
      <c r="SSC16" s="52"/>
      <c r="SSD16" s="52"/>
      <c r="SSE16" s="52"/>
      <c r="SSF16" s="52"/>
      <c r="SSG16" s="52"/>
      <c r="SSH16" s="52"/>
      <c r="SSI16" s="52"/>
      <c r="SSJ16" s="52"/>
      <c r="SSK16" s="52"/>
      <c r="SSL16" s="52"/>
      <c r="SSM16" s="52"/>
      <c r="SSN16" s="52"/>
      <c r="SSO16" s="52"/>
      <c r="SSP16" s="52"/>
      <c r="SSQ16" s="52"/>
      <c r="SSR16" s="52"/>
      <c r="SSS16" s="52"/>
      <c r="SST16" s="52"/>
      <c r="SSU16" s="52"/>
      <c r="SSV16" s="52"/>
      <c r="SSW16" s="52"/>
      <c r="SSX16" s="52"/>
      <c r="SSY16" s="52"/>
      <c r="SSZ16" s="52"/>
      <c r="STA16" s="52"/>
      <c r="STB16" s="52"/>
      <c r="STC16" s="52"/>
      <c r="STD16" s="52"/>
      <c r="STE16" s="52"/>
      <c r="STF16" s="52"/>
      <c r="STG16" s="52"/>
      <c r="STH16" s="52"/>
      <c r="STI16" s="52"/>
      <c r="STJ16" s="52"/>
      <c r="STK16" s="52"/>
      <c r="STL16" s="52"/>
      <c r="STM16" s="52"/>
      <c r="STN16" s="52"/>
      <c r="STO16" s="52"/>
      <c r="STP16" s="52"/>
      <c r="STQ16" s="52"/>
      <c r="STR16" s="52"/>
      <c r="STS16" s="52"/>
      <c r="STT16" s="52"/>
      <c r="STU16" s="52"/>
      <c r="STV16" s="52"/>
      <c r="STW16" s="52"/>
      <c r="STX16" s="52"/>
      <c r="STY16" s="52"/>
      <c r="STZ16" s="52"/>
      <c r="SUA16" s="52"/>
      <c r="SUB16" s="52"/>
      <c r="SUC16" s="52"/>
      <c r="SUD16" s="52"/>
      <c r="SUE16" s="52"/>
      <c r="SUF16" s="52"/>
      <c r="SUG16" s="52"/>
      <c r="SUH16" s="52"/>
      <c r="SUI16" s="52"/>
      <c r="SUJ16" s="52"/>
      <c r="SUK16" s="52"/>
      <c r="SUL16" s="52"/>
      <c r="SUM16" s="52"/>
      <c r="SUN16" s="52"/>
      <c r="SUO16" s="52"/>
      <c r="SUP16" s="52"/>
      <c r="SUQ16" s="52"/>
      <c r="SUR16" s="52"/>
      <c r="SUS16" s="52"/>
      <c r="SUT16" s="52"/>
      <c r="SUU16" s="52"/>
      <c r="SUV16" s="52"/>
      <c r="SUW16" s="52"/>
      <c r="SUX16" s="52"/>
      <c r="SUY16" s="52"/>
      <c r="SUZ16" s="52"/>
      <c r="SVA16" s="52"/>
      <c r="SVB16" s="52"/>
      <c r="SVC16" s="52"/>
      <c r="SVD16" s="52"/>
      <c r="SVE16" s="52"/>
      <c r="SVF16" s="52"/>
      <c r="SVG16" s="52"/>
      <c r="SVH16" s="52"/>
      <c r="SVI16" s="52"/>
      <c r="SVJ16" s="52"/>
      <c r="SVK16" s="52"/>
      <c r="SVL16" s="52"/>
      <c r="SVM16" s="52"/>
      <c r="SVN16" s="52"/>
      <c r="SVO16" s="52"/>
      <c r="SVP16" s="52"/>
      <c r="SVQ16" s="52"/>
      <c r="SVR16" s="52"/>
      <c r="SVS16" s="52"/>
      <c r="SVT16" s="52"/>
      <c r="SVU16" s="52"/>
      <c r="SVV16" s="52"/>
      <c r="SVW16" s="52"/>
      <c r="SVX16" s="52"/>
      <c r="SVY16" s="52"/>
      <c r="SVZ16" s="52"/>
      <c r="SWA16" s="52"/>
      <c r="SWB16" s="52"/>
      <c r="SWC16" s="52"/>
      <c r="SWD16" s="52"/>
      <c r="SWE16" s="52"/>
      <c r="SWF16" s="52"/>
      <c r="SWG16" s="52"/>
      <c r="SWH16" s="52"/>
      <c r="SWI16" s="52"/>
      <c r="SWJ16" s="52"/>
      <c r="SWK16" s="52"/>
      <c r="SWL16" s="52"/>
      <c r="SWM16" s="52"/>
      <c r="SWN16" s="52"/>
      <c r="SWO16" s="52"/>
      <c r="SWP16" s="52"/>
      <c r="SWQ16" s="52"/>
      <c r="SWR16" s="52"/>
      <c r="SWS16" s="52"/>
      <c r="SWT16" s="52"/>
      <c r="SWU16" s="52"/>
      <c r="SWV16" s="52"/>
      <c r="SWW16" s="52"/>
      <c r="SWX16" s="52"/>
      <c r="SWY16" s="52"/>
      <c r="SWZ16" s="52"/>
      <c r="SXA16" s="52"/>
      <c r="SXB16" s="52"/>
      <c r="SXC16" s="52"/>
      <c r="SXD16" s="52"/>
      <c r="SXE16" s="52"/>
      <c r="SXF16" s="52"/>
      <c r="SXG16" s="52"/>
      <c r="SXH16" s="52"/>
      <c r="SXI16" s="52"/>
      <c r="SXJ16" s="52"/>
      <c r="SXK16" s="52"/>
      <c r="SXL16" s="52"/>
      <c r="SXM16" s="52"/>
      <c r="SXN16" s="52"/>
      <c r="SXO16" s="52"/>
      <c r="SXP16" s="52"/>
      <c r="SXQ16" s="52"/>
      <c r="SXR16" s="52"/>
      <c r="SXS16" s="52"/>
      <c r="SXT16" s="52"/>
      <c r="SXU16" s="52"/>
      <c r="SXV16" s="52"/>
      <c r="SXW16" s="52"/>
      <c r="SXX16" s="52"/>
      <c r="SXY16" s="52"/>
      <c r="SXZ16" s="52"/>
      <c r="SYA16" s="52"/>
      <c r="SYB16" s="52"/>
      <c r="SYC16" s="52"/>
      <c r="SYD16" s="52"/>
      <c r="SYE16" s="52"/>
      <c r="SYF16" s="52"/>
      <c r="SYG16" s="52"/>
      <c r="SYH16" s="52"/>
      <c r="SYI16" s="52"/>
      <c r="SYJ16" s="52"/>
      <c r="SYK16" s="52"/>
      <c r="SYL16" s="52"/>
      <c r="SYM16" s="52"/>
      <c r="SYN16" s="52"/>
      <c r="SYO16" s="52"/>
      <c r="SYP16" s="52"/>
      <c r="SYQ16" s="52"/>
      <c r="SYR16" s="52"/>
      <c r="SYS16" s="52"/>
      <c r="SYT16" s="52"/>
      <c r="SYU16" s="52"/>
      <c r="SYV16" s="52"/>
      <c r="SYW16" s="52"/>
      <c r="SYX16" s="52"/>
      <c r="SYY16" s="52"/>
      <c r="SYZ16" s="52"/>
      <c r="SZA16" s="52"/>
      <c r="SZB16" s="52"/>
      <c r="SZC16" s="52"/>
      <c r="SZD16" s="52"/>
      <c r="SZE16" s="52"/>
      <c r="SZF16" s="52"/>
      <c r="SZG16" s="52"/>
      <c r="SZH16" s="52"/>
      <c r="SZI16" s="52"/>
      <c r="SZJ16" s="52"/>
      <c r="SZK16" s="52"/>
      <c r="SZL16" s="52"/>
      <c r="SZM16" s="52"/>
      <c r="SZN16" s="52"/>
      <c r="SZO16" s="52"/>
      <c r="SZP16" s="52"/>
      <c r="SZQ16" s="52"/>
      <c r="SZR16" s="52"/>
      <c r="SZS16" s="52"/>
      <c r="SZT16" s="52"/>
      <c r="SZU16" s="52"/>
      <c r="SZV16" s="52"/>
      <c r="SZW16" s="52"/>
      <c r="SZX16" s="52"/>
      <c r="SZY16" s="52"/>
      <c r="SZZ16" s="52"/>
      <c r="TAA16" s="52"/>
      <c r="TAB16" s="52"/>
      <c r="TAC16" s="52"/>
      <c r="TAD16" s="52"/>
      <c r="TAE16" s="52"/>
      <c r="TAF16" s="52"/>
      <c r="TAG16" s="52"/>
      <c r="TAH16" s="52"/>
      <c r="TAI16" s="52"/>
      <c r="TAJ16" s="52"/>
      <c r="TAK16" s="52"/>
      <c r="TAL16" s="52"/>
      <c r="TAM16" s="52"/>
      <c r="TAN16" s="52"/>
      <c r="TAO16" s="52"/>
      <c r="TAP16" s="52"/>
      <c r="TAQ16" s="52"/>
      <c r="TAR16" s="52"/>
      <c r="TAS16" s="52"/>
      <c r="TAT16" s="52"/>
      <c r="TAU16" s="52"/>
      <c r="TAV16" s="52"/>
      <c r="TAW16" s="52"/>
      <c r="TAX16" s="52"/>
      <c r="TAY16" s="52"/>
      <c r="TAZ16" s="52"/>
      <c r="TBA16" s="52"/>
      <c r="TBB16" s="52"/>
      <c r="TBC16" s="52"/>
      <c r="TBD16" s="52"/>
      <c r="TBE16" s="52"/>
      <c r="TBF16" s="52"/>
      <c r="TBG16" s="52"/>
      <c r="TBH16" s="52"/>
      <c r="TBI16" s="52"/>
      <c r="TBJ16" s="52"/>
      <c r="TBK16" s="52"/>
      <c r="TBL16" s="52"/>
      <c r="TBM16" s="52"/>
      <c r="TBN16" s="52"/>
      <c r="TBO16" s="52"/>
      <c r="TBP16" s="52"/>
      <c r="TBQ16" s="52"/>
      <c r="TBR16" s="52"/>
      <c r="TBS16" s="52"/>
      <c r="TBT16" s="52"/>
      <c r="TBU16" s="52"/>
      <c r="TBV16" s="52"/>
      <c r="TBW16" s="52"/>
      <c r="TBX16" s="52"/>
      <c r="TBY16" s="52"/>
      <c r="TBZ16" s="52"/>
      <c r="TCA16" s="52"/>
      <c r="TCB16" s="52"/>
      <c r="TCC16" s="52"/>
      <c r="TCD16" s="52"/>
      <c r="TCE16" s="52"/>
      <c r="TCF16" s="52"/>
      <c r="TCG16" s="52"/>
      <c r="TCH16" s="52"/>
      <c r="TCI16" s="52"/>
      <c r="TCJ16" s="52"/>
      <c r="TCK16" s="52"/>
      <c r="TCL16" s="52"/>
      <c r="TCM16" s="52"/>
      <c r="TCN16" s="52"/>
      <c r="TCO16" s="52"/>
      <c r="TCP16" s="52"/>
      <c r="TCQ16" s="52"/>
      <c r="TCR16" s="52"/>
      <c r="TCS16" s="52"/>
      <c r="TCT16" s="52"/>
      <c r="TCU16" s="52"/>
      <c r="TCV16" s="52"/>
      <c r="TCW16" s="52"/>
      <c r="TCX16" s="52"/>
      <c r="TCY16" s="52"/>
      <c r="TCZ16" s="52"/>
      <c r="TDA16" s="52"/>
      <c r="TDB16" s="52"/>
      <c r="TDC16" s="52"/>
      <c r="TDD16" s="52"/>
      <c r="TDE16" s="52"/>
      <c r="TDF16" s="52"/>
      <c r="TDG16" s="52"/>
      <c r="TDH16" s="52"/>
      <c r="TDI16" s="52"/>
      <c r="TDJ16" s="52"/>
      <c r="TDK16" s="52"/>
      <c r="TDL16" s="52"/>
      <c r="TDM16" s="52"/>
      <c r="TDN16" s="52"/>
      <c r="TDO16" s="52"/>
      <c r="TDP16" s="52"/>
      <c r="TDQ16" s="52"/>
      <c r="TDR16" s="52"/>
      <c r="TDS16" s="52"/>
      <c r="TDT16" s="52"/>
      <c r="TDU16" s="52"/>
      <c r="TDV16" s="52"/>
      <c r="TDW16" s="52"/>
      <c r="TDX16" s="52"/>
      <c r="TDY16" s="52"/>
      <c r="TDZ16" s="52"/>
      <c r="TEA16" s="52"/>
      <c r="TEB16" s="52"/>
      <c r="TEC16" s="52"/>
      <c r="TED16" s="52"/>
      <c r="TEE16" s="52"/>
      <c r="TEF16" s="52"/>
      <c r="TEG16" s="52"/>
      <c r="TEH16" s="52"/>
      <c r="TEI16" s="52"/>
      <c r="TEJ16" s="52"/>
      <c r="TEK16" s="52"/>
      <c r="TEL16" s="52"/>
      <c r="TEM16" s="52"/>
      <c r="TEN16" s="52"/>
      <c r="TEO16" s="52"/>
      <c r="TEP16" s="52"/>
      <c r="TEQ16" s="52"/>
      <c r="TER16" s="52"/>
      <c r="TES16" s="52"/>
      <c r="TET16" s="52"/>
      <c r="TEU16" s="52"/>
      <c r="TEV16" s="52"/>
      <c r="TEW16" s="52"/>
      <c r="TEX16" s="52"/>
      <c r="TEY16" s="52"/>
      <c r="TEZ16" s="52"/>
      <c r="TFA16" s="52"/>
      <c r="TFB16" s="52"/>
      <c r="TFC16" s="52"/>
      <c r="TFD16" s="52"/>
      <c r="TFE16" s="52"/>
      <c r="TFF16" s="52"/>
      <c r="TFG16" s="52"/>
      <c r="TFH16" s="52"/>
      <c r="TFI16" s="52"/>
      <c r="TFJ16" s="52"/>
      <c r="TFK16" s="52"/>
      <c r="TFL16" s="52"/>
      <c r="TFM16" s="52"/>
      <c r="TFN16" s="52"/>
      <c r="TFO16" s="52"/>
      <c r="TFP16" s="52"/>
      <c r="TFQ16" s="52"/>
      <c r="TFR16" s="52"/>
      <c r="TFS16" s="52"/>
      <c r="TFT16" s="52"/>
      <c r="TFU16" s="52"/>
      <c r="TFV16" s="52"/>
      <c r="TFW16" s="52"/>
      <c r="TFX16" s="52"/>
      <c r="TFY16" s="52"/>
      <c r="TFZ16" s="52"/>
      <c r="TGA16" s="52"/>
      <c r="TGB16" s="52"/>
      <c r="TGC16" s="52"/>
      <c r="TGD16" s="52"/>
      <c r="TGE16" s="52"/>
      <c r="TGF16" s="52"/>
      <c r="TGG16" s="52"/>
      <c r="TGH16" s="52"/>
      <c r="TGI16" s="52"/>
      <c r="TGJ16" s="52"/>
      <c r="TGK16" s="52"/>
      <c r="TGL16" s="52"/>
      <c r="TGM16" s="52"/>
      <c r="TGN16" s="52"/>
      <c r="TGO16" s="52"/>
      <c r="TGP16" s="52"/>
      <c r="TGQ16" s="52"/>
      <c r="TGR16" s="52"/>
      <c r="TGS16" s="52"/>
      <c r="TGT16" s="52"/>
      <c r="TGU16" s="52"/>
      <c r="TGV16" s="52"/>
      <c r="TGW16" s="52"/>
      <c r="TGX16" s="52"/>
      <c r="TGY16" s="52"/>
      <c r="TGZ16" s="52"/>
      <c r="THA16" s="52"/>
      <c r="THB16" s="52"/>
      <c r="THC16" s="52"/>
      <c r="THD16" s="52"/>
      <c r="THE16" s="52"/>
      <c r="THF16" s="52"/>
      <c r="THG16" s="52"/>
      <c r="THH16" s="52"/>
      <c r="THI16" s="52"/>
      <c r="THJ16" s="52"/>
      <c r="THK16" s="52"/>
      <c r="THL16" s="52"/>
      <c r="THM16" s="52"/>
      <c r="THN16" s="52"/>
      <c r="THO16" s="52"/>
      <c r="THP16" s="52"/>
      <c r="THQ16" s="52"/>
      <c r="THR16" s="52"/>
      <c r="THS16" s="52"/>
      <c r="THT16" s="52"/>
      <c r="THU16" s="52"/>
      <c r="THV16" s="52"/>
      <c r="THW16" s="52"/>
      <c r="THX16" s="52"/>
      <c r="THY16" s="52"/>
      <c r="THZ16" s="52"/>
      <c r="TIA16" s="52"/>
      <c r="TIB16" s="52"/>
      <c r="TIC16" s="52"/>
      <c r="TID16" s="52"/>
      <c r="TIE16" s="52"/>
      <c r="TIF16" s="52"/>
      <c r="TIG16" s="52"/>
      <c r="TIH16" s="52"/>
      <c r="TII16" s="52"/>
      <c r="TIJ16" s="52"/>
      <c r="TIK16" s="52"/>
      <c r="TIL16" s="52"/>
      <c r="TIM16" s="52"/>
      <c r="TIN16" s="52"/>
      <c r="TIO16" s="52"/>
      <c r="TIP16" s="52"/>
      <c r="TIQ16" s="52"/>
      <c r="TIR16" s="52"/>
      <c r="TIS16" s="52"/>
      <c r="TIT16" s="52"/>
      <c r="TIU16" s="52"/>
      <c r="TIV16" s="52"/>
      <c r="TIW16" s="52"/>
      <c r="TIX16" s="52"/>
      <c r="TIY16" s="52"/>
      <c r="TIZ16" s="52"/>
      <c r="TJA16" s="52"/>
      <c r="TJB16" s="52"/>
      <c r="TJC16" s="52"/>
      <c r="TJD16" s="52"/>
      <c r="TJE16" s="52"/>
      <c r="TJF16" s="52"/>
      <c r="TJG16" s="52"/>
      <c r="TJH16" s="52"/>
      <c r="TJI16" s="52"/>
      <c r="TJJ16" s="52"/>
      <c r="TJK16" s="52"/>
      <c r="TJL16" s="52"/>
      <c r="TJM16" s="52"/>
      <c r="TJN16" s="52"/>
      <c r="TJO16" s="52"/>
      <c r="TJP16" s="52"/>
      <c r="TJQ16" s="52"/>
      <c r="TJR16" s="52"/>
      <c r="TJS16" s="52"/>
      <c r="TJT16" s="52"/>
      <c r="TJU16" s="52"/>
      <c r="TJV16" s="52"/>
      <c r="TJW16" s="52"/>
      <c r="TJX16" s="52"/>
      <c r="TJY16" s="52"/>
      <c r="TJZ16" s="52"/>
      <c r="TKA16" s="52"/>
      <c r="TKB16" s="52"/>
      <c r="TKC16" s="52"/>
      <c r="TKD16" s="52"/>
      <c r="TKE16" s="52"/>
      <c r="TKF16" s="52"/>
      <c r="TKG16" s="52"/>
      <c r="TKH16" s="52"/>
      <c r="TKI16" s="52"/>
      <c r="TKJ16" s="52"/>
      <c r="TKK16" s="52"/>
      <c r="TKL16" s="52"/>
      <c r="TKM16" s="52"/>
      <c r="TKN16" s="52"/>
      <c r="TKO16" s="52"/>
      <c r="TKP16" s="52"/>
      <c r="TKQ16" s="52"/>
      <c r="TKR16" s="52"/>
      <c r="TKS16" s="52"/>
      <c r="TKT16" s="52"/>
      <c r="TKU16" s="52"/>
      <c r="TKV16" s="52"/>
      <c r="TKW16" s="52"/>
      <c r="TKX16" s="52"/>
      <c r="TKY16" s="52"/>
      <c r="TKZ16" s="52"/>
      <c r="TLA16" s="52"/>
      <c r="TLB16" s="52"/>
      <c r="TLC16" s="52"/>
      <c r="TLD16" s="52"/>
      <c r="TLE16" s="52"/>
      <c r="TLF16" s="52"/>
      <c r="TLG16" s="52"/>
      <c r="TLH16" s="52"/>
      <c r="TLI16" s="52"/>
      <c r="TLJ16" s="52"/>
      <c r="TLK16" s="52"/>
      <c r="TLL16" s="52"/>
      <c r="TLM16" s="52"/>
      <c r="TLN16" s="52"/>
      <c r="TLO16" s="52"/>
      <c r="TLP16" s="52"/>
      <c r="TLQ16" s="52"/>
      <c r="TLR16" s="52"/>
      <c r="TLS16" s="52"/>
      <c r="TLT16" s="52"/>
      <c r="TLU16" s="52"/>
      <c r="TLV16" s="52"/>
      <c r="TLW16" s="52"/>
      <c r="TLX16" s="52"/>
      <c r="TLY16" s="52"/>
      <c r="TLZ16" s="52"/>
      <c r="TMA16" s="52"/>
      <c r="TMB16" s="52"/>
      <c r="TMC16" s="52"/>
      <c r="TMD16" s="52"/>
      <c r="TME16" s="52"/>
      <c r="TMF16" s="52"/>
      <c r="TMG16" s="52"/>
      <c r="TMH16" s="52"/>
      <c r="TMI16" s="52"/>
      <c r="TMJ16" s="52"/>
      <c r="TMK16" s="52"/>
      <c r="TML16" s="52"/>
      <c r="TMM16" s="52"/>
      <c r="TMN16" s="52"/>
      <c r="TMO16" s="52"/>
      <c r="TMP16" s="52"/>
      <c r="TMQ16" s="52"/>
      <c r="TMR16" s="52"/>
      <c r="TMS16" s="52"/>
      <c r="TMT16" s="52"/>
      <c r="TMU16" s="52"/>
      <c r="TMV16" s="52"/>
      <c r="TMW16" s="52"/>
      <c r="TMX16" s="52"/>
      <c r="TMY16" s="52"/>
      <c r="TMZ16" s="52"/>
      <c r="TNA16" s="52"/>
      <c r="TNB16" s="52"/>
      <c r="TNC16" s="52"/>
      <c r="TND16" s="52"/>
      <c r="TNE16" s="52"/>
      <c r="TNF16" s="52"/>
      <c r="TNG16" s="52"/>
      <c r="TNH16" s="52"/>
      <c r="TNI16" s="52"/>
      <c r="TNJ16" s="52"/>
      <c r="TNK16" s="52"/>
      <c r="TNL16" s="52"/>
      <c r="TNM16" s="52"/>
      <c r="TNN16" s="52"/>
      <c r="TNO16" s="52"/>
      <c r="TNP16" s="52"/>
      <c r="TNQ16" s="52"/>
      <c r="TNR16" s="52"/>
      <c r="TNS16" s="52"/>
      <c r="TNT16" s="52"/>
      <c r="TNU16" s="52"/>
      <c r="TNV16" s="52"/>
      <c r="TNW16" s="52"/>
      <c r="TNX16" s="52"/>
      <c r="TNY16" s="52"/>
      <c r="TNZ16" s="52"/>
      <c r="TOA16" s="52"/>
      <c r="TOB16" s="52"/>
      <c r="TOC16" s="52"/>
      <c r="TOD16" s="52"/>
      <c r="TOE16" s="52"/>
      <c r="TOF16" s="52"/>
      <c r="TOG16" s="52"/>
      <c r="TOH16" s="52"/>
      <c r="TOI16" s="52"/>
      <c r="TOJ16" s="52"/>
      <c r="TOK16" s="52"/>
      <c r="TOL16" s="52"/>
      <c r="TOM16" s="52"/>
      <c r="TON16" s="52"/>
      <c r="TOO16" s="52"/>
      <c r="TOP16" s="52"/>
      <c r="TOQ16" s="52"/>
      <c r="TOR16" s="52"/>
      <c r="TOS16" s="52"/>
      <c r="TOT16" s="52"/>
      <c r="TOU16" s="52"/>
      <c r="TOV16" s="52"/>
      <c r="TOW16" s="52"/>
      <c r="TOX16" s="52"/>
      <c r="TOY16" s="52"/>
      <c r="TOZ16" s="52"/>
      <c r="TPA16" s="52"/>
      <c r="TPB16" s="52"/>
      <c r="TPC16" s="52"/>
      <c r="TPD16" s="52"/>
      <c r="TPE16" s="52"/>
      <c r="TPF16" s="52"/>
      <c r="TPG16" s="52"/>
      <c r="TPH16" s="52"/>
      <c r="TPI16" s="52"/>
      <c r="TPJ16" s="52"/>
      <c r="TPK16" s="52"/>
      <c r="TPL16" s="52"/>
      <c r="TPM16" s="52"/>
      <c r="TPN16" s="52"/>
      <c r="TPO16" s="52"/>
      <c r="TPP16" s="52"/>
      <c r="TPQ16" s="52"/>
      <c r="TPR16" s="52"/>
      <c r="TPS16" s="52"/>
      <c r="TPT16" s="52"/>
      <c r="TPU16" s="52"/>
      <c r="TPV16" s="52"/>
      <c r="TPW16" s="52"/>
      <c r="TPX16" s="52"/>
      <c r="TPY16" s="52"/>
      <c r="TPZ16" s="52"/>
      <c r="TQA16" s="52"/>
      <c r="TQB16" s="52"/>
      <c r="TQC16" s="52"/>
      <c r="TQD16" s="52"/>
      <c r="TQE16" s="52"/>
      <c r="TQF16" s="52"/>
      <c r="TQG16" s="52"/>
      <c r="TQH16" s="52"/>
      <c r="TQI16" s="52"/>
      <c r="TQJ16" s="52"/>
      <c r="TQK16" s="52"/>
      <c r="TQL16" s="52"/>
      <c r="TQM16" s="52"/>
      <c r="TQN16" s="52"/>
      <c r="TQO16" s="52"/>
      <c r="TQP16" s="52"/>
      <c r="TQQ16" s="52"/>
      <c r="TQR16" s="52"/>
      <c r="TQS16" s="52"/>
      <c r="TQT16" s="52"/>
      <c r="TQU16" s="52"/>
      <c r="TQV16" s="52"/>
      <c r="TQW16" s="52"/>
      <c r="TQX16" s="52"/>
      <c r="TQY16" s="52"/>
      <c r="TQZ16" s="52"/>
      <c r="TRA16" s="52"/>
      <c r="TRB16" s="52"/>
      <c r="TRC16" s="52"/>
      <c r="TRD16" s="52"/>
      <c r="TRE16" s="52"/>
      <c r="TRF16" s="52"/>
      <c r="TRG16" s="52"/>
      <c r="TRH16" s="52"/>
      <c r="TRI16" s="52"/>
      <c r="TRJ16" s="52"/>
      <c r="TRK16" s="52"/>
      <c r="TRL16" s="52"/>
      <c r="TRM16" s="52"/>
      <c r="TRN16" s="52"/>
      <c r="TRO16" s="52"/>
      <c r="TRP16" s="52"/>
      <c r="TRQ16" s="52"/>
      <c r="TRR16" s="52"/>
      <c r="TRS16" s="52"/>
      <c r="TRT16" s="52"/>
      <c r="TRU16" s="52"/>
      <c r="TRV16" s="52"/>
      <c r="TRW16" s="52"/>
      <c r="TRX16" s="52"/>
      <c r="TRY16" s="52"/>
      <c r="TRZ16" s="52"/>
      <c r="TSA16" s="52"/>
      <c r="TSB16" s="52"/>
      <c r="TSC16" s="52"/>
      <c r="TSD16" s="52"/>
      <c r="TSE16" s="52"/>
      <c r="TSF16" s="52"/>
      <c r="TSG16" s="52"/>
      <c r="TSH16" s="52"/>
      <c r="TSI16" s="52"/>
      <c r="TSJ16" s="52"/>
      <c r="TSK16" s="52"/>
      <c r="TSL16" s="52"/>
      <c r="TSM16" s="52"/>
      <c r="TSN16" s="52"/>
      <c r="TSO16" s="52"/>
      <c r="TSP16" s="52"/>
      <c r="TSQ16" s="52"/>
      <c r="TSR16" s="52"/>
      <c r="TSS16" s="52"/>
      <c r="TST16" s="52"/>
      <c r="TSU16" s="52"/>
      <c r="TSV16" s="52"/>
      <c r="TSW16" s="52"/>
      <c r="TSX16" s="52"/>
      <c r="TSY16" s="52"/>
      <c r="TSZ16" s="52"/>
      <c r="TTA16" s="52"/>
      <c r="TTB16" s="52"/>
      <c r="TTC16" s="52"/>
      <c r="TTD16" s="52"/>
      <c r="TTE16" s="52"/>
      <c r="TTF16" s="52"/>
      <c r="TTG16" s="52"/>
      <c r="TTH16" s="52"/>
      <c r="TTI16" s="52"/>
      <c r="TTJ16" s="52"/>
      <c r="TTK16" s="52"/>
      <c r="TTL16" s="52"/>
      <c r="TTM16" s="52"/>
      <c r="TTN16" s="52"/>
      <c r="TTO16" s="52"/>
      <c r="TTP16" s="52"/>
      <c r="TTQ16" s="52"/>
      <c r="TTR16" s="52"/>
      <c r="TTS16" s="52"/>
      <c r="TTT16" s="52"/>
      <c r="TTU16" s="52"/>
      <c r="TTV16" s="52"/>
      <c r="TTW16" s="52"/>
      <c r="TTX16" s="52"/>
      <c r="TTY16" s="52"/>
      <c r="TTZ16" s="52"/>
      <c r="TUA16" s="52"/>
      <c r="TUB16" s="52"/>
      <c r="TUC16" s="52"/>
      <c r="TUD16" s="52"/>
      <c r="TUE16" s="52"/>
      <c r="TUF16" s="52"/>
      <c r="TUG16" s="52"/>
      <c r="TUH16" s="52"/>
      <c r="TUI16" s="52"/>
      <c r="TUJ16" s="52"/>
      <c r="TUK16" s="52"/>
      <c r="TUL16" s="52"/>
      <c r="TUM16" s="52"/>
      <c r="TUN16" s="52"/>
      <c r="TUO16" s="52"/>
      <c r="TUP16" s="52"/>
      <c r="TUQ16" s="52"/>
      <c r="TUR16" s="52"/>
      <c r="TUS16" s="52"/>
      <c r="TUT16" s="52"/>
      <c r="TUU16" s="52"/>
      <c r="TUV16" s="52"/>
      <c r="TUW16" s="52"/>
      <c r="TUX16" s="52"/>
      <c r="TUY16" s="52"/>
      <c r="TUZ16" s="52"/>
      <c r="TVA16" s="52"/>
      <c r="TVB16" s="52"/>
      <c r="TVC16" s="52"/>
      <c r="TVD16" s="52"/>
      <c r="TVE16" s="52"/>
      <c r="TVF16" s="52"/>
      <c r="TVG16" s="52"/>
      <c r="TVH16" s="52"/>
      <c r="TVI16" s="52"/>
      <c r="TVJ16" s="52"/>
      <c r="TVK16" s="52"/>
      <c r="TVL16" s="52"/>
      <c r="TVM16" s="52"/>
      <c r="TVN16" s="52"/>
      <c r="TVO16" s="52"/>
      <c r="TVP16" s="52"/>
      <c r="TVQ16" s="52"/>
      <c r="TVR16" s="52"/>
      <c r="TVS16" s="52"/>
      <c r="TVT16" s="52"/>
      <c r="TVU16" s="52"/>
      <c r="TVV16" s="52"/>
      <c r="TVW16" s="52"/>
      <c r="TVX16" s="52"/>
      <c r="TVY16" s="52"/>
      <c r="TVZ16" s="52"/>
      <c r="TWA16" s="52"/>
      <c r="TWB16" s="52"/>
      <c r="TWC16" s="52"/>
      <c r="TWD16" s="52"/>
      <c r="TWE16" s="52"/>
      <c r="TWF16" s="52"/>
      <c r="TWG16" s="52"/>
      <c r="TWH16" s="52"/>
      <c r="TWI16" s="52"/>
      <c r="TWJ16" s="52"/>
      <c r="TWK16" s="52"/>
      <c r="TWL16" s="52"/>
      <c r="TWM16" s="52"/>
      <c r="TWN16" s="52"/>
      <c r="TWO16" s="52"/>
      <c r="TWP16" s="52"/>
      <c r="TWQ16" s="52"/>
      <c r="TWR16" s="52"/>
      <c r="TWS16" s="52"/>
      <c r="TWT16" s="52"/>
      <c r="TWU16" s="52"/>
      <c r="TWV16" s="52"/>
      <c r="TWW16" s="52"/>
      <c r="TWX16" s="52"/>
      <c r="TWY16" s="52"/>
      <c r="TWZ16" s="52"/>
      <c r="TXA16" s="52"/>
      <c r="TXB16" s="52"/>
      <c r="TXC16" s="52"/>
      <c r="TXD16" s="52"/>
      <c r="TXE16" s="52"/>
      <c r="TXF16" s="52"/>
      <c r="TXG16" s="52"/>
      <c r="TXH16" s="52"/>
      <c r="TXI16" s="52"/>
      <c r="TXJ16" s="52"/>
      <c r="TXK16" s="52"/>
      <c r="TXL16" s="52"/>
      <c r="TXM16" s="52"/>
      <c r="TXN16" s="52"/>
      <c r="TXO16" s="52"/>
      <c r="TXP16" s="52"/>
      <c r="TXQ16" s="52"/>
      <c r="TXR16" s="52"/>
      <c r="TXS16" s="52"/>
      <c r="TXT16" s="52"/>
      <c r="TXU16" s="52"/>
      <c r="TXV16" s="52"/>
      <c r="TXW16" s="52"/>
      <c r="TXX16" s="52"/>
      <c r="TXY16" s="52"/>
      <c r="TXZ16" s="52"/>
      <c r="TYA16" s="52"/>
      <c r="TYB16" s="52"/>
      <c r="TYC16" s="52"/>
      <c r="TYD16" s="52"/>
      <c r="TYE16" s="52"/>
      <c r="TYF16" s="52"/>
      <c r="TYG16" s="52"/>
      <c r="TYH16" s="52"/>
      <c r="TYI16" s="52"/>
      <c r="TYJ16" s="52"/>
      <c r="TYK16" s="52"/>
      <c r="TYL16" s="52"/>
      <c r="TYM16" s="52"/>
      <c r="TYN16" s="52"/>
      <c r="TYO16" s="52"/>
      <c r="TYP16" s="52"/>
      <c r="TYQ16" s="52"/>
      <c r="TYR16" s="52"/>
      <c r="TYS16" s="52"/>
      <c r="TYT16" s="52"/>
      <c r="TYU16" s="52"/>
      <c r="TYV16" s="52"/>
      <c r="TYW16" s="52"/>
      <c r="TYX16" s="52"/>
      <c r="TYY16" s="52"/>
      <c r="TYZ16" s="52"/>
      <c r="TZA16" s="52"/>
      <c r="TZB16" s="52"/>
      <c r="TZC16" s="52"/>
      <c r="TZD16" s="52"/>
      <c r="TZE16" s="52"/>
      <c r="TZF16" s="52"/>
      <c r="TZG16" s="52"/>
      <c r="TZH16" s="52"/>
      <c r="TZI16" s="52"/>
      <c r="TZJ16" s="52"/>
      <c r="TZK16" s="52"/>
      <c r="TZL16" s="52"/>
      <c r="TZM16" s="52"/>
      <c r="TZN16" s="52"/>
      <c r="TZO16" s="52"/>
      <c r="TZP16" s="52"/>
      <c r="TZQ16" s="52"/>
      <c r="TZR16" s="52"/>
      <c r="TZS16" s="52"/>
      <c r="TZT16" s="52"/>
      <c r="TZU16" s="52"/>
      <c r="TZV16" s="52"/>
      <c r="TZW16" s="52"/>
      <c r="TZX16" s="52"/>
      <c r="TZY16" s="52"/>
      <c r="TZZ16" s="52"/>
      <c r="UAA16" s="52"/>
      <c r="UAB16" s="52"/>
      <c r="UAC16" s="52"/>
      <c r="UAD16" s="52"/>
      <c r="UAE16" s="52"/>
      <c r="UAF16" s="52"/>
      <c r="UAG16" s="52"/>
      <c r="UAH16" s="52"/>
      <c r="UAI16" s="52"/>
      <c r="UAJ16" s="52"/>
      <c r="UAK16" s="52"/>
      <c r="UAL16" s="52"/>
      <c r="UAM16" s="52"/>
      <c r="UAN16" s="52"/>
      <c r="UAO16" s="52"/>
      <c r="UAP16" s="52"/>
      <c r="UAQ16" s="52"/>
      <c r="UAR16" s="52"/>
      <c r="UAS16" s="52"/>
      <c r="UAT16" s="52"/>
      <c r="UAU16" s="52"/>
      <c r="UAV16" s="52"/>
      <c r="UAW16" s="52"/>
      <c r="UAX16" s="52"/>
      <c r="UAY16" s="52"/>
      <c r="UAZ16" s="52"/>
      <c r="UBA16" s="52"/>
      <c r="UBB16" s="52"/>
      <c r="UBC16" s="52"/>
      <c r="UBD16" s="52"/>
      <c r="UBE16" s="52"/>
      <c r="UBF16" s="52"/>
      <c r="UBG16" s="52"/>
      <c r="UBH16" s="52"/>
      <c r="UBI16" s="52"/>
      <c r="UBJ16" s="52"/>
      <c r="UBK16" s="52"/>
      <c r="UBL16" s="52"/>
      <c r="UBM16" s="52"/>
      <c r="UBN16" s="52"/>
      <c r="UBO16" s="52"/>
      <c r="UBP16" s="52"/>
      <c r="UBQ16" s="52"/>
      <c r="UBR16" s="52"/>
      <c r="UBS16" s="52"/>
      <c r="UBT16" s="52"/>
      <c r="UBU16" s="52"/>
      <c r="UBV16" s="52"/>
      <c r="UBW16" s="52"/>
      <c r="UBX16" s="52"/>
      <c r="UBY16" s="52"/>
      <c r="UBZ16" s="52"/>
      <c r="UCA16" s="52"/>
      <c r="UCB16" s="52"/>
      <c r="UCC16" s="52"/>
      <c r="UCD16" s="52"/>
      <c r="UCE16" s="52"/>
      <c r="UCF16" s="52"/>
      <c r="UCG16" s="52"/>
      <c r="UCH16" s="52"/>
      <c r="UCI16" s="52"/>
      <c r="UCJ16" s="52"/>
      <c r="UCK16" s="52"/>
      <c r="UCL16" s="52"/>
      <c r="UCM16" s="52"/>
      <c r="UCN16" s="52"/>
      <c r="UCO16" s="52"/>
      <c r="UCP16" s="52"/>
      <c r="UCQ16" s="52"/>
      <c r="UCR16" s="52"/>
      <c r="UCS16" s="52"/>
      <c r="UCT16" s="52"/>
      <c r="UCU16" s="52"/>
      <c r="UCV16" s="52"/>
      <c r="UCW16" s="52"/>
      <c r="UCX16" s="52"/>
      <c r="UCY16" s="52"/>
      <c r="UCZ16" s="52"/>
      <c r="UDA16" s="52"/>
      <c r="UDB16" s="52"/>
      <c r="UDC16" s="52"/>
      <c r="UDD16" s="52"/>
      <c r="UDE16" s="52"/>
      <c r="UDF16" s="52"/>
      <c r="UDG16" s="52"/>
      <c r="UDH16" s="52"/>
      <c r="UDI16" s="52"/>
      <c r="UDJ16" s="52"/>
      <c r="UDK16" s="52"/>
      <c r="UDL16" s="52"/>
      <c r="UDM16" s="52"/>
      <c r="UDN16" s="52"/>
      <c r="UDO16" s="52"/>
      <c r="UDP16" s="52"/>
      <c r="UDQ16" s="52"/>
      <c r="UDR16" s="52"/>
      <c r="UDS16" s="52"/>
      <c r="UDT16" s="52"/>
      <c r="UDU16" s="52"/>
      <c r="UDV16" s="52"/>
      <c r="UDW16" s="52"/>
      <c r="UDX16" s="52"/>
      <c r="UDY16" s="52"/>
      <c r="UDZ16" s="52"/>
      <c r="UEA16" s="52"/>
      <c r="UEB16" s="52"/>
      <c r="UEC16" s="52"/>
      <c r="UED16" s="52"/>
      <c r="UEE16" s="52"/>
      <c r="UEF16" s="52"/>
      <c r="UEG16" s="52"/>
      <c r="UEH16" s="52"/>
      <c r="UEI16" s="52"/>
      <c r="UEJ16" s="52"/>
      <c r="UEK16" s="52"/>
      <c r="UEL16" s="52"/>
      <c r="UEM16" s="52"/>
      <c r="UEN16" s="52"/>
      <c r="UEO16" s="52"/>
      <c r="UEP16" s="52"/>
      <c r="UEQ16" s="52"/>
      <c r="UER16" s="52"/>
      <c r="UES16" s="52"/>
      <c r="UET16" s="52"/>
      <c r="UEU16" s="52"/>
      <c r="UEV16" s="52"/>
      <c r="UEW16" s="52"/>
      <c r="UEX16" s="52"/>
      <c r="UEY16" s="52"/>
      <c r="UEZ16" s="52"/>
      <c r="UFA16" s="52"/>
      <c r="UFB16" s="52"/>
      <c r="UFC16" s="52"/>
      <c r="UFD16" s="52"/>
      <c r="UFE16" s="52"/>
      <c r="UFF16" s="52"/>
      <c r="UFG16" s="52"/>
      <c r="UFH16" s="52"/>
      <c r="UFI16" s="52"/>
      <c r="UFJ16" s="52"/>
      <c r="UFK16" s="52"/>
      <c r="UFL16" s="52"/>
      <c r="UFM16" s="52"/>
      <c r="UFN16" s="52"/>
      <c r="UFO16" s="52"/>
      <c r="UFP16" s="52"/>
      <c r="UFQ16" s="52"/>
      <c r="UFR16" s="52"/>
      <c r="UFS16" s="52"/>
      <c r="UFT16" s="52"/>
      <c r="UFU16" s="52"/>
      <c r="UFV16" s="52"/>
      <c r="UFW16" s="52"/>
      <c r="UFX16" s="52"/>
      <c r="UFY16" s="52"/>
      <c r="UFZ16" s="52"/>
      <c r="UGA16" s="52"/>
      <c r="UGB16" s="52"/>
      <c r="UGC16" s="52"/>
      <c r="UGD16" s="52"/>
      <c r="UGE16" s="52"/>
      <c r="UGF16" s="52"/>
      <c r="UGG16" s="52"/>
      <c r="UGH16" s="52"/>
      <c r="UGI16" s="52"/>
      <c r="UGJ16" s="52"/>
      <c r="UGK16" s="52"/>
      <c r="UGL16" s="52"/>
      <c r="UGM16" s="52"/>
      <c r="UGN16" s="52"/>
      <c r="UGO16" s="52"/>
      <c r="UGP16" s="52"/>
      <c r="UGQ16" s="52"/>
      <c r="UGR16" s="52"/>
      <c r="UGS16" s="52"/>
      <c r="UGT16" s="52"/>
      <c r="UGU16" s="52"/>
      <c r="UGV16" s="52"/>
      <c r="UGW16" s="52"/>
      <c r="UGX16" s="52"/>
      <c r="UGY16" s="52"/>
      <c r="UGZ16" s="52"/>
      <c r="UHA16" s="52"/>
      <c r="UHB16" s="52"/>
      <c r="UHC16" s="52"/>
      <c r="UHD16" s="52"/>
      <c r="UHE16" s="52"/>
      <c r="UHF16" s="52"/>
      <c r="UHG16" s="52"/>
      <c r="UHH16" s="52"/>
      <c r="UHI16" s="52"/>
      <c r="UHJ16" s="52"/>
      <c r="UHK16" s="52"/>
      <c r="UHL16" s="52"/>
      <c r="UHM16" s="52"/>
      <c r="UHN16" s="52"/>
      <c r="UHO16" s="52"/>
      <c r="UHP16" s="52"/>
      <c r="UHQ16" s="52"/>
      <c r="UHR16" s="52"/>
      <c r="UHS16" s="52"/>
      <c r="UHT16" s="52"/>
      <c r="UHU16" s="52"/>
      <c r="UHV16" s="52"/>
      <c r="UHW16" s="52"/>
      <c r="UHX16" s="52"/>
      <c r="UHY16" s="52"/>
      <c r="UHZ16" s="52"/>
      <c r="UIA16" s="52"/>
      <c r="UIB16" s="52"/>
      <c r="UIC16" s="52"/>
      <c r="UID16" s="52"/>
      <c r="UIE16" s="52"/>
      <c r="UIF16" s="52"/>
      <c r="UIG16" s="52"/>
      <c r="UIH16" s="52"/>
      <c r="UII16" s="52"/>
      <c r="UIJ16" s="52"/>
      <c r="UIK16" s="52"/>
      <c r="UIL16" s="52"/>
      <c r="UIM16" s="52"/>
      <c r="UIN16" s="52"/>
      <c r="UIO16" s="52"/>
      <c r="UIP16" s="52"/>
      <c r="UIQ16" s="52"/>
      <c r="UIR16" s="52"/>
      <c r="UIS16" s="52"/>
      <c r="UIT16" s="52"/>
      <c r="UIU16" s="52"/>
      <c r="UIV16" s="52"/>
      <c r="UIW16" s="52"/>
      <c r="UIX16" s="52"/>
      <c r="UIY16" s="52"/>
      <c r="UIZ16" s="52"/>
      <c r="UJA16" s="52"/>
      <c r="UJB16" s="52"/>
      <c r="UJC16" s="52"/>
      <c r="UJD16" s="52"/>
      <c r="UJE16" s="52"/>
      <c r="UJF16" s="52"/>
      <c r="UJG16" s="52"/>
      <c r="UJH16" s="52"/>
      <c r="UJI16" s="52"/>
      <c r="UJJ16" s="52"/>
      <c r="UJK16" s="52"/>
      <c r="UJL16" s="52"/>
      <c r="UJM16" s="52"/>
      <c r="UJN16" s="52"/>
      <c r="UJO16" s="52"/>
      <c r="UJP16" s="52"/>
      <c r="UJQ16" s="52"/>
      <c r="UJR16" s="52"/>
      <c r="UJS16" s="52"/>
      <c r="UJT16" s="52"/>
      <c r="UJU16" s="52"/>
      <c r="UJV16" s="52"/>
      <c r="UJW16" s="52"/>
      <c r="UJX16" s="52"/>
      <c r="UJY16" s="52"/>
      <c r="UJZ16" s="52"/>
      <c r="UKA16" s="52"/>
      <c r="UKB16" s="52"/>
      <c r="UKC16" s="52"/>
      <c r="UKD16" s="52"/>
      <c r="UKE16" s="52"/>
      <c r="UKF16" s="52"/>
      <c r="UKG16" s="52"/>
      <c r="UKH16" s="52"/>
      <c r="UKI16" s="52"/>
      <c r="UKJ16" s="52"/>
      <c r="UKK16" s="52"/>
      <c r="UKL16" s="52"/>
      <c r="UKM16" s="52"/>
      <c r="UKN16" s="52"/>
      <c r="UKO16" s="52"/>
      <c r="UKP16" s="52"/>
      <c r="UKQ16" s="52"/>
      <c r="UKR16" s="52"/>
      <c r="UKS16" s="52"/>
      <c r="UKT16" s="52"/>
      <c r="UKU16" s="52"/>
      <c r="UKV16" s="52"/>
      <c r="UKW16" s="52"/>
      <c r="UKX16" s="52"/>
      <c r="UKY16" s="52"/>
      <c r="UKZ16" s="52"/>
      <c r="ULA16" s="52"/>
      <c r="ULB16" s="52"/>
      <c r="ULC16" s="52"/>
      <c r="ULD16" s="52"/>
      <c r="ULE16" s="52"/>
      <c r="ULF16" s="52"/>
      <c r="ULG16" s="52"/>
      <c r="ULH16" s="52"/>
      <c r="ULI16" s="52"/>
      <c r="ULJ16" s="52"/>
      <c r="ULK16" s="52"/>
      <c r="ULL16" s="52"/>
      <c r="ULM16" s="52"/>
      <c r="ULN16" s="52"/>
      <c r="ULO16" s="52"/>
      <c r="ULP16" s="52"/>
      <c r="ULQ16" s="52"/>
      <c r="ULR16" s="52"/>
      <c r="ULS16" s="52"/>
      <c r="ULT16" s="52"/>
      <c r="ULU16" s="52"/>
      <c r="ULV16" s="52"/>
      <c r="ULW16" s="52"/>
      <c r="ULX16" s="52"/>
      <c r="ULY16" s="52"/>
      <c r="ULZ16" s="52"/>
      <c r="UMA16" s="52"/>
      <c r="UMB16" s="52"/>
      <c r="UMC16" s="52"/>
      <c r="UMD16" s="52"/>
      <c r="UME16" s="52"/>
      <c r="UMF16" s="52"/>
      <c r="UMG16" s="52"/>
      <c r="UMH16" s="52"/>
      <c r="UMI16" s="52"/>
      <c r="UMJ16" s="52"/>
      <c r="UMK16" s="52"/>
      <c r="UML16" s="52"/>
      <c r="UMM16" s="52"/>
      <c r="UMN16" s="52"/>
      <c r="UMO16" s="52"/>
      <c r="UMP16" s="52"/>
      <c r="UMQ16" s="52"/>
      <c r="UMR16" s="52"/>
      <c r="UMS16" s="52"/>
      <c r="UMT16" s="52"/>
      <c r="UMU16" s="52"/>
      <c r="UMV16" s="52"/>
      <c r="UMW16" s="52"/>
      <c r="UMX16" s="52"/>
      <c r="UMY16" s="52"/>
      <c r="UMZ16" s="52"/>
      <c r="UNA16" s="52"/>
      <c r="UNB16" s="52"/>
      <c r="UNC16" s="52"/>
      <c r="UND16" s="52"/>
      <c r="UNE16" s="52"/>
      <c r="UNF16" s="52"/>
      <c r="UNG16" s="52"/>
      <c r="UNH16" s="52"/>
      <c r="UNI16" s="52"/>
      <c r="UNJ16" s="52"/>
      <c r="UNK16" s="52"/>
      <c r="UNL16" s="52"/>
      <c r="UNM16" s="52"/>
      <c r="UNN16" s="52"/>
      <c r="UNO16" s="52"/>
      <c r="UNP16" s="52"/>
      <c r="UNQ16" s="52"/>
      <c r="UNR16" s="52"/>
      <c r="UNS16" s="52"/>
      <c r="UNT16" s="52"/>
      <c r="UNU16" s="52"/>
      <c r="UNV16" s="52"/>
      <c r="UNW16" s="52"/>
      <c r="UNX16" s="52"/>
      <c r="UNY16" s="52"/>
      <c r="UNZ16" s="52"/>
      <c r="UOA16" s="52"/>
      <c r="UOB16" s="52"/>
      <c r="UOC16" s="52"/>
      <c r="UOD16" s="52"/>
      <c r="UOE16" s="52"/>
      <c r="UOF16" s="52"/>
      <c r="UOG16" s="52"/>
      <c r="UOH16" s="52"/>
      <c r="UOI16" s="52"/>
      <c r="UOJ16" s="52"/>
      <c r="UOK16" s="52"/>
      <c r="UOL16" s="52"/>
      <c r="UOM16" s="52"/>
      <c r="UON16" s="52"/>
      <c r="UOO16" s="52"/>
      <c r="UOP16" s="52"/>
      <c r="UOQ16" s="52"/>
      <c r="UOR16" s="52"/>
      <c r="UOS16" s="52"/>
      <c r="UOT16" s="52"/>
      <c r="UOU16" s="52"/>
      <c r="UOV16" s="52"/>
      <c r="UOW16" s="52"/>
      <c r="UOX16" s="52"/>
      <c r="UOY16" s="52"/>
      <c r="UOZ16" s="52"/>
      <c r="UPA16" s="52"/>
      <c r="UPB16" s="52"/>
      <c r="UPC16" s="52"/>
      <c r="UPD16" s="52"/>
      <c r="UPE16" s="52"/>
      <c r="UPF16" s="52"/>
      <c r="UPG16" s="52"/>
      <c r="UPH16" s="52"/>
      <c r="UPI16" s="52"/>
      <c r="UPJ16" s="52"/>
      <c r="UPK16" s="52"/>
      <c r="UPL16" s="52"/>
      <c r="UPM16" s="52"/>
      <c r="UPN16" s="52"/>
      <c r="UPO16" s="52"/>
      <c r="UPP16" s="52"/>
      <c r="UPQ16" s="52"/>
      <c r="UPR16" s="52"/>
      <c r="UPS16" s="52"/>
      <c r="UPT16" s="52"/>
      <c r="UPU16" s="52"/>
      <c r="UPV16" s="52"/>
      <c r="UPW16" s="52"/>
      <c r="UPX16" s="52"/>
      <c r="UPY16" s="52"/>
      <c r="UPZ16" s="52"/>
      <c r="UQA16" s="52"/>
      <c r="UQB16" s="52"/>
      <c r="UQC16" s="52"/>
      <c r="UQD16" s="52"/>
      <c r="UQE16" s="52"/>
      <c r="UQF16" s="52"/>
      <c r="UQG16" s="52"/>
      <c r="UQH16" s="52"/>
      <c r="UQI16" s="52"/>
      <c r="UQJ16" s="52"/>
      <c r="UQK16" s="52"/>
      <c r="UQL16" s="52"/>
      <c r="UQM16" s="52"/>
      <c r="UQN16" s="52"/>
      <c r="UQO16" s="52"/>
      <c r="UQP16" s="52"/>
      <c r="UQQ16" s="52"/>
      <c r="UQR16" s="52"/>
      <c r="UQS16" s="52"/>
      <c r="UQT16" s="52"/>
      <c r="UQU16" s="52"/>
      <c r="UQV16" s="52"/>
      <c r="UQW16" s="52"/>
      <c r="UQX16" s="52"/>
      <c r="UQY16" s="52"/>
      <c r="UQZ16" s="52"/>
      <c r="URA16" s="52"/>
      <c r="URB16" s="52"/>
      <c r="URC16" s="52"/>
      <c r="URD16" s="52"/>
      <c r="URE16" s="52"/>
      <c r="URF16" s="52"/>
      <c r="URG16" s="52"/>
      <c r="URH16" s="52"/>
      <c r="URI16" s="52"/>
      <c r="URJ16" s="52"/>
      <c r="URK16" s="52"/>
      <c r="URL16" s="52"/>
      <c r="URM16" s="52"/>
      <c r="URN16" s="52"/>
      <c r="URO16" s="52"/>
      <c r="URP16" s="52"/>
      <c r="URQ16" s="52"/>
      <c r="URR16" s="52"/>
      <c r="URS16" s="52"/>
      <c r="URT16" s="52"/>
      <c r="URU16" s="52"/>
      <c r="URV16" s="52"/>
      <c r="URW16" s="52"/>
      <c r="URX16" s="52"/>
      <c r="URY16" s="52"/>
      <c r="URZ16" s="52"/>
      <c r="USA16" s="52"/>
      <c r="USB16" s="52"/>
      <c r="USC16" s="52"/>
      <c r="USD16" s="52"/>
      <c r="USE16" s="52"/>
      <c r="USF16" s="52"/>
      <c r="USG16" s="52"/>
      <c r="USH16" s="52"/>
      <c r="USI16" s="52"/>
      <c r="USJ16" s="52"/>
      <c r="USK16" s="52"/>
      <c r="USL16" s="52"/>
      <c r="USM16" s="52"/>
      <c r="USN16" s="52"/>
      <c r="USO16" s="52"/>
      <c r="USP16" s="52"/>
      <c r="USQ16" s="52"/>
      <c r="USR16" s="52"/>
      <c r="USS16" s="52"/>
      <c r="UST16" s="52"/>
      <c r="USU16" s="52"/>
      <c r="USV16" s="52"/>
      <c r="USW16" s="52"/>
      <c r="USX16" s="52"/>
      <c r="USY16" s="52"/>
      <c r="USZ16" s="52"/>
      <c r="UTA16" s="52"/>
      <c r="UTB16" s="52"/>
      <c r="UTC16" s="52"/>
      <c r="UTD16" s="52"/>
      <c r="UTE16" s="52"/>
      <c r="UTF16" s="52"/>
      <c r="UTG16" s="52"/>
      <c r="UTH16" s="52"/>
      <c r="UTI16" s="52"/>
      <c r="UTJ16" s="52"/>
      <c r="UTK16" s="52"/>
      <c r="UTL16" s="52"/>
      <c r="UTM16" s="52"/>
      <c r="UTN16" s="52"/>
      <c r="UTO16" s="52"/>
      <c r="UTP16" s="52"/>
      <c r="UTQ16" s="52"/>
      <c r="UTR16" s="52"/>
      <c r="UTS16" s="52"/>
      <c r="UTT16" s="52"/>
      <c r="UTU16" s="52"/>
      <c r="UTV16" s="52"/>
      <c r="UTW16" s="52"/>
      <c r="UTX16" s="52"/>
      <c r="UTY16" s="52"/>
      <c r="UTZ16" s="52"/>
      <c r="UUA16" s="52"/>
      <c r="UUB16" s="52"/>
      <c r="UUC16" s="52"/>
      <c r="UUD16" s="52"/>
      <c r="UUE16" s="52"/>
      <c r="UUF16" s="52"/>
      <c r="UUG16" s="52"/>
      <c r="UUH16" s="52"/>
      <c r="UUI16" s="52"/>
      <c r="UUJ16" s="52"/>
      <c r="UUK16" s="52"/>
      <c r="UUL16" s="52"/>
      <c r="UUM16" s="52"/>
      <c r="UUN16" s="52"/>
      <c r="UUO16" s="52"/>
      <c r="UUP16" s="52"/>
      <c r="UUQ16" s="52"/>
      <c r="UUR16" s="52"/>
      <c r="UUS16" s="52"/>
      <c r="UUT16" s="52"/>
      <c r="UUU16" s="52"/>
      <c r="UUV16" s="52"/>
      <c r="UUW16" s="52"/>
      <c r="UUX16" s="52"/>
      <c r="UUY16" s="52"/>
      <c r="UUZ16" s="52"/>
      <c r="UVA16" s="52"/>
      <c r="UVB16" s="52"/>
      <c r="UVC16" s="52"/>
      <c r="UVD16" s="52"/>
      <c r="UVE16" s="52"/>
      <c r="UVF16" s="52"/>
      <c r="UVG16" s="52"/>
      <c r="UVH16" s="52"/>
      <c r="UVI16" s="52"/>
      <c r="UVJ16" s="52"/>
      <c r="UVK16" s="52"/>
      <c r="UVL16" s="52"/>
      <c r="UVM16" s="52"/>
      <c r="UVN16" s="52"/>
      <c r="UVO16" s="52"/>
      <c r="UVP16" s="52"/>
      <c r="UVQ16" s="52"/>
      <c r="UVR16" s="52"/>
      <c r="UVS16" s="52"/>
      <c r="UVT16" s="52"/>
      <c r="UVU16" s="52"/>
      <c r="UVV16" s="52"/>
      <c r="UVW16" s="52"/>
      <c r="UVX16" s="52"/>
      <c r="UVY16" s="52"/>
      <c r="UVZ16" s="52"/>
      <c r="UWA16" s="52"/>
      <c r="UWB16" s="52"/>
      <c r="UWC16" s="52"/>
      <c r="UWD16" s="52"/>
      <c r="UWE16" s="52"/>
      <c r="UWF16" s="52"/>
      <c r="UWG16" s="52"/>
      <c r="UWH16" s="52"/>
      <c r="UWI16" s="52"/>
      <c r="UWJ16" s="52"/>
      <c r="UWK16" s="52"/>
      <c r="UWL16" s="52"/>
      <c r="UWM16" s="52"/>
      <c r="UWN16" s="52"/>
      <c r="UWO16" s="52"/>
      <c r="UWP16" s="52"/>
      <c r="UWQ16" s="52"/>
      <c r="UWR16" s="52"/>
      <c r="UWS16" s="52"/>
      <c r="UWT16" s="52"/>
      <c r="UWU16" s="52"/>
      <c r="UWV16" s="52"/>
      <c r="UWW16" s="52"/>
      <c r="UWX16" s="52"/>
      <c r="UWY16" s="52"/>
      <c r="UWZ16" s="52"/>
      <c r="UXA16" s="52"/>
      <c r="UXB16" s="52"/>
      <c r="UXC16" s="52"/>
      <c r="UXD16" s="52"/>
      <c r="UXE16" s="52"/>
      <c r="UXF16" s="52"/>
      <c r="UXG16" s="52"/>
      <c r="UXH16" s="52"/>
      <c r="UXI16" s="52"/>
      <c r="UXJ16" s="52"/>
      <c r="UXK16" s="52"/>
      <c r="UXL16" s="52"/>
      <c r="UXM16" s="52"/>
      <c r="UXN16" s="52"/>
      <c r="UXO16" s="52"/>
      <c r="UXP16" s="52"/>
      <c r="UXQ16" s="52"/>
      <c r="UXR16" s="52"/>
      <c r="UXS16" s="52"/>
      <c r="UXT16" s="52"/>
      <c r="UXU16" s="52"/>
      <c r="UXV16" s="52"/>
      <c r="UXW16" s="52"/>
      <c r="UXX16" s="52"/>
      <c r="UXY16" s="52"/>
      <c r="UXZ16" s="52"/>
      <c r="UYA16" s="52"/>
      <c r="UYB16" s="52"/>
      <c r="UYC16" s="52"/>
      <c r="UYD16" s="52"/>
      <c r="UYE16" s="52"/>
      <c r="UYF16" s="52"/>
      <c r="UYG16" s="52"/>
      <c r="UYH16" s="52"/>
      <c r="UYI16" s="52"/>
      <c r="UYJ16" s="52"/>
      <c r="UYK16" s="52"/>
      <c r="UYL16" s="52"/>
      <c r="UYM16" s="52"/>
      <c r="UYN16" s="52"/>
      <c r="UYO16" s="52"/>
      <c r="UYP16" s="52"/>
      <c r="UYQ16" s="52"/>
      <c r="UYR16" s="52"/>
      <c r="UYS16" s="52"/>
      <c r="UYT16" s="52"/>
      <c r="UYU16" s="52"/>
      <c r="UYV16" s="52"/>
      <c r="UYW16" s="52"/>
      <c r="UYX16" s="52"/>
      <c r="UYY16" s="52"/>
      <c r="UYZ16" s="52"/>
      <c r="UZA16" s="52"/>
      <c r="UZB16" s="52"/>
      <c r="UZC16" s="52"/>
      <c r="UZD16" s="52"/>
      <c r="UZE16" s="52"/>
      <c r="UZF16" s="52"/>
      <c r="UZG16" s="52"/>
      <c r="UZH16" s="52"/>
      <c r="UZI16" s="52"/>
      <c r="UZJ16" s="52"/>
      <c r="UZK16" s="52"/>
      <c r="UZL16" s="52"/>
      <c r="UZM16" s="52"/>
      <c r="UZN16" s="52"/>
      <c r="UZO16" s="52"/>
      <c r="UZP16" s="52"/>
      <c r="UZQ16" s="52"/>
      <c r="UZR16" s="52"/>
      <c r="UZS16" s="52"/>
      <c r="UZT16" s="52"/>
      <c r="UZU16" s="52"/>
      <c r="UZV16" s="52"/>
      <c r="UZW16" s="52"/>
      <c r="UZX16" s="52"/>
      <c r="UZY16" s="52"/>
      <c r="UZZ16" s="52"/>
      <c r="VAA16" s="52"/>
      <c r="VAB16" s="52"/>
      <c r="VAC16" s="52"/>
      <c r="VAD16" s="52"/>
      <c r="VAE16" s="52"/>
      <c r="VAF16" s="52"/>
      <c r="VAG16" s="52"/>
      <c r="VAH16" s="52"/>
      <c r="VAI16" s="52"/>
      <c r="VAJ16" s="52"/>
      <c r="VAK16" s="52"/>
      <c r="VAL16" s="52"/>
      <c r="VAM16" s="52"/>
      <c r="VAN16" s="52"/>
      <c r="VAO16" s="52"/>
      <c r="VAP16" s="52"/>
      <c r="VAQ16" s="52"/>
      <c r="VAR16" s="52"/>
      <c r="VAS16" s="52"/>
      <c r="VAT16" s="52"/>
      <c r="VAU16" s="52"/>
      <c r="VAV16" s="52"/>
      <c r="VAW16" s="52"/>
      <c r="VAX16" s="52"/>
      <c r="VAY16" s="52"/>
      <c r="VAZ16" s="52"/>
      <c r="VBA16" s="52"/>
      <c r="VBB16" s="52"/>
      <c r="VBC16" s="52"/>
      <c r="VBD16" s="52"/>
      <c r="VBE16" s="52"/>
      <c r="VBF16" s="52"/>
      <c r="VBG16" s="52"/>
      <c r="VBH16" s="52"/>
      <c r="VBI16" s="52"/>
      <c r="VBJ16" s="52"/>
      <c r="VBK16" s="52"/>
      <c r="VBL16" s="52"/>
      <c r="VBM16" s="52"/>
      <c r="VBN16" s="52"/>
      <c r="VBO16" s="52"/>
      <c r="VBP16" s="52"/>
      <c r="VBQ16" s="52"/>
      <c r="VBR16" s="52"/>
      <c r="VBS16" s="52"/>
      <c r="VBT16" s="52"/>
      <c r="VBU16" s="52"/>
      <c r="VBV16" s="52"/>
      <c r="VBW16" s="52"/>
      <c r="VBX16" s="52"/>
      <c r="VBY16" s="52"/>
      <c r="VBZ16" s="52"/>
      <c r="VCA16" s="52"/>
      <c r="VCB16" s="52"/>
      <c r="VCC16" s="52"/>
      <c r="VCD16" s="52"/>
      <c r="VCE16" s="52"/>
      <c r="VCF16" s="52"/>
      <c r="VCG16" s="52"/>
      <c r="VCH16" s="52"/>
      <c r="VCI16" s="52"/>
      <c r="VCJ16" s="52"/>
      <c r="VCK16" s="52"/>
      <c r="VCL16" s="52"/>
      <c r="VCM16" s="52"/>
      <c r="VCN16" s="52"/>
      <c r="VCO16" s="52"/>
      <c r="VCP16" s="52"/>
      <c r="VCQ16" s="52"/>
      <c r="VCR16" s="52"/>
      <c r="VCS16" s="52"/>
      <c r="VCT16" s="52"/>
      <c r="VCU16" s="52"/>
      <c r="VCV16" s="52"/>
      <c r="VCW16" s="52"/>
      <c r="VCX16" s="52"/>
      <c r="VCY16" s="52"/>
      <c r="VCZ16" s="52"/>
      <c r="VDA16" s="52"/>
      <c r="VDB16" s="52"/>
      <c r="VDC16" s="52"/>
      <c r="VDD16" s="52"/>
      <c r="VDE16" s="52"/>
      <c r="VDF16" s="52"/>
      <c r="VDG16" s="52"/>
      <c r="VDH16" s="52"/>
      <c r="VDI16" s="52"/>
      <c r="VDJ16" s="52"/>
      <c r="VDK16" s="52"/>
      <c r="VDL16" s="52"/>
      <c r="VDM16" s="52"/>
      <c r="VDN16" s="52"/>
      <c r="VDO16" s="52"/>
      <c r="VDP16" s="52"/>
      <c r="VDQ16" s="52"/>
      <c r="VDR16" s="52"/>
      <c r="VDS16" s="52"/>
      <c r="VDT16" s="52"/>
      <c r="VDU16" s="52"/>
      <c r="VDV16" s="52"/>
      <c r="VDW16" s="52"/>
      <c r="VDX16" s="52"/>
      <c r="VDY16" s="52"/>
      <c r="VDZ16" s="52"/>
      <c r="VEA16" s="52"/>
      <c r="VEB16" s="52"/>
      <c r="VEC16" s="52"/>
      <c r="VED16" s="52"/>
      <c r="VEE16" s="52"/>
      <c r="VEF16" s="52"/>
      <c r="VEG16" s="52"/>
      <c r="VEH16" s="52"/>
      <c r="VEI16" s="52"/>
      <c r="VEJ16" s="52"/>
      <c r="VEK16" s="52"/>
      <c r="VEL16" s="52"/>
      <c r="VEM16" s="52"/>
      <c r="VEN16" s="52"/>
      <c r="VEO16" s="52"/>
      <c r="VEP16" s="52"/>
      <c r="VEQ16" s="52"/>
      <c r="VER16" s="52"/>
      <c r="VES16" s="52"/>
      <c r="VET16" s="52"/>
      <c r="VEU16" s="52"/>
      <c r="VEV16" s="52"/>
      <c r="VEW16" s="52"/>
      <c r="VEX16" s="52"/>
      <c r="VEY16" s="52"/>
      <c r="VEZ16" s="52"/>
      <c r="VFA16" s="52"/>
      <c r="VFB16" s="52"/>
      <c r="VFC16" s="52"/>
      <c r="VFD16" s="52"/>
      <c r="VFE16" s="52"/>
      <c r="VFF16" s="52"/>
      <c r="VFG16" s="52"/>
      <c r="VFH16" s="52"/>
      <c r="VFI16" s="52"/>
      <c r="VFJ16" s="52"/>
      <c r="VFK16" s="52"/>
      <c r="VFL16" s="52"/>
      <c r="VFM16" s="52"/>
      <c r="VFN16" s="52"/>
      <c r="VFO16" s="52"/>
      <c r="VFP16" s="52"/>
      <c r="VFQ16" s="52"/>
      <c r="VFR16" s="52"/>
      <c r="VFS16" s="52"/>
      <c r="VFT16" s="52"/>
      <c r="VFU16" s="52"/>
      <c r="VFV16" s="52"/>
      <c r="VFW16" s="52"/>
      <c r="VFX16" s="52"/>
      <c r="VFY16" s="52"/>
      <c r="VFZ16" s="52"/>
      <c r="VGA16" s="52"/>
      <c r="VGB16" s="52"/>
      <c r="VGC16" s="52"/>
      <c r="VGD16" s="52"/>
      <c r="VGE16" s="52"/>
      <c r="VGF16" s="52"/>
      <c r="VGG16" s="52"/>
      <c r="VGH16" s="52"/>
      <c r="VGI16" s="52"/>
      <c r="VGJ16" s="52"/>
      <c r="VGK16" s="52"/>
      <c r="VGL16" s="52"/>
      <c r="VGM16" s="52"/>
      <c r="VGN16" s="52"/>
      <c r="VGO16" s="52"/>
      <c r="VGP16" s="52"/>
      <c r="VGQ16" s="52"/>
      <c r="VGR16" s="52"/>
      <c r="VGS16" s="52"/>
      <c r="VGT16" s="52"/>
      <c r="VGU16" s="52"/>
      <c r="VGV16" s="52"/>
      <c r="VGW16" s="52"/>
      <c r="VGX16" s="52"/>
      <c r="VGY16" s="52"/>
      <c r="VGZ16" s="52"/>
      <c r="VHA16" s="52"/>
      <c r="VHB16" s="52"/>
      <c r="VHC16" s="52"/>
      <c r="VHD16" s="52"/>
      <c r="VHE16" s="52"/>
      <c r="VHF16" s="52"/>
      <c r="VHG16" s="52"/>
      <c r="VHH16" s="52"/>
      <c r="VHI16" s="52"/>
      <c r="VHJ16" s="52"/>
      <c r="VHK16" s="52"/>
      <c r="VHL16" s="52"/>
      <c r="VHM16" s="52"/>
      <c r="VHN16" s="52"/>
      <c r="VHO16" s="52"/>
      <c r="VHP16" s="52"/>
      <c r="VHQ16" s="52"/>
      <c r="VHR16" s="52"/>
      <c r="VHS16" s="52"/>
      <c r="VHT16" s="52"/>
      <c r="VHU16" s="52"/>
      <c r="VHV16" s="52"/>
      <c r="VHW16" s="52"/>
      <c r="VHX16" s="52"/>
      <c r="VHY16" s="52"/>
      <c r="VHZ16" s="52"/>
      <c r="VIA16" s="52"/>
      <c r="VIB16" s="52"/>
      <c r="VIC16" s="52"/>
      <c r="VID16" s="52"/>
      <c r="VIE16" s="52"/>
      <c r="VIF16" s="52"/>
      <c r="VIG16" s="52"/>
      <c r="VIH16" s="52"/>
      <c r="VII16" s="52"/>
      <c r="VIJ16" s="52"/>
      <c r="VIK16" s="52"/>
      <c r="VIL16" s="52"/>
      <c r="VIM16" s="52"/>
      <c r="VIN16" s="52"/>
      <c r="VIO16" s="52"/>
      <c r="VIP16" s="52"/>
      <c r="VIQ16" s="52"/>
      <c r="VIR16" s="52"/>
      <c r="VIS16" s="52"/>
      <c r="VIT16" s="52"/>
      <c r="VIU16" s="52"/>
      <c r="VIV16" s="52"/>
      <c r="VIW16" s="52"/>
      <c r="VIX16" s="52"/>
      <c r="VIY16" s="52"/>
      <c r="VIZ16" s="52"/>
      <c r="VJA16" s="52"/>
      <c r="VJB16" s="52"/>
      <c r="VJC16" s="52"/>
      <c r="VJD16" s="52"/>
      <c r="VJE16" s="52"/>
      <c r="VJF16" s="52"/>
      <c r="VJG16" s="52"/>
      <c r="VJH16" s="52"/>
      <c r="VJI16" s="52"/>
      <c r="VJJ16" s="52"/>
      <c r="VJK16" s="52"/>
      <c r="VJL16" s="52"/>
      <c r="VJM16" s="52"/>
      <c r="VJN16" s="52"/>
      <c r="VJO16" s="52"/>
      <c r="VJP16" s="52"/>
      <c r="VJQ16" s="52"/>
      <c r="VJR16" s="52"/>
      <c r="VJS16" s="52"/>
      <c r="VJT16" s="52"/>
      <c r="VJU16" s="52"/>
      <c r="VJV16" s="52"/>
      <c r="VJW16" s="52"/>
      <c r="VJX16" s="52"/>
      <c r="VJY16" s="52"/>
      <c r="VJZ16" s="52"/>
      <c r="VKA16" s="52"/>
      <c r="VKB16" s="52"/>
      <c r="VKC16" s="52"/>
      <c r="VKD16" s="52"/>
      <c r="VKE16" s="52"/>
      <c r="VKF16" s="52"/>
      <c r="VKG16" s="52"/>
      <c r="VKH16" s="52"/>
      <c r="VKI16" s="52"/>
      <c r="VKJ16" s="52"/>
      <c r="VKK16" s="52"/>
      <c r="VKL16" s="52"/>
      <c r="VKM16" s="52"/>
      <c r="VKN16" s="52"/>
      <c r="VKO16" s="52"/>
      <c r="VKP16" s="52"/>
      <c r="VKQ16" s="52"/>
      <c r="VKR16" s="52"/>
      <c r="VKS16" s="52"/>
      <c r="VKT16" s="52"/>
      <c r="VKU16" s="52"/>
      <c r="VKV16" s="52"/>
      <c r="VKW16" s="52"/>
      <c r="VKX16" s="52"/>
      <c r="VKY16" s="52"/>
      <c r="VKZ16" s="52"/>
      <c r="VLA16" s="52"/>
      <c r="VLB16" s="52"/>
      <c r="VLC16" s="52"/>
      <c r="VLD16" s="52"/>
      <c r="VLE16" s="52"/>
      <c r="VLF16" s="52"/>
      <c r="VLG16" s="52"/>
      <c r="VLH16" s="52"/>
      <c r="VLI16" s="52"/>
      <c r="VLJ16" s="52"/>
      <c r="VLK16" s="52"/>
      <c r="VLL16" s="52"/>
      <c r="VLM16" s="52"/>
      <c r="VLN16" s="52"/>
      <c r="VLO16" s="52"/>
      <c r="VLP16" s="52"/>
      <c r="VLQ16" s="52"/>
      <c r="VLR16" s="52"/>
      <c r="VLS16" s="52"/>
      <c r="VLT16" s="52"/>
      <c r="VLU16" s="52"/>
      <c r="VLV16" s="52"/>
      <c r="VLW16" s="52"/>
      <c r="VLX16" s="52"/>
      <c r="VLY16" s="52"/>
      <c r="VLZ16" s="52"/>
      <c r="VMA16" s="52"/>
      <c r="VMB16" s="52"/>
      <c r="VMC16" s="52"/>
      <c r="VMD16" s="52"/>
      <c r="VME16" s="52"/>
      <c r="VMF16" s="52"/>
      <c r="VMG16" s="52"/>
      <c r="VMH16" s="52"/>
      <c r="VMI16" s="52"/>
      <c r="VMJ16" s="52"/>
      <c r="VMK16" s="52"/>
      <c r="VML16" s="52"/>
      <c r="VMM16" s="52"/>
      <c r="VMN16" s="52"/>
      <c r="VMO16" s="52"/>
      <c r="VMP16" s="52"/>
      <c r="VMQ16" s="52"/>
      <c r="VMR16" s="52"/>
      <c r="VMS16" s="52"/>
      <c r="VMT16" s="52"/>
      <c r="VMU16" s="52"/>
      <c r="VMV16" s="52"/>
      <c r="VMW16" s="52"/>
      <c r="VMX16" s="52"/>
      <c r="VMY16" s="52"/>
      <c r="VMZ16" s="52"/>
      <c r="VNA16" s="52"/>
      <c r="VNB16" s="52"/>
      <c r="VNC16" s="52"/>
      <c r="VND16" s="52"/>
      <c r="VNE16" s="52"/>
      <c r="VNF16" s="52"/>
      <c r="VNG16" s="52"/>
      <c r="VNH16" s="52"/>
      <c r="VNI16" s="52"/>
      <c r="VNJ16" s="52"/>
      <c r="VNK16" s="52"/>
      <c r="VNL16" s="52"/>
      <c r="VNM16" s="52"/>
      <c r="VNN16" s="52"/>
      <c r="VNO16" s="52"/>
      <c r="VNP16" s="52"/>
      <c r="VNQ16" s="52"/>
      <c r="VNR16" s="52"/>
      <c r="VNS16" s="52"/>
      <c r="VNT16" s="52"/>
      <c r="VNU16" s="52"/>
      <c r="VNV16" s="52"/>
      <c r="VNW16" s="52"/>
      <c r="VNX16" s="52"/>
      <c r="VNY16" s="52"/>
      <c r="VNZ16" s="52"/>
      <c r="VOA16" s="52"/>
      <c r="VOB16" s="52"/>
      <c r="VOC16" s="52"/>
      <c r="VOD16" s="52"/>
      <c r="VOE16" s="52"/>
      <c r="VOF16" s="52"/>
      <c r="VOG16" s="52"/>
      <c r="VOH16" s="52"/>
      <c r="VOI16" s="52"/>
      <c r="VOJ16" s="52"/>
      <c r="VOK16" s="52"/>
      <c r="VOL16" s="52"/>
      <c r="VOM16" s="52"/>
      <c r="VON16" s="52"/>
      <c r="VOO16" s="52"/>
      <c r="VOP16" s="52"/>
      <c r="VOQ16" s="52"/>
      <c r="VOR16" s="52"/>
      <c r="VOS16" s="52"/>
      <c r="VOT16" s="52"/>
      <c r="VOU16" s="52"/>
      <c r="VOV16" s="52"/>
      <c r="VOW16" s="52"/>
      <c r="VOX16" s="52"/>
      <c r="VOY16" s="52"/>
      <c r="VOZ16" s="52"/>
      <c r="VPA16" s="52"/>
      <c r="VPB16" s="52"/>
      <c r="VPC16" s="52"/>
      <c r="VPD16" s="52"/>
      <c r="VPE16" s="52"/>
      <c r="VPF16" s="52"/>
      <c r="VPG16" s="52"/>
      <c r="VPH16" s="52"/>
      <c r="VPI16" s="52"/>
      <c r="VPJ16" s="52"/>
      <c r="VPK16" s="52"/>
      <c r="VPL16" s="52"/>
      <c r="VPM16" s="52"/>
      <c r="VPN16" s="52"/>
      <c r="VPO16" s="52"/>
      <c r="VPP16" s="52"/>
      <c r="VPQ16" s="52"/>
      <c r="VPR16" s="52"/>
      <c r="VPS16" s="52"/>
      <c r="VPT16" s="52"/>
      <c r="VPU16" s="52"/>
      <c r="VPV16" s="52"/>
      <c r="VPW16" s="52"/>
      <c r="VPX16" s="52"/>
      <c r="VPY16" s="52"/>
      <c r="VPZ16" s="52"/>
      <c r="VQA16" s="52"/>
      <c r="VQB16" s="52"/>
      <c r="VQC16" s="52"/>
      <c r="VQD16" s="52"/>
      <c r="VQE16" s="52"/>
      <c r="VQF16" s="52"/>
      <c r="VQG16" s="52"/>
      <c r="VQH16" s="52"/>
      <c r="VQI16" s="52"/>
      <c r="VQJ16" s="52"/>
      <c r="VQK16" s="52"/>
      <c r="VQL16" s="52"/>
      <c r="VQM16" s="52"/>
      <c r="VQN16" s="52"/>
      <c r="VQO16" s="52"/>
      <c r="VQP16" s="52"/>
      <c r="VQQ16" s="52"/>
      <c r="VQR16" s="52"/>
      <c r="VQS16" s="52"/>
      <c r="VQT16" s="52"/>
      <c r="VQU16" s="52"/>
      <c r="VQV16" s="52"/>
      <c r="VQW16" s="52"/>
      <c r="VQX16" s="52"/>
      <c r="VQY16" s="52"/>
      <c r="VQZ16" s="52"/>
      <c r="VRA16" s="52"/>
      <c r="VRB16" s="52"/>
      <c r="VRC16" s="52"/>
      <c r="VRD16" s="52"/>
      <c r="VRE16" s="52"/>
      <c r="VRF16" s="52"/>
      <c r="VRG16" s="52"/>
      <c r="VRH16" s="52"/>
      <c r="VRI16" s="52"/>
      <c r="VRJ16" s="52"/>
      <c r="VRK16" s="52"/>
      <c r="VRL16" s="52"/>
      <c r="VRM16" s="52"/>
      <c r="VRN16" s="52"/>
      <c r="VRO16" s="52"/>
      <c r="VRP16" s="52"/>
      <c r="VRQ16" s="52"/>
      <c r="VRR16" s="52"/>
      <c r="VRS16" s="52"/>
      <c r="VRT16" s="52"/>
      <c r="VRU16" s="52"/>
      <c r="VRV16" s="52"/>
      <c r="VRW16" s="52"/>
      <c r="VRX16" s="52"/>
      <c r="VRY16" s="52"/>
      <c r="VRZ16" s="52"/>
      <c r="VSA16" s="52"/>
      <c r="VSB16" s="52"/>
      <c r="VSC16" s="52"/>
      <c r="VSD16" s="52"/>
      <c r="VSE16" s="52"/>
      <c r="VSF16" s="52"/>
      <c r="VSG16" s="52"/>
      <c r="VSH16" s="52"/>
      <c r="VSI16" s="52"/>
      <c r="VSJ16" s="52"/>
      <c r="VSK16" s="52"/>
      <c r="VSL16" s="52"/>
      <c r="VSM16" s="52"/>
      <c r="VSN16" s="52"/>
      <c r="VSO16" s="52"/>
      <c r="VSP16" s="52"/>
      <c r="VSQ16" s="52"/>
      <c r="VSR16" s="52"/>
      <c r="VSS16" s="52"/>
      <c r="VST16" s="52"/>
      <c r="VSU16" s="52"/>
      <c r="VSV16" s="52"/>
      <c r="VSW16" s="52"/>
      <c r="VSX16" s="52"/>
      <c r="VSY16" s="52"/>
      <c r="VSZ16" s="52"/>
      <c r="VTA16" s="52"/>
      <c r="VTB16" s="52"/>
      <c r="VTC16" s="52"/>
      <c r="VTD16" s="52"/>
      <c r="VTE16" s="52"/>
      <c r="VTF16" s="52"/>
      <c r="VTG16" s="52"/>
      <c r="VTH16" s="52"/>
      <c r="VTI16" s="52"/>
      <c r="VTJ16" s="52"/>
      <c r="VTK16" s="52"/>
      <c r="VTL16" s="52"/>
      <c r="VTM16" s="52"/>
      <c r="VTN16" s="52"/>
      <c r="VTO16" s="52"/>
      <c r="VTP16" s="52"/>
      <c r="VTQ16" s="52"/>
      <c r="VTR16" s="52"/>
      <c r="VTS16" s="52"/>
      <c r="VTT16" s="52"/>
      <c r="VTU16" s="52"/>
      <c r="VTV16" s="52"/>
      <c r="VTW16" s="52"/>
      <c r="VTX16" s="52"/>
      <c r="VTY16" s="52"/>
      <c r="VTZ16" s="52"/>
      <c r="VUA16" s="52"/>
      <c r="VUB16" s="52"/>
      <c r="VUC16" s="52"/>
      <c r="VUD16" s="52"/>
      <c r="VUE16" s="52"/>
      <c r="VUF16" s="52"/>
      <c r="VUG16" s="52"/>
      <c r="VUH16" s="52"/>
      <c r="VUI16" s="52"/>
      <c r="VUJ16" s="52"/>
      <c r="VUK16" s="52"/>
      <c r="VUL16" s="52"/>
      <c r="VUM16" s="52"/>
      <c r="VUN16" s="52"/>
      <c r="VUO16" s="52"/>
      <c r="VUP16" s="52"/>
      <c r="VUQ16" s="52"/>
      <c r="VUR16" s="52"/>
      <c r="VUS16" s="52"/>
      <c r="VUT16" s="52"/>
      <c r="VUU16" s="52"/>
      <c r="VUV16" s="52"/>
      <c r="VUW16" s="52"/>
      <c r="VUX16" s="52"/>
      <c r="VUY16" s="52"/>
      <c r="VUZ16" s="52"/>
      <c r="VVA16" s="52"/>
      <c r="VVB16" s="52"/>
      <c r="VVC16" s="52"/>
      <c r="VVD16" s="52"/>
      <c r="VVE16" s="52"/>
      <c r="VVF16" s="52"/>
      <c r="VVG16" s="52"/>
      <c r="VVH16" s="52"/>
      <c r="VVI16" s="52"/>
      <c r="VVJ16" s="52"/>
      <c r="VVK16" s="52"/>
      <c r="VVL16" s="52"/>
      <c r="VVM16" s="52"/>
      <c r="VVN16" s="52"/>
      <c r="VVO16" s="52"/>
      <c r="VVP16" s="52"/>
      <c r="VVQ16" s="52"/>
      <c r="VVR16" s="52"/>
      <c r="VVS16" s="52"/>
      <c r="VVT16" s="52"/>
      <c r="VVU16" s="52"/>
      <c r="VVV16" s="52"/>
      <c r="VVW16" s="52"/>
      <c r="VVX16" s="52"/>
      <c r="VVY16" s="52"/>
      <c r="VVZ16" s="52"/>
      <c r="VWA16" s="52"/>
      <c r="VWB16" s="52"/>
      <c r="VWC16" s="52"/>
      <c r="VWD16" s="52"/>
      <c r="VWE16" s="52"/>
      <c r="VWF16" s="52"/>
      <c r="VWG16" s="52"/>
      <c r="VWH16" s="52"/>
      <c r="VWI16" s="52"/>
      <c r="VWJ16" s="52"/>
      <c r="VWK16" s="52"/>
      <c r="VWL16" s="52"/>
      <c r="VWM16" s="52"/>
      <c r="VWN16" s="52"/>
      <c r="VWO16" s="52"/>
      <c r="VWP16" s="52"/>
      <c r="VWQ16" s="52"/>
      <c r="VWR16" s="52"/>
      <c r="VWS16" s="52"/>
      <c r="VWT16" s="52"/>
      <c r="VWU16" s="52"/>
      <c r="VWV16" s="52"/>
      <c r="VWW16" s="52"/>
      <c r="VWX16" s="52"/>
      <c r="VWY16" s="52"/>
      <c r="VWZ16" s="52"/>
      <c r="VXA16" s="52"/>
      <c r="VXB16" s="52"/>
      <c r="VXC16" s="52"/>
      <c r="VXD16" s="52"/>
      <c r="VXE16" s="52"/>
      <c r="VXF16" s="52"/>
      <c r="VXG16" s="52"/>
      <c r="VXH16" s="52"/>
      <c r="VXI16" s="52"/>
      <c r="VXJ16" s="52"/>
      <c r="VXK16" s="52"/>
      <c r="VXL16" s="52"/>
      <c r="VXM16" s="52"/>
      <c r="VXN16" s="52"/>
      <c r="VXO16" s="52"/>
      <c r="VXP16" s="52"/>
      <c r="VXQ16" s="52"/>
      <c r="VXR16" s="52"/>
      <c r="VXS16" s="52"/>
      <c r="VXT16" s="52"/>
      <c r="VXU16" s="52"/>
      <c r="VXV16" s="52"/>
      <c r="VXW16" s="52"/>
      <c r="VXX16" s="52"/>
      <c r="VXY16" s="52"/>
      <c r="VXZ16" s="52"/>
      <c r="VYA16" s="52"/>
      <c r="VYB16" s="52"/>
      <c r="VYC16" s="52"/>
      <c r="VYD16" s="52"/>
      <c r="VYE16" s="52"/>
      <c r="VYF16" s="52"/>
      <c r="VYG16" s="52"/>
      <c r="VYH16" s="52"/>
      <c r="VYI16" s="52"/>
      <c r="VYJ16" s="52"/>
      <c r="VYK16" s="52"/>
      <c r="VYL16" s="52"/>
      <c r="VYM16" s="52"/>
      <c r="VYN16" s="52"/>
      <c r="VYO16" s="52"/>
      <c r="VYP16" s="52"/>
      <c r="VYQ16" s="52"/>
      <c r="VYR16" s="52"/>
      <c r="VYS16" s="52"/>
      <c r="VYT16" s="52"/>
      <c r="VYU16" s="52"/>
      <c r="VYV16" s="52"/>
      <c r="VYW16" s="52"/>
      <c r="VYX16" s="52"/>
      <c r="VYY16" s="52"/>
      <c r="VYZ16" s="52"/>
      <c r="VZA16" s="52"/>
      <c r="VZB16" s="52"/>
      <c r="VZC16" s="52"/>
      <c r="VZD16" s="52"/>
      <c r="VZE16" s="52"/>
      <c r="VZF16" s="52"/>
      <c r="VZG16" s="52"/>
      <c r="VZH16" s="52"/>
      <c r="VZI16" s="52"/>
      <c r="VZJ16" s="52"/>
      <c r="VZK16" s="52"/>
      <c r="VZL16" s="52"/>
      <c r="VZM16" s="52"/>
      <c r="VZN16" s="52"/>
      <c r="VZO16" s="52"/>
      <c r="VZP16" s="52"/>
      <c r="VZQ16" s="52"/>
      <c r="VZR16" s="52"/>
      <c r="VZS16" s="52"/>
      <c r="VZT16" s="52"/>
      <c r="VZU16" s="52"/>
      <c r="VZV16" s="52"/>
      <c r="VZW16" s="52"/>
      <c r="VZX16" s="52"/>
      <c r="VZY16" s="52"/>
      <c r="VZZ16" s="52"/>
      <c r="WAA16" s="52"/>
      <c r="WAB16" s="52"/>
      <c r="WAC16" s="52"/>
      <c r="WAD16" s="52"/>
      <c r="WAE16" s="52"/>
      <c r="WAF16" s="52"/>
      <c r="WAG16" s="52"/>
      <c r="WAH16" s="52"/>
      <c r="WAI16" s="52"/>
      <c r="WAJ16" s="52"/>
      <c r="WAK16" s="52"/>
      <c r="WAL16" s="52"/>
      <c r="WAM16" s="52"/>
      <c r="WAN16" s="52"/>
      <c r="WAO16" s="52"/>
      <c r="WAP16" s="52"/>
      <c r="WAQ16" s="52"/>
      <c r="WAR16" s="52"/>
      <c r="WAS16" s="52"/>
      <c r="WAT16" s="52"/>
      <c r="WAU16" s="52"/>
      <c r="WAV16" s="52"/>
      <c r="WAW16" s="52"/>
      <c r="WAX16" s="52"/>
      <c r="WAY16" s="52"/>
      <c r="WAZ16" s="52"/>
      <c r="WBA16" s="52"/>
      <c r="WBB16" s="52"/>
      <c r="WBC16" s="52"/>
      <c r="WBD16" s="52"/>
      <c r="WBE16" s="52"/>
      <c r="WBF16" s="52"/>
      <c r="WBG16" s="52"/>
      <c r="WBH16" s="52"/>
      <c r="WBI16" s="52"/>
      <c r="WBJ16" s="52"/>
      <c r="WBK16" s="52"/>
      <c r="WBL16" s="52"/>
      <c r="WBM16" s="52"/>
      <c r="WBN16" s="52"/>
      <c r="WBO16" s="52"/>
      <c r="WBP16" s="52"/>
      <c r="WBQ16" s="52"/>
      <c r="WBR16" s="52"/>
      <c r="WBS16" s="52"/>
      <c r="WBT16" s="52"/>
      <c r="WBU16" s="52"/>
      <c r="WBV16" s="52"/>
      <c r="WBW16" s="52"/>
      <c r="WBX16" s="52"/>
      <c r="WBY16" s="52"/>
      <c r="WBZ16" s="52"/>
      <c r="WCA16" s="52"/>
      <c r="WCB16" s="52"/>
      <c r="WCC16" s="52"/>
      <c r="WCD16" s="52"/>
      <c r="WCE16" s="52"/>
      <c r="WCF16" s="52"/>
      <c r="WCG16" s="52"/>
      <c r="WCH16" s="52"/>
      <c r="WCI16" s="52"/>
      <c r="WCJ16" s="52"/>
      <c r="WCK16" s="52"/>
      <c r="WCL16" s="52"/>
      <c r="WCM16" s="52"/>
      <c r="WCN16" s="52"/>
      <c r="WCO16" s="52"/>
      <c r="WCP16" s="52"/>
      <c r="WCQ16" s="52"/>
      <c r="WCR16" s="52"/>
      <c r="WCS16" s="52"/>
      <c r="WCT16" s="52"/>
      <c r="WCU16" s="52"/>
      <c r="WCV16" s="52"/>
      <c r="WCW16" s="52"/>
      <c r="WCX16" s="52"/>
      <c r="WCY16" s="52"/>
      <c r="WCZ16" s="52"/>
      <c r="WDA16" s="52"/>
      <c r="WDB16" s="52"/>
      <c r="WDC16" s="52"/>
      <c r="WDD16" s="52"/>
      <c r="WDE16" s="52"/>
      <c r="WDF16" s="52"/>
      <c r="WDG16" s="52"/>
      <c r="WDH16" s="52"/>
      <c r="WDI16" s="52"/>
      <c r="WDJ16" s="52"/>
      <c r="WDK16" s="52"/>
      <c r="WDL16" s="52"/>
      <c r="WDM16" s="52"/>
      <c r="WDN16" s="52"/>
      <c r="WDO16" s="52"/>
      <c r="WDP16" s="52"/>
      <c r="WDQ16" s="52"/>
      <c r="WDR16" s="52"/>
      <c r="WDS16" s="52"/>
      <c r="WDT16" s="52"/>
      <c r="WDU16" s="52"/>
      <c r="WDV16" s="52"/>
      <c r="WDW16" s="52"/>
      <c r="WDX16" s="52"/>
      <c r="WDY16" s="52"/>
      <c r="WDZ16" s="52"/>
      <c r="WEA16" s="52"/>
      <c r="WEB16" s="52"/>
      <c r="WEC16" s="52"/>
      <c r="WED16" s="52"/>
      <c r="WEE16" s="52"/>
      <c r="WEF16" s="52"/>
      <c r="WEG16" s="52"/>
      <c r="WEH16" s="52"/>
      <c r="WEI16" s="52"/>
      <c r="WEJ16" s="52"/>
      <c r="WEK16" s="52"/>
      <c r="WEL16" s="52"/>
      <c r="WEM16" s="52"/>
      <c r="WEN16" s="52"/>
      <c r="WEO16" s="52"/>
      <c r="WEP16" s="52"/>
      <c r="WEQ16" s="52"/>
      <c r="WER16" s="52"/>
      <c r="WES16" s="52"/>
      <c r="WET16" s="52"/>
      <c r="WEU16" s="52"/>
      <c r="WEV16" s="52"/>
      <c r="WEW16" s="52"/>
      <c r="WEX16" s="52"/>
      <c r="WEY16" s="52"/>
      <c r="WEZ16" s="52"/>
      <c r="WFA16" s="52"/>
      <c r="WFB16" s="52"/>
      <c r="WFC16" s="52"/>
      <c r="WFD16" s="52"/>
      <c r="WFE16" s="52"/>
      <c r="WFF16" s="52"/>
      <c r="WFG16" s="52"/>
      <c r="WFH16" s="52"/>
      <c r="WFI16" s="52"/>
      <c r="WFJ16" s="52"/>
      <c r="WFK16" s="52"/>
      <c r="WFL16" s="52"/>
      <c r="WFM16" s="52"/>
      <c r="WFN16" s="52"/>
      <c r="WFO16" s="52"/>
      <c r="WFP16" s="52"/>
      <c r="WFQ16" s="52"/>
      <c r="WFR16" s="52"/>
      <c r="WFS16" s="52"/>
      <c r="WFT16" s="52"/>
      <c r="WFU16" s="52"/>
      <c r="WFV16" s="52"/>
      <c r="WFW16" s="52"/>
      <c r="WFX16" s="52"/>
      <c r="WFY16" s="52"/>
      <c r="WFZ16" s="52"/>
      <c r="WGA16" s="52"/>
      <c r="WGB16" s="52"/>
      <c r="WGC16" s="52"/>
      <c r="WGD16" s="52"/>
      <c r="WGE16" s="52"/>
      <c r="WGF16" s="52"/>
      <c r="WGG16" s="52"/>
      <c r="WGH16" s="52"/>
      <c r="WGI16" s="52"/>
      <c r="WGJ16" s="52"/>
      <c r="WGK16" s="52"/>
      <c r="WGL16" s="52"/>
      <c r="WGM16" s="52"/>
      <c r="WGN16" s="52"/>
      <c r="WGO16" s="52"/>
      <c r="WGP16" s="52"/>
      <c r="WGQ16" s="52"/>
      <c r="WGR16" s="52"/>
      <c r="WGS16" s="52"/>
      <c r="WGT16" s="52"/>
      <c r="WGU16" s="52"/>
      <c r="WGV16" s="52"/>
      <c r="WGW16" s="52"/>
      <c r="WGX16" s="52"/>
      <c r="WGY16" s="52"/>
      <c r="WGZ16" s="52"/>
      <c r="WHA16" s="52"/>
      <c r="WHB16" s="52"/>
      <c r="WHC16" s="52"/>
      <c r="WHD16" s="52"/>
      <c r="WHE16" s="52"/>
      <c r="WHF16" s="52"/>
      <c r="WHG16" s="52"/>
      <c r="WHH16" s="52"/>
      <c r="WHI16" s="52"/>
      <c r="WHJ16" s="52"/>
      <c r="WHK16" s="52"/>
      <c r="WHL16" s="52"/>
      <c r="WHM16" s="52"/>
      <c r="WHN16" s="52"/>
      <c r="WHO16" s="52"/>
      <c r="WHP16" s="52"/>
      <c r="WHQ16" s="52"/>
      <c r="WHR16" s="52"/>
      <c r="WHS16" s="52"/>
      <c r="WHT16" s="52"/>
      <c r="WHU16" s="52"/>
      <c r="WHV16" s="52"/>
      <c r="WHW16" s="52"/>
      <c r="WHX16" s="52"/>
      <c r="WHY16" s="52"/>
      <c r="WHZ16" s="52"/>
      <c r="WIA16" s="52"/>
      <c r="WIB16" s="52"/>
      <c r="WIC16" s="52"/>
      <c r="WID16" s="52"/>
      <c r="WIE16" s="52"/>
      <c r="WIF16" s="52"/>
      <c r="WIG16" s="52"/>
      <c r="WIH16" s="52"/>
      <c r="WII16" s="52"/>
      <c r="WIJ16" s="52"/>
      <c r="WIK16" s="52"/>
      <c r="WIL16" s="52"/>
      <c r="WIM16" s="52"/>
      <c r="WIN16" s="52"/>
      <c r="WIO16" s="52"/>
      <c r="WIP16" s="52"/>
      <c r="WIQ16" s="52"/>
      <c r="WIR16" s="52"/>
      <c r="WIS16" s="52"/>
      <c r="WIT16" s="52"/>
      <c r="WIU16" s="52"/>
      <c r="WIV16" s="52"/>
      <c r="WIW16" s="52"/>
      <c r="WIX16" s="52"/>
      <c r="WIY16" s="52"/>
      <c r="WIZ16" s="52"/>
      <c r="WJA16" s="52"/>
      <c r="WJB16" s="52"/>
      <c r="WJC16" s="52"/>
      <c r="WJD16" s="52"/>
      <c r="WJE16" s="52"/>
      <c r="WJF16" s="52"/>
      <c r="WJG16" s="52"/>
      <c r="WJH16" s="52"/>
      <c r="WJI16" s="52"/>
      <c r="WJJ16" s="52"/>
      <c r="WJK16" s="52"/>
      <c r="WJL16" s="52"/>
      <c r="WJM16" s="52"/>
      <c r="WJN16" s="52"/>
      <c r="WJO16" s="52"/>
      <c r="WJP16" s="52"/>
      <c r="WJQ16" s="52"/>
      <c r="WJR16" s="52"/>
      <c r="WJS16" s="52"/>
      <c r="WJT16" s="52"/>
      <c r="WJU16" s="52"/>
      <c r="WJV16" s="52"/>
      <c r="WJW16" s="52"/>
      <c r="WJX16" s="52"/>
      <c r="WJY16" s="52"/>
      <c r="WJZ16" s="52"/>
      <c r="WKA16" s="52"/>
      <c r="WKB16" s="52"/>
      <c r="WKC16" s="52"/>
      <c r="WKD16" s="52"/>
      <c r="WKE16" s="52"/>
      <c r="WKF16" s="52"/>
      <c r="WKG16" s="52"/>
      <c r="WKH16" s="52"/>
      <c r="WKI16" s="52"/>
      <c r="WKJ16" s="52"/>
      <c r="WKK16" s="52"/>
      <c r="WKL16" s="52"/>
      <c r="WKM16" s="52"/>
      <c r="WKN16" s="52"/>
      <c r="WKO16" s="52"/>
      <c r="WKP16" s="52"/>
      <c r="WKQ16" s="52"/>
      <c r="WKR16" s="52"/>
      <c r="WKS16" s="52"/>
      <c r="WKT16" s="52"/>
      <c r="WKU16" s="52"/>
      <c r="WKV16" s="52"/>
      <c r="WKW16" s="52"/>
      <c r="WKX16" s="52"/>
      <c r="WKY16" s="52"/>
      <c r="WKZ16" s="52"/>
      <c r="WLA16" s="52"/>
      <c r="WLB16" s="52"/>
      <c r="WLC16" s="52"/>
      <c r="WLD16" s="52"/>
      <c r="WLE16" s="52"/>
      <c r="WLF16" s="52"/>
      <c r="WLG16" s="52"/>
      <c r="WLH16" s="52"/>
      <c r="WLI16" s="52"/>
      <c r="WLJ16" s="52"/>
      <c r="WLK16" s="52"/>
      <c r="WLL16" s="52"/>
      <c r="WLM16" s="52"/>
      <c r="WLN16" s="52"/>
      <c r="WLO16" s="52"/>
      <c r="WLP16" s="52"/>
      <c r="WLQ16" s="52"/>
      <c r="WLR16" s="52"/>
      <c r="WLS16" s="52"/>
      <c r="WLT16" s="52"/>
      <c r="WLU16" s="52"/>
      <c r="WLV16" s="52"/>
      <c r="WLW16" s="52"/>
      <c r="WLX16" s="52"/>
      <c r="WLY16" s="52"/>
      <c r="WLZ16" s="52"/>
      <c r="WMA16" s="52"/>
      <c r="WMB16" s="52"/>
      <c r="WMC16" s="52"/>
      <c r="WMD16" s="52"/>
      <c r="WME16" s="52"/>
      <c r="WMF16" s="52"/>
      <c r="WMG16" s="52"/>
      <c r="WMH16" s="52"/>
      <c r="WMI16" s="52"/>
      <c r="WMJ16" s="52"/>
      <c r="WMK16" s="52"/>
      <c r="WML16" s="52"/>
      <c r="WMM16" s="52"/>
      <c r="WMN16" s="52"/>
      <c r="WMO16" s="52"/>
      <c r="WMP16" s="52"/>
      <c r="WMQ16" s="52"/>
      <c r="WMR16" s="52"/>
      <c r="WMS16" s="52"/>
      <c r="WMT16" s="52"/>
      <c r="WMU16" s="52"/>
      <c r="WMV16" s="52"/>
      <c r="WMW16" s="52"/>
      <c r="WMX16" s="52"/>
      <c r="WMY16" s="52"/>
      <c r="WMZ16" s="52"/>
      <c r="WNA16" s="52"/>
      <c r="WNB16" s="52"/>
      <c r="WNC16" s="52"/>
      <c r="WND16" s="52"/>
      <c r="WNE16" s="52"/>
      <c r="WNF16" s="52"/>
      <c r="WNG16" s="52"/>
      <c r="WNH16" s="52"/>
      <c r="WNI16" s="52"/>
      <c r="WNJ16" s="52"/>
      <c r="WNK16" s="52"/>
      <c r="WNL16" s="52"/>
      <c r="WNM16" s="52"/>
      <c r="WNN16" s="52"/>
      <c r="WNO16" s="52"/>
      <c r="WNP16" s="52"/>
      <c r="WNQ16" s="52"/>
      <c r="WNR16" s="52"/>
      <c r="WNS16" s="52"/>
      <c r="WNT16" s="52"/>
      <c r="WNU16" s="52"/>
      <c r="WNV16" s="52"/>
      <c r="WNW16" s="52"/>
      <c r="WNX16" s="52"/>
      <c r="WNY16" s="52"/>
      <c r="WNZ16" s="52"/>
      <c r="WOA16" s="52"/>
      <c r="WOB16" s="52"/>
      <c r="WOC16" s="52"/>
      <c r="WOD16" s="52"/>
      <c r="WOE16" s="52"/>
      <c r="WOF16" s="52"/>
      <c r="WOG16" s="52"/>
      <c r="WOH16" s="52"/>
      <c r="WOI16" s="52"/>
      <c r="WOJ16" s="52"/>
      <c r="WOK16" s="52"/>
      <c r="WOL16" s="52"/>
      <c r="WOM16" s="52"/>
      <c r="WON16" s="52"/>
      <c r="WOO16" s="52"/>
      <c r="WOP16" s="52"/>
      <c r="WOQ16" s="52"/>
      <c r="WOR16" s="52"/>
      <c r="WOS16" s="52"/>
      <c r="WOT16" s="52"/>
      <c r="WOU16" s="52"/>
      <c r="WOV16" s="52"/>
      <c r="WOW16" s="52"/>
      <c r="WOX16" s="52"/>
      <c r="WOY16" s="52"/>
      <c r="WOZ16" s="52"/>
      <c r="WPA16" s="52"/>
      <c r="WPB16" s="52"/>
      <c r="WPC16" s="52"/>
      <c r="WPD16" s="52"/>
      <c r="WPE16" s="52"/>
      <c r="WPF16" s="52"/>
      <c r="WPG16" s="52"/>
      <c r="WPH16" s="52"/>
      <c r="WPI16" s="52"/>
      <c r="WPJ16" s="52"/>
      <c r="WPK16" s="52"/>
      <c r="WPL16" s="52"/>
      <c r="WPM16" s="52"/>
      <c r="WPN16" s="52"/>
      <c r="WPO16" s="52"/>
      <c r="WPP16" s="52"/>
      <c r="WPQ16" s="52"/>
      <c r="WPR16" s="52"/>
      <c r="WPS16" s="52"/>
      <c r="WPT16" s="52"/>
      <c r="WPU16" s="52"/>
      <c r="WPV16" s="52"/>
      <c r="WPW16" s="52"/>
      <c r="WPX16" s="52"/>
      <c r="WPY16" s="52"/>
      <c r="WPZ16" s="52"/>
      <c r="WQA16" s="52"/>
      <c r="WQB16" s="52"/>
      <c r="WQC16" s="52"/>
      <c r="WQD16" s="52"/>
      <c r="WQE16" s="52"/>
      <c r="WQF16" s="52"/>
      <c r="WQG16" s="52"/>
      <c r="WQH16" s="52"/>
      <c r="WQI16" s="52"/>
      <c r="WQJ16" s="52"/>
      <c r="WQK16" s="52"/>
      <c r="WQL16" s="52"/>
      <c r="WQM16" s="52"/>
      <c r="WQN16" s="52"/>
      <c r="WQO16" s="52"/>
      <c r="WQP16" s="52"/>
      <c r="WQQ16" s="52"/>
      <c r="WQR16" s="52"/>
      <c r="WQS16" s="52"/>
      <c r="WQT16" s="52"/>
      <c r="WQU16" s="52"/>
      <c r="WQV16" s="52"/>
      <c r="WQW16" s="52"/>
      <c r="WQX16" s="52"/>
      <c r="WQY16" s="52"/>
      <c r="WQZ16" s="52"/>
      <c r="WRA16" s="52"/>
      <c r="WRB16" s="52"/>
      <c r="WRC16" s="52"/>
      <c r="WRD16" s="52"/>
      <c r="WRE16" s="52"/>
      <c r="WRF16" s="52"/>
      <c r="WRG16" s="52"/>
      <c r="WRH16" s="52"/>
      <c r="WRI16" s="52"/>
      <c r="WRJ16" s="52"/>
      <c r="WRK16" s="52"/>
      <c r="WRL16" s="52"/>
      <c r="WRM16" s="52"/>
      <c r="WRN16" s="52"/>
      <c r="WRO16" s="52"/>
      <c r="WRP16" s="52"/>
      <c r="WRQ16" s="52"/>
      <c r="WRR16" s="52"/>
      <c r="WRS16" s="52"/>
      <c r="WRT16" s="52"/>
      <c r="WRU16" s="52"/>
      <c r="WRV16" s="52"/>
      <c r="WRW16" s="52"/>
      <c r="WRX16" s="52"/>
      <c r="WRY16" s="52"/>
      <c r="WRZ16" s="52"/>
      <c r="WSA16" s="52"/>
      <c r="WSB16" s="52"/>
      <c r="WSC16" s="52"/>
      <c r="WSD16" s="52"/>
      <c r="WSE16" s="52"/>
      <c r="WSF16" s="52"/>
      <c r="WSG16" s="52"/>
      <c r="WSH16" s="52"/>
      <c r="WSI16" s="52"/>
      <c r="WSJ16" s="52"/>
      <c r="WSK16" s="52"/>
      <c r="WSL16" s="52"/>
      <c r="WSM16" s="52"/>
      <c r="WSN16" s="52"/>
      <c r="WSO16" s="52"/>
      <c r="WSP16" s="52"/>
      <c r="WSQ16" s="52"/>
      <c r="WSR16" s="52"/>
      <c r="WSS16" s="52"/>
      <c r="WST16" s="52"/>
      <c r="WSU16" s="52"/>
      <c r="WSV16" s="52"/>
      <c r="WSW16" s="52"/>
      <c r="WSX16" s="52"/>
      <c r="WSY16" s="52"/>
      <c r="WSZ16" s="52"/>
      <c r="WTA16" s="52"/>
      <c r="WTB16" s="52"/>
      <c r="WTC16" s="52"/>
      <c r="WTD16" s="52"/>
      <c r="WTE16" s="52"/>
      <c r="WTF16" s="52"/>
      <c r="WTG16" s="52"/>
      <c r="WTH16" s="52"/>
      <c r="WTI16" s="52"/>
      <c r="WTJ16" s="52"/>
      <c r="WTK16" s="52"/>
      <c r="WTL16" s="52"/>
      <c r="WTM16" s="52"/>
      <c r="WTN16" s="52"/>
      <c r="WTO16" s="52"/>
      <c r="WTP16" s="52"/>
      <c r="WTQ16" s="52"/>
      <c r="WTR16" s="52"/>
      <c r="WTS16" s="52"/>
      <c r="WTT16" s="52"/>
      <c r="WTU16" s="52"/>
      <c r="WTV16" s="52"/>
      <c r="WTW16" s="52"/>
      <c r="WTX16" s="52"/>
      <c r="WTY16" s="52"/>
      <c r="WTZ16" s="52"/>
      <c r="WUA16" s="52"/>
      <c r="WUB16" s="52"/>
      <c r="WUC16" s="52"/>
      <c r="WUD16" s="52"/>
      <c r="WUE16" s="52"/>
      <c r="WUF16" s="52"/>
      <c r="WUG16" s="52"/>
      <c r="WUH16" s="52"/>
      <c r="WUI16" s="52"/>
      <c r="WUJ16" s="52"/>
      <c r="WUK16" s="52"/>
      <c r="WUL16" s="52"/>
      <c r="WUM16" s="52"/>
      <c r="WUN16" s="52"/>
      <c r="WUO16" s="52"/>
      <c r="WUP16" s="52"/>
      <c r="WUQ16" s="52"/>
      <c r="WUR16" s="52"/>
      <c r="WUS16" s="52"/>
      <c r="WUT16" s="52"/>
      <c r="WUU16" s="52"/>
      <c r="WUV16" s="52"/>
      <c r="WUW16" s="52"/>
      <c r="WUX16" s="52"/>
      <c r="WUY16" s="52"/>
      <c r="WUZ16" s="52"/>
      <c r="WVA16" s="52"/>
      <c r="WVB16" s="52"/>
      <c r="WVC16" s="52"/>
      <c r="WVD16" s="52"/>
      <c r="WVE16" s="52"/>
      <c r="WVF16" s="52"/>
      <c r="WVG16" s="52"/>
      <c r="WVH16" s="52"/>
      <c r="WVI16" s="52"/>
      <c r="WVJ16" s="52"/>
      <c r="WVK16" s="52"/>
      <c r="WVL16" s="52"/>
      <c r="WVM16" s="52"/>
      <c r="WVN16" s="52"/>
      <c r="WVO16" s="52"/>
      <c r="WVP16" s="52"/>
      <c r="WVQ16" s="52"/>
      <c r="WVR16" s="52"/>
      <c r="WVS16" s="52"/>
      <c r="WVT16" s="52"/>
      <c r="WVU16" s="52"/>
      <c r="WVV16" s="52"/>
      <c r="WVW16" s="52"/>
      <c r="WVX16" s="52"/>
      <c r="WVY16" s="52"/>
      <c r="WVZ16" s="52"/>
      <c r="WWA16" s="52"/>
      <c r="WWB16" s="52"/>
      <c r="WWC16" s="52"/>
      <c r="WWD16" s="52"/>
      <c r="WWE16" s="52"/>
      <c r="WWF16" s="52"/>
      <c r="WWG16" s="52"/>
      <c r="WWH16" s="52"/>
      <c r="WWI16" s="52"/>
      <c r="WWJ16" s="52"/>
      <c r="WWK16" s="52"/>
      <c r="WWL16" s="52"/>
      <c r="WWM16" s="52"/>
      <c r="WWN16" s="52"/>
      <c r="WWO16" s="52"/>
      <c r="WWP16" s="52"/>
      <c r="WWQ16" s="52"/>
      <c r="WWR16" s="52"/>
      <c r="WWS16" s="52"/>
      <c r="WWT16" s="52"/>
      <c r="WWU16" s="52"/>
      <c r="WWV16" s="52"/>
      <c r="WWW16" s="52"/>
      <c r="WWX16" s="52"/>
      <c r="WWY16" s="52"/>
      <c r="WWZ16" s="52"/>
      <c r="WXA16" s="52"/>
      <c r="WXB16" s="52"/>
      <c r="WXC16" s="52"/>
      <c r="WXD16" s="52"/>
      <c r="WXE16" s="52"/>
      <c r="WXF16" s="52"/>
      <c r="WXG16" s="52"/>
      <c r="WXH16" s="52"/>
      <c r="WXI16" s="52"/>
      <c r="WXJ16" s="52"/>
      <c r="WXK16" s="52"/>
      <c r="WXL16" s="52"/>
      <c r="WXM16" s="52"/>
      <c r="WXN16" s="52"/>
      <c r="WXO16" s="52"/>
      <c r="WXP16" s="52"/>
      <c r="WXQ16" s="52"/>
      <c r="WXR16" s="52"/>
      <c r="WXS16" s="52"/>
      <c r="WXT16" s="52"/>
      <c r="WXU16" s="52"/>
      <c r="WXV16" s="52"/>
      <c r="WXW16" s="52"/>
      <c r="WXX16" s="52"/>
      <c r="WXY16" s="52"/>
      <c r="WXZ16" s="52"/>
      <c r="WYA16" s="52"/>
      <c r="WYB16" s="52"/>
      <c r="WYC16" s="52"/>
      <c r="WYD16" s="52"/>
      <c r="WYE16" s="52"/>
      <c r="WYF16" s="52"/>
      <c r="WYG16" s="52"/>
      <c r="WYH16" s="52"/>
      <c r="WYI16" s="52"/>
      <c r="WYJ16" s="52"/>
      <c r="WYK16" s="52"/>
      <c r="WYL16" s="52"/>
      <c r="WYM16" s="52"/>
      <c r="WYN16" s="52"/>
      <c r="WYO16" s="52"/>
      <c r="WYP16" s="52"/>
      <c r="WYQ16" s="52"/>
      <c r="WYR16" s="52"/>
      <c r="WYS16" s="52"/>
      <c r="WYT16" s="52"/>
      <c r="WYU16" s="52"/>
      <c r="WYV16" s="52"/>
      <c r="WYW16" s="52"/>
      <c r="WYX16" s="52"/>
      <c r="WYY16" s="52"/>
      <c r="WYZ16" s="52"/>
      <c r="WZA16" s="52"/>
      <c r="WZB16" s="52"/>
      <c r="WZC16" s="52"/>
      <c r="WZD16" s="52"/>
      <c r="WZE16" s="52"/>
      <c r="WZF16" s="52"/>
      <c r="WZG16" s="52"/>
      <c r="WZH16" s="52"/>
      <c r="WZI16" s="52"/>
      <c r="WZJ16" s="52"/>
      <c r="WZK16" s="52"/>
      <c r="WZL16" s="52"/>
      <c r="WZM16" s="52"/>
      <c r="WZN16" s="52"/>
      <c r="WZO16" s="52"/>
      <c r="WZP16" s="52"/>
      <c r="WZQ16" s="52"/>
      <c r="WZR16" s="52"/>
      <c r="WZS16" s="52"/>
      <c r="WZT16" s="52"/>
      <c r="WZU16" s="52"/>
      <c r="WZV16" s="52"/>
      <c r="WZW16" s="52"/>
      <c r="WZX16" s="52"/>
      <c r="WZY16" s="52"/>
      <c r="WZZ16" s="52"/>
      <c r="XAA16" s="52"/>
      <c r="XAB16" s="52"/>
      <c r="XAC16" s="52"/>
      <c r="XAD16" s="52"/>
      <c r="XAE16" s="52"/>
      <c r="XAF16" s="52"/>
      <c r="XAG16" s="52"/>
      <c r="XAH16" s="52"/>
      <c r="XAI16" s="52"/>
      <c r="XAJ16" s="52"/>
      <c r="XAK16" s="52"/>
      <c r="XAL16" s="52"/>
      <c r="XAM16" s="52"/>
      <c r="XAN16" s="52"/>
      <c r="XAO16" s="52"/>
      <c r="XAP16" s="52"/>
      <c r="XAQ16" s="52"/>
      <c r="XAR16" s="52"/>
      <c r="XAS16" s="52"/>
      <c r="XAT16" s="52"/>
      <c r="XAU16" s="52"/>
      <c r="XAV16" s="52"/>
      <c r="XAW16" s="52"/>
      <c r="XAX16" s="52"/>
      <c r="XAY16" s="52"/>
      <c r="XAZ16" s="52"/>
      <c r="XBA16" s="52"/>
      <c r="XBB16" s="52"/>
      <c r="XBC16" s="52"/>
      <c r="XBD16" s="52"/>
      <c r="XBE16" s="52"/>
      <c r="XBF16" s="52"/>
      <c r="XBG16" s="52"/>
      <c r="XBH16" s="52"/>
      <c r="XBI16" s="52"/>
      <c r="XBJ16" s="52"/>
      <c r="XBK16" s="52"/>
      <c r="XBL16" s="52"/>
      <c r="XBM16" s="52"/>
      <c r="XBN16" s="52"/>
      <c r="XBO16" s="52"/>
      <c r="XBP16" s="52"/>
      <c r="XBQ16" s="52"/>
      <c r="XBR16" s="52"/>
      <c r="XBS16" s="52"/>
      <c r="XBT16" s="52"/>
      <c r="XBU16" s="52"/>
      <c r="XBV16" s="52"/>
      <c r="XBW16" s="52"/>
      <c r="XBX16" s="52"/>
      <c r="XBY16" s="52"/>
      <c r="XBZ16" s="52"/>
      <c r="XCA16" s="52"/>
      <c r="XCB16" s="52"/>
      <c r="XCC16" s="52"/>
      <c r="XCD16" s="52"/>
      <c r="XCE16" s="52"/>
      <c r="XCF16" s="52"/>
      <c r="XCG16" s="52"/>
      <c r="XCH16" s="52"/>
      <c r="XCI16" s="52"/>
      <c r="XCJ16" s="52"/>
      <c r="XCK16" s="52"/>
      <c r="XCL16" s="52"/>
      <c r="XCM16" s="52"/>
      <c r="XCN16" s="52"/>
      <c r="XCO16" s="52"/>
      <c r="XCP16" s="52"/>
      <c r="XCQ16" s="52"/>
      <c r="XCR16" s="52"/>
      <c r="XCS16" s="52"/>
      <c r="XCT16" s="52"/>
      <c r="XCU16" s="52"/>
      <c r="XCV16" s="52"/>
      <c r="XCW16" s="52"/>
      <c r="XCX16" s="52"/>
      <c r="XCY16" s="52"/>
      <c r="XCZ16" s="52"/>
      <c r="XDA16" s="52"/>
      <c r="XDB16" s="52"/>
      <c r="XDC16" s="52"/>
      <c r="XDD16" s="52"/>
      <c r="XDE16" s="52"/>
      <c r="XDF16" s="52"/>
      <c r="XDG16" s="52"/>
      <c r="XDH16" s="52"/>
      <c r="XDI16" s="52"/>
      <c r="XDJ16" s="52"/>
      <c r="XDK16" s="52"/>
      <c r="XDL16" s="52"/>
      <c r="XDM16" s="52"/>
      <c r="XDN16" s="52"/>
      <c r="XDO16" s="52"/>
      <c r="XDP16" s="52"/>
      <c r="XDQ16" s="52"/>
    </row>
    <row r="17" spans="1:76" ht="29.15" customHeight="1">
      <c r="A17" s="146" t="s">
        <v>280</v>
      </c>
      <c r="B17" s="146" t="s">
        <v>259</v>
      </c>
      <c r="C17" s="147" t="s">
        <v>281</v>
      </c>
      <c r="D17" s="148" t="str">
        <f t="shared" ca="1" si="1"/>
        <v>En cours</v>
      </c>
      <c r="E17" s="265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333">
        <f t="shared" si="2"/>
        <v>45779</v>
      </c>
      <c r="AQ17"/>
      <c r="AR17"/>
      <c r="AS17"/>
      <c r="AT17"/>
      <c r="AU17"/>
      <c r="AV17"/>
      <c r="AW17"/>
      <c r="BB17" s="50" t="s">
        <v>280</v>
      </c>
      <c r="BC17" s="78" t="s">
        <v>280</v>
      </c>
      <c r="BD17" s="27" t="s">
        <v>262</v>
      </c>
      <c r="BE17" s="27" t="s">
        <v>262</v>
      </c>
      <c r="BF17" s="14" t="s">
        <v>179</v>
      </c>
      <c r="BG17" s="11">
        <v>44319</v>
      </c>
      <c r="BH17" s="43">
        <v>45779</v>
      </c>
      <c r="BI17" s="38">
        <f t="shared" si="3"/>
        <v>44317</v>
      </c>
      <c r="BJ17" s="38">
        <f t="shared" si="4"/>
        <v>45778</v>
      </c>
      <c r="BK17" s="14" t="s">
        <v>0</v>
      </c>
      <c r="BL17" s="72" t="s">
        <v>282</v>
      </c>
      <c r="BM17" s="49" t="s">
        <v>16</v>
      </c>
      <c r="BN17" s="49" t="s">
        <v>10</v>
      </c>
      <c r="BO17" s="49"/>
      <c r="BP17" s="56"/>
      <c r="BQ17" s="3">
        <f t="shared" ref="BQ17:BQ28" si="12">BS17-120</f>
        <v>44019</v>
      </c>
      <c r="BR17" s="3">
        <f t="shared" si="5"/>
        <v>44013</v>
      </c>
      <c r="BS17" s="3">
        <f t="shared" si="6"/>
        <v>44139</v>
      </c>
      <c r="BT17" s="3">
        <f t="shared" si="7"/>
        <v>44136</v>
      </c>
      <c r="BU17" s="3">
        <f t="shared" si="11"/>
        <v>44139</v>
      </c>
      <c r="BV17" s="3">
        <f t="shared" si="8"/>
        <v>44136</v>
      </c>
      <c r="BW17" s="3">
        <f t="shared" si="9"/>
        <v>44319</v>
      </c>
      <c r="BX17" s="3">
        <f t="shared" si="10"/>
        <v>44317</v>
      </c>
    </row>
    <row r="18" spans="1:76" ht="29.15" customHeight="1">
      <c r="A18" s="146" t="s">
        <v>283</v>
      </c>
      <c r="B18" s="146" t="s">
        <v>259</v>
      </c>
      <c r="C18" s="147" t="s">
        <v>284</v>
      </c>
      <c r="D18" s="148" t="str">
        <f t="shared" ca="1" si="1"/>
        <v>En cours</v>
      </c>
      <c r="E18" s="265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333">
        <f t="shared" si="2"/>
        <v>46570</v>
      </c>
      <c r="AQ18"/>
      <c r="AR18"/>
      <c r="AS18"/>
      <c r="AT18"/>
      <c r="AU18"/>
      <c r="AV18"/>
      <c r="AW18"/>
      <c r="BB18" s="50" t="s">
        <v>285</v>
      </c>
      <c r="BC18" s="78" t="s">
        <v>283</v>
      </c>
      <c r="BD18" s="27" t="s">
        <v>262</v>
      </c>
      <c r="BE18" s="27" t="s">
        <v>262</v>
      </c>
      <c r="BF18" s="14" t="s">
        <v>53</v>
      </c>
      <c r="BG18" s="11">
        <v>45110</v>
      </c>
      <c r="BH18" s="43">
        <v>46570</v>
      </c>
      <c r="BI18" s="38">
        <f t="shared" si="3"/>
        <v>45108</v>
      </c>
      <c r="BJ18" s="38">
        <f t="shared" si="4"/>
        <v>46569</v>
      </c>
      <c r="BK18" s="14" t="s">
        <v>0</v>
      </c>
      <c r="BL18" s="72" t="s">
        <v>286</v>
      </c>
      <c r="BM18" s="49" t="s">
        <v>9</v>
      </c>
      <c r="BN18" s="49" t="s">
        <v>10</v>
      </c>
      <c r="BO18" s="49"/>
      <c r="BP18" s="56"/>
      <c r="BQ18" s="3">
        <f t="shared" si="12"/>
        <v>44810</v>
      </c>
      <c r="BR18" s="3">
        <f t="shared" si="5"/>
        <v>44805</v>
      </c>
      <c r="BS18" s="3">
        <f t="shared" si="6"/>
        <v>44930</v>
      </c>
      <c r="BT18" s="3">
        <f t="shared" si="7"/>
        <v>44927</v>
      </c>
      <c r="BU18" s="3">
        <f t="shared" si="11"/>
        <v>44930</v>
      </c>
      <c r="BV18" s="3">
        <f t="shared" si="8"/>
        <v>44927</v>
      </c>
      <c r="BW18" s="3">
        <f t="shared" si="9"/>
        <v>45110</v>
      </c>
      <c r="BX18" s="3">
        <f t="shared" si="10"/>
        <v>45108</v>
      </c>
    </row>
    <row r="19" spans="1:76" ht="29.15" customHeight="1">
      <c r="A19" s="146" t="s">
        <v>287</v>
      </c>
      <c r="B19" s="146" t="s">
        <v>259</v>
      </c>
      <c r="C19" s="147" t="s">
        <v>288</v>
      </c>
      <c r="D19" s="148" t="str">
        <f t="shared" ca="1" si="1"/>
        <v>En cours</v>
      </c>
      <c r="E19" s="265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333">
        <f t="shared" si="2"/>
        <v>45998</v>
      </c>
      <c r="AQ19"/>
      <c r="AR19"/>
      <c r="AS19"/>
      <c r="AT19"/>
      <c r="AU19"/>
      <c r="AV19"/>
      <c r="AW19"/>
      <c r="BB19" s="50" t="s">
        <v>287</v>
      </c>
      <c r="BC19" s="78" t="s">
        <v>287</v>
      </c>
      <c r="BD19" s="27" t="s">
        <v>262</v>
      </c>
      <c r="BE19" s="27" t="s">
        <v>168</v>
      </c>
      <c r="BF19" s="14" t="s">
        <v>179</v>
      </c>
      <c r="BG19" s="11">
        <v>44538</v>
      </c>
      <c r="BH19" s="43">
        <v>45998</v>
      </c>
      <c r="BI19" s="38">
        <f t="shared" si="3"/>
        <v>44531</v>
      </c>
      <c r="BJ19" s="38">
        <f t="shared" si="4"/>
        <v>45992</v>
      </c>
      <c r="BK19" s="14" t="s">
        <v>0</v>
      </c>
      <c r="BL19" s="72" t="s">
        <v>289</v>
      </c>
      <c r="BM19" s="49" t="s">
        <v>9</v>
      </c>
      <c r="BN19" s="49" t="s">
        <v>10</v>
      </c>
      <c r="BO19" s="49"/>
      <c r="BP19" s="56"/>
      <c r="BQ19" s="3">
        <f t="shared" si="12"/>
        <v>44238</v>
      </c>
      <c r="BR19" s="3">
        <f t="shared" si="5"/>
        <v>44228</v>
      </c>
      <c r="BS19" s="3">
        <f t="shared" si="6"/>
        <v>44358</v>
      </c>
      <c r="BT19" s="3">
        <f t="shared" si="7"/>
        <v>44348</v>
      </c>
      <c r="BU19" s="3">
        <f t="shared" si="11"/>
        <v>44358</v>
      </c>
      <c r="BV19" s="3">
        <f t="shared" si="8"/>
        <v>44348</v>
      </c>
      <c r="BW19" s="3">
        <f t="shared" si="9"/>
        <v>44538</v>
      </c>
      <c r="BX19" s="3">
        <f t="shared" si="10"/>
        <v>44531</v>
      </c>
    </row>
    <row r="20" spans="1:76" ht="29.15" customHeight="1">
      <c r="A20" s="146" t="s">
        <v>74</v>
      </c>
      <c r="B20" s="146" t="s">
        <v>259</v>
      </c>
      <c r="C20" s="147" t="s">
        <v>288</v>
      </c>
      <c r="D20" s="148" t="str">
        <f t="shared" ca="1" si="1"/>
        <v>À venir</v>
      </c>
      <c r="E20" s="265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333">
        <f t="shared" si="2"/>
        <v>47459</v>
      </c>
      <c r="AQ20"/>
      <c r="AR20"/>
      <c r="AS20"/>
      <c r="AT20"/>
      <c r="AU20"/>
      <c r="AV20"/>
      <c r="AW20"/>
      <c r="BB20" s="50" t="s">
        <v>287</v>
      </c>
      <c r="BC20" s="78" t="s">
        <v>66</v>
      </c>
      <c r="BD20" s="27" t="s">
        <v>262</v>
      </c>
      <c r="BE20" s="27"/>
      <c r="BF20" s="14" t="s">
        <v>179</v>
      </c>
      <c r="BG20" s="11">
        <v>45999</v>
      </c>
      <c r="BH20" s="43">
        <v>47459</v>
      </c>
      <c r="BI20" s="38">
        <f t="shared" si="3"/>
        <v>45992</v>
      </c>
      <c r="BJ20" s="38">
        <f t="shared" si="4"/>
        <v>47453</v>
      </c>
      <c r="BK20" s="14" t="s">
        <v>0</v>
      </c>
      <c r="BL20" s="72" t="s">
        <v>290</v>
      </c>
      <c r="BM20" s="49" t="s">
        <v>9</v>
      </c>
      <c r="BN20" s="49" t="s">
        <v>10</v>
      </c>
      <c r="BO20" s="49"/>
      <c r="BP20" s="56"/>
      <c r="BQ20" s="3">
        <f t="shared" si="12"/>
        <v>45699</v>
      </c>
      <c r="BR20" s="3">
        <f t="shared" si="5"/>
        <v>45689</v>
      </c>
      <c r="BS20" s="3">
        <f t="shared" si="6"/>
        <v>45819</v>
      </c>
      <c r="BT20" s="3">
        <f t="shared" si="7"/>
        <v>45809</v>
      </c>
      <c r="BU20" s="3">
        <f t="shared" si="11"/>
        <v>45819</v>
      </c>
      <c r="BV20" s="3">
        <f t="shared" si="8"/>
        <v>45809</v>
      </c>
      <c r="BW20" s="3">
        <f t="shared" si="9"/>
        <v>45999</v>
      </c>
      <c r="BX20" s="3">
        <f t="shared" si="10"/>
        <v>45992</v>
      </c>
    </row>
    <row r="21" spans="1:76" ht="29.15" customHeight="1">
      <c r="A21" s="146" t="s">
        <v>291</v>
      </c>
      <c r="B21" s="146" t="s">
        <v>259</v>
      </c>
      <c r="C21" s="147" t="s">
        <v>292</v>
      </c>
      <c r="D21" s="148" t="str">
        <f t="shared" ca="1" si="1"/>
        <v>En cours</v>
      </c>
      <c r="E21" s="265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333">
        <f t="shared" si="2"/>
        <v>46354</v>
      </c>
      <c r="AP21" s="31"/>
      <c r="AQ21"/>
      <c r="AR21"/>
      <c r="AS21"/>
      <c r="AT21"/>
      <c r="AU21"/>
      <c r="AV21"/>
      <c r="AW21"/>
      <c r="BB21" s="50" t="s">
        <v>291</v>
      </c>
      <c r="BC21" s="78" t="s">
        <v>291</v>
      </c>
      <c r="BD21" s="14" t="s">
        <v>293</v>
      </c>
      <c r="BE21" s="27" t="s">
        <v>262</v>
      </c>
      <c r="BF21" s="14" t="s">
        <v>179</v>
      </c>
      <c r="BG21" s="43">
        <v>44894</v>
      </c>
      <c r="BH21" s="43">
        <v>46354</v>
      </c>
      <c r="BI21" s="43">
        <f t="shared" si="3"/>
        <v>44895</v>
      </c>
      <c r="BJ21" s="43">
        <f t="shared" si="4"/>
        <v>46356</v>
      </c>
      <c r="BK21" s="14" t="s">
        <v>0</v>
      </c>
      <c r="BL21" s="53" t="s">
        <v>276</v>
      </c>
      <c r="BM21" s="49" t="s">
        <v>9</v>
      </c>
      <c r="BN21" s="49" t="s">
        <v>10</v>
      </c>
      <c r="BO21" s="49"/>
      <c r="BP21" s="56"/>
      <c r="BQ21" s="3">
        <f t="shared" si="12"/>
        <v>44564</v>
      </c>
      <c r="BR21" s="84">
        <f t="shared" si="5"/>
        <v>44562</v>
      </c>
      <c r="BS21" s="84">
        <f t="shared" si="6"/>
        <v>44684</v>
      </c>
      <c r="BT21" s="84">
        <f t="shared" si="7"/>
        <v>44682</v>
      </c>
      <c r="BU21" s="84">
        <f>BW21-210</f>
        <v>44684</v>
      </c>
      <c r="BV21" s="84">
        <f t="shared" si="8"/>
        <v>44682</v>
      </c>
      <c r="BW21" s="84">
        <f t="shared" si="9"/>
        <v>44894</v>
      </c>
      <c r="BX21" s="84">
        <f t="shared" si="10"/>
        <v>44895</v>
      </c>
    </row>
    <row r="22" spans="1:76" ht="29.15" customHeight="1">
      <c r="A22" s="146" t="s">
        <v>74</v>
      </c>
      <c r="B22" s="146" t="s">
        <v>259</v>
      </c>
      <c r="C22" s="147" t="s">
        <v>292</v>
      </c>
      <c r="D22" s="148" t="str">
        <f t="shared" ca="1" si="1"/>
        <v>À venir</v>
      </c>
      <c r="E22" s="265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333">
        <f t="shared" si="2"/>
        <v>47815</v>
      </c>
      <c r="AP22" s="31"/>
      <c r="AQ22"/>
      <c r="AR22"/>
      <c r="AS22"/>
      <c r="AT22"/>
      <c r="AU22"/>
      <c r="AV22"/>
      <c r="AW22"/>
      <c r="BB22" s="50" t="s">
        <v>291</v>
      </c>
      <c r="BC22" s="78" t="s">
        <v>66</v>
      </c>
      <c r="BD22" s="14" t="s">
        <v>293</v>
      </c>
      <c r="BE22" s="27"/>
      <c r="BF22" s="14" t="s">
        <v>179</v>
      </c>
      <c r="BG22" s="43">
        <v>46355</v>
      </c>
      <c r="BH22" s="43">
        <v>47815</v>
      </c>
      <c r="BI22" s="43">
        <f t="shared" si="3"/>
        <v>46356</v>
      </c>
      <c r="BJ22" s="43">
        <f t="shared" si="4"/>
        <v>47817</v>
      </c>
      <c r="BK22" s="14" t="s">
        <v>0</v>
      </c>
      <c r="BL22" s="53" t="s">
        <v>276</v>
      </c>
      <c r="BM22" s="49" t="s">
        <v>9</v>
      </c>
      <c r="BN22" s="49" t="s">
        <v>10</v>
      </c>
      <c r="BO22" s="49"/>
      <c r="BP22" s="56"/>
      <c r="BQ22" s="3">
        <f t="shared" si="12"/>
        <v>46025</v>
      </c>
      <c r="BR22" s="84">
        <f t="shared" si="5"/>
        <v>46023</v>
      </c>
      <c r="BS22" s="84">
        <f t="shared" si="6"/>
        <v>46145</v>
      </c>
      <c r="BT22" s="84">
        <f t="shared" si="7"/>
        <v>46143</v>
      </c>
      <c r="BU22" s="84">
        <f>BW22-210</f>
        <v>46145</v>
      </c>
      <c r="BV22" s="84">
        <f t="shared" si="8"/>
        <v>46143</v>
      </c>
      <c r="BW22" s="84">
        <f t="shared" si="9"/>
        <v>46355</v>
      </c>
      <c r="BX22" s="84">
        <f t="shared" si="10"/>
        <v>46356</v>
      </c>
    </row>
    <row r="23" spans="1:76" ht="29.15" customHeight="1">
      <c r="A23" s="146" t="s">
        <v>294</v>
      </c>
      <c r="B23" s="146" t="s">
        <v>295</v>
      </c>
      <c r="C23" s="147" t="s">
        <v>296</v>
      </c>
      <c r="D23" s="148" t="str">
        <f t="shared" ca="1" si="1"/>
        <v>En cours</v>
      </c>
      <c r="E23" s="265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333">
        <f t="shared" si="2"/>
        <v>46206</v>
      </c>
      <c r="AP23"/>
      <c r="AQ23"/>
      <c r="AR23"/>
      <c r="AS23"/>
      <c r="AT23"/>
      <c r="AU23"/>
      <c r="AV23"/>
      <c r="AW23"/>
      <c r="BB23" s="50" t="s">
        <v>297</v>
      </c>
      <c r="BC23" s="78" t="s">
        <v>294</v>
      </c>
      <c r="BD23" s="60" t="s">
        <v>262</v>
      </c>
      <c r="BE23" s="27" t="s">
        <v>262</v>
      </c>
      <c r="BF23" s="14" t="s">
        <v>53</v>
      </c>
      <c r="BG23" s="11">
        <v>44744</v>
      </c>
      <c r="BH23" s="43">
        <v>46206</v>
      </c>
      <c r="BI23" s="38">
        <f t="shared" si="3"/>
        <v>44743</v>
      </c>
      <c r="BJ23" s="38">
        <f t="shared" si="4"/>
        <v>46204</v>
      </c>
      <c r="BK23" s="14" t="s">
        <v>2</v>
      </c>
      <c r="BL23" s="87" t="s">
        <v>298</v>
      </c>
      <c r="BM23" s="49" t="s">
        <v>9</v>
      </c>
      <c r="BN23" s="49" t="s">
        <v>13</v>
      </c>
      <c r="BO23" s="49"/>
      <c r="BP23" s="56"/>
      <c r="BQ23" s="3">
        <f t="shared" si="12"/>
        <v>44444</v>
      </c>
      <c r="BR23" s="3">
        <f t="shared" si="5"/>
        <v>44440</v>
      </c>
      <c r="BS23" s="3">
        <f t="shared" si="6"/>
        <v>44564</v>
      </c>
      <c r="BT23" s="19">
        <f t="shared" si="7"/>
        <v>44562</v>
      </c>
      <c r="BU23" s="3">
        <f>BW23-180</f>
        <v>44564</v>
      </c>
      <c r="BV23" s="19">
        <f t="shared" si="8"/>
        <v>44562</v>
      </c>
      <c r="BW23" s="3">
        <f t="shared" si="9"/>
        <v>44744</v>
      </c>
      <c r="BX23" s="19">
        <f t="shared" si="10"/>
        <v>44743</v>
      </c>
    </row>
    <row r="24" spans="1:76" ht="29.15" customHeight="1">
      <c r="A24" s="146" t="s">
        <v>74</v>
      </c>
      <c r="B24" s="146" t="s">
        <v>295</v>
      </c>
      <c r="C24" s="147" t="s">
        <v>296</v>
      </c>
      <c r="D24" s="148" t="str">
        <f t="shared" ca="1" si="1"/>
        <v>À venir</v>
      </c>
      <c r="E24" s="265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333">
        <f t="shared" si="2"/>
        <v>47667</v>
      </c>
      <c r="AP24"/>
      <c r="AQ24"/>
      <c r="AR24"/>
      <c r="AS24"/>
      <c r="AT24"/>
      <c r="AU24"/>
      <c r="AV24"/>
      <c r="AW24"/>
      <c r="BB24" s="50" t="s">
        <v>297</v>
      </c>
      <c r="BC24" s="78" t="s">
        <v>66</v>
      </c>
      <c r="BD24" s="60" t="s">
        <v>262</v>
      </c>
      <c r="BE24" s="27"/>
      <c r="BF24" s="14" t="s">
        <v>53</v>
      </c>
      <c r="BG24" s="11">
        <v>46207</v>
      </c>
      <c r="BH24" s="43">
        <v>47667</v>
      </c>
      <c r="BI24" s="38">
        <f t="shared" si="3"/>
        <v>46204</v>
      </c>
      <c r="BJ24" s="38">
        <f t="shared" si="4"/>
        <v>47665</v>
      </c>
      <c r="BK24" s="14" t="s">
        <v>2</v>
      </c>
      <c r="BL24" s="87" t="s">
        <v>298</v>
      </c>
      <c r="BM24" s="49" t="s">
        <v>9</v>
      </c>
      <c r="BN24" s="49" t="s">
        <v>13</v>
      </c>
      <c r="BO24" s="49"/>
      <c r="BP24" s="56"/>
      <c r="BQ24" s="3">
        <f t="shared" si="12"/>
        <v>45907</v>
      </c>
      <c r="BR24" s="3">
        <f t="shared" si="5"/>
        <v>45901</v>
      </c>
      <c r="BS24" s="3">
        <f t="shared" si="6"/>
        <v>46027</v>
      </c>
      <c r="BT24" s="3">
        <f t="shared" si="7"/>
        <v>46023</v>
      </c>
      <c r="BU24" s="3">
        <f>BW24-180</f>
        <v>46027</v>
      </c>
      <c r="BV24" s="3">
        <f t="shared" si="8"/>
        <v>46023</v>
      </c>
      <c r="BW24" s="3">
        <f t="shared" si="9"/>
        <v>46207</v>
      </c>
      <c r="BX24" s="3">
        <f t="shared" si="10"/>
        <v>46204</v>
      </c>
    </row>
    <row r="25" spans="1:76" ht="29.15" customHeight="1">
      <c r="A25" s="146" t="s">
        <v>299</v>
      </c>
      <c r="B25" s="146" t="s">
        <v>295</v>
      </c>
      <c r="C25" s="147" t="s">
        <v>300</v>
      </c>
      <c r="D25" s="148" t="str">
        <f t="shared" ca="1" si="1"/>
        <v>En cours</v>
      </c>
      <c r="E25" s="265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333">
        <f t="shared" si="2"/>
        <v>46089</v>
      </c>
      <c r="AP25"/>
      <c r="AQ25"/>
      <c r="AR25"/>
      <c r="AS25"/>
      <c r="AT25"/>
      <c r="AU25"/>
      <c r="AV25"/>
      <c r="AW25"/>
      <c r="BB25" s="50" t="s">
        <v>301</v>
      </c>
      <c r="BC25" s="78" t="s">
        <v>299</v>
      </c>
      <c r="BD25" s="27" t="s">
        <v>262</v>
      </c>
      <c r="BE25" s="27" t="s">
        <v>52</v>
      </c>
      <c r="BF25" s="14" t="s">
        <v>53</v>
      </c>
      <c r="BG25" s="11">
        <v>44629</v>
      </c>
      <c r="BH25" s="43">
        <v>46089</v>
      </c>
      <c r="BI25" s="38">
        <f t="shared" si="3"/>
        <v>44621</v>
      </c>
      <c r="BJ25" s="38">
        <f t="shared" si="4"/>
        <v>46082</v>
      </c>
      <c r="BK25" s="14" t="s">
        <v>0</v>
      </c>
      <c r="BL25" s="89" t="s">
        <v>302</v>
      </c>
      <c r="BM25" s="49" t="s">
        <v>9</v>
      </c>
      <c r="BN25" s="49" t="s">
        <v>10</v>
      </c>
      <c r="BO25" s="49"/>
      <c r="BP25" s="56"/>
      <c r="BQ25" s="3">
        <f t="shared" si="12"/>
        <v>44329</v>
      </c>
      <c r="BR25" s="3">
        <f t="shared" si="5"/>
        <v>44317</v>
      </c>
      <c r="BS25" s="3">
        <f t="shared" si="6"/>
        <v>44449</v>
      </c>
      <c r="BT25" s="3">
        <f t="shared" si="7"/>
        <v>44440</v>
      </c>
      <c r="BU25" s="3">
        <f>BW25-180</f>
        <v>44449</v>
      </c>
      <c r="BV25" s="3">
        <f t="shared" si="8"/>
        <v>44440</v>
      </c>
      <c r="BW25" s="3">
        <f t="shared" si="9"/>
        <v>44629</v>
      </c>
      <c r="BX25" s="3">
        <f t="shared" si="10"/>
        <v>44621</v>
      </c>
    </row>
    <row r="26" spans="1:76" ht="29.15" customHeight="1">
      <c r="A26" s="146" t="s">
        <v>74</v>
      </c>
      <c r="B26" s="146" t="s">
        <v>295</v>
      </c>
      <c r="C26" s="147" t="s">
        <v>300</v>
      </c>
      <c r="D26" s="148" t="str">
        <f t="shared" ca="1" si="1"/>
        <v>À venir</v>
      </c>
      <c r="E26" s="265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333">
        <f t="shared" si="2"/>
        <v>47550</v>
      </c>
      <c r="AP26"/>
      <c r="AQ26"/>
      <c r="AR26"/>
      <c r="AS26"/>
      <c r="AT26"/>
      <c r="AU26"/>
      <c r="AV26"/>
      <c r="AW26"/>
      <c r="BB26" s="50" t="s">
        <v>301</v>
      </c>
      <c r="BC26" s="78" t="s">
        <v>66</v>
      </c>
      <c r="BD26" s="60" t="s">
        <v>262</v>
      </c>
      <c r="BE26" s="27"/>
      <c r="BF26" s="14" t="s">
        <v>53</v>
      </c>
      <c r="BG26" s="11">
        <v>46090</v>
      </c>
      <c r="BH26" s="43">
        <v>47550</v>
      </c>
      <c r="BI26" s="11">
        <f t="shared" si="3"/>
        <v>46082</v>
      </c>
      <c r="BJ26" s="11">
        <f t="shared" si="4"/>
        <v>47543</v>
      </c>
      <c r="BK26" s="14" t="s">
        <v>0</v>
      </c>
      <c r="BL26" s="89" t="s">
        <v>302</v>
      </c>
      <c r="BM26" s="49" t="s">
        <v>9</v>
      </c>
      <c r="BN26" s="49" t="s">
        <v>10</v>
      </c>
      <c r="BO26" s="49"/>
      <c r="BP26" s="56"/>
      <c r="BQ26" s="3">
        <f t="shared" si="12"/>
        <v>45790</v>
      </c>
      <c r="BR26" s="3">
        <f t="shared" si="5"/>
        <v>45778</v>
      </c>
      <c r="BS26" s="3">
        <f t="shared" si="6"/>
        <v>45910</v>
      </c>
      <c r="BT26" s="3">
        <f t="shared" si="7"/>
        <v>45901</v>
      </c>
      <c r="BU26" s="3">
        <f>BW26-180</f>
        <v>45910</v>
      </c>
      <c r="BV26" s="3">
        <f t="shared" si="8"/>
        <v>45901</v>
      </c>
      <c r="BW26" s="3">
        <f t="shared" si="9"/>
        <v>46090</v>
      </c>
      <c r="BX26" s="3">
        <f t="shared" si="10"/>
        <v>46082</v>
      </c>
    </row>
    <row r="27" spans="1:76" ht="29.15" customHeight="1">
      <c r="A27" s="146" t="s">
        <v>74</v>
      </c>
      <c r="B27" s="146" t="s">
        <v>295</v>
      </c>
      <c r="C27" s="147" t="s">
        <v>303</v>
      </c>
      <c r="D27" s="148" t="str">
        <f t="shared" ca="1" si="1"/>
        <v>En cours</v>
      </c>
      <c r="E27" s="265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333">
        <f t="shared" si="2"/>
        <v>46887</v>
      </c>
      <c r="AQ27"/>
      <c r="AR27"/>
      <c r="AS27"/>
      <c r="AT27"/>
      <c r="AU27"/>
      <c r="AV27"/>
      <c r="AW27"/>
      <c r="BB27" s="50" t="s">
        <v>304</v>
      </c>
      <c r="BC27" s="78" t="s">
        <v>305</v>
      </c>
      <c r="BD27" s="60" t="s">
        <v>262</v>
      </c>
      <c r="BE27" s="27"/>
      <c r="BF27" s="14" t="s">
        <v>179</v>
      </c>
      <c r="BG27" s="11">
        <v>45427</v>
      </c>
      <c r="BH27" s="43">
        <v>46887</v>
      </c>
      <c r="BI27" s="38">
        <f t="shared" ref="BI27:BI59" si="13">IF(DAY(BG27)&lt;=15,DATE(YEAR(BG27),MONTH(BG27),1),EOMONTH(BG27,0))</f>
        <v>45413</v>
      </c>
      <c r="BJ27" s="38">
        <v>46873</v>
      </c>
      <c r="BK27" s="14" t="s">
        <v>0</v>
      </c>
      <c r="BL27" s="72" t="s">
        <v>306</v>
      </c>
      <c r="BM27" s="49" t="s">
        <v>9</v>
      </c>
      <c r="BN27" s="49" t="s">
        <v>10</v>
      </c>
      <c r="BO27" s="49" t="s">
        <v>11</v>
      </c>
      <c r="BP27" s="56"/>
      <c r="BQ27" s="3">
        <f t="shared" si="12"/>
        <v>45207</v>
      </c>
      <c r="BR27" s="3">
        <f t="shared" si="5"/>
        <v>45200</v>
      </c>
      <c r="BS27" s="3">
        <f t="shared" si="6"/>
        <v>45327</v>
      </c>
      <c r="BT27" s="3">
        <f t="shared" si="7"/>
        <v>45323</v>
      </c>
      <c r="BU27" s="3">
        <f>BW27-100</f>
        <v>45327</v>
      </c>
      <c r="BV27" s="3">
        <f t="shared" si="8"/>
        <v>45323</v>
      </c>
      <c r="BW27" s="3">
        <f t="shared" si="9"/>
        <v>45427</v>
      </c>
      <c r="BX27" s="3">
        <f t="shared" si="10"/>
        <v>45413</v>
      </c>
    </row>
    <row r="28" spans="1:76" ht="29.15" customHeight="1">
      <c r="A28" s="146" t="s">
        <v>74</v>
      </c>
      <c r="B28" s="146" t="s">
        <v>295</v>
      </c>
      <c r="C28" s="147" t="s">
        <v>307</v>
      </c>
      <c r="D28" s="148" t="str">
        <f t="shared" ca="1" si="1"/>
        <v>À venir</v>
      </c>
      <c r="E28" s="265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333">
        <f t="shared" si="2"/>
        <v>47087</v>
      </c>
      <c r="AQ28"/>
      <c r="AR28"/>
      <c r="AS28"/>
      <c r="AT28"/>
      <c r="AU28"/>
      <c r="AV28"/>
      <c r="AW28"/>
      <c r="BB28" s="50" t="s">
        <v>304</v>
      </c>
      <c r="BC28" s="78" t="s">
        <v>308</v>
      </c>
      <c r="BD28" s="27" t="s">
        <v>262</v>
      </c>
      <c r="BE28" s="27" t="s">
        <v>262</v>
      </c>
      <c r="BF28" s="14" t="s">
        <v>53</v>
      </c>
      <c r="BG28" s="11">
        <v>45627</v>
      </c>
      <c r="BH28" s="43">
        <f>BG28+1460</f>
        <v>47087</v>
      </c>
      <c r="BI28" s="38">
        <f t="shared" si="13"/>
        <v>45627</v>
      </c>
      <c r="BJ28" s="38">
        <f t="shared" ref="BJ28:BJ60" si="14">IF(DAY(BH28)&lt;=15,DATE(YEAR(BH28),MONTH(BH28),1),EOMONTH(BH28,0))</f>
        <v>47087</v>
      </c>
      <c r="BK28" s="14" t="s">
        <v>0</v>
      </c>
      <c r="BL28" s="72" t="s">
        <v>309</v>
      </c>
      <c r="BM28" s="49" t="s">
        <v>9</v>
      </c>
      <c r="BN28" s="49" t="s">
        <v>10</v>
      </c>
      <c r="BO28" s="49" t="s">
        <v>11</v>
      </c>
      <c r="BP28" s="56"/>
      <c r="BQ28" s="3">
        <f t="shared" si="12"/>
        <v>45397</v>
      </c>
      <c r="BR28" s="3">
        <f t="shared" si="5"/>
        <v>45383</v>
      </c>
      <c r="BS28" s="3">
        <f t="shared" si="6"/>
        <v>45517</v>
      </c>
      <c r="BT28" s="19">
        <f t="shared" si="7"/>
        <v>45505</v>
      </c>
      <c r="BU28" s="3">
        <f>BW28-110</f>
        <v>45517</v>
      </c>
      <c r="BV28" s="19">
        <f t="shared" si="8"/>
        <v>45505</v>
      </c>
      <c r="BW28" s="3">
        <f t="shared" si="9"/>
        <v>45627</v>
      </c>
      <c r="BX28" s="19">
        <f t="shared" si="10"/>
        <v>45627</v>
      </c>
    </row>
    <row r="29" spans="1:76" ht="29.15" customHeight="1">
      <c r="A29" s="146" t="s">
        <v>310</v>
      </c>
      <c r="B29" s="146" t="s">
        <v>295</v>
      </c>
      <c r="C29" s="147" t="s">
        <v>311</v>
      </c>
      <c r="D29" s="148" t="str">
        <f t="shared" ca="1" si="1"/>
        <v>En cours</v>
      </c>
      <c r="E29" s="265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333">
        <f t="shared" si="2"/>
        <v>46213</v>
      </c>
      <c r="BB29" s="8" t="s">
        <v>304</v>
      </c>
      <c r="BC29" s="78" t="s">
        <v>310</v>
      </c>
      <c r="BD29" s="13" t="s">
        <v>312</v>
      </c>
      <c r="BE29" s="1" t="s">
        <v>262</v>
      </c>
      <c r="BF29" s="1" t="s">
        <v>211</v>
      </c>
      <c r="BG29" s="11">
        <v>44734</v>
      </c>
      <c r="BH29" s="11">
        <v>46213</v>
      </c>
      <c r="BI29" s="2">
        <f t="shared" si="13"/>
        <v>44742</v>
      </c>
      <c r="BJ29" s="2">
        <f t="shared" si="14"/>
        <v>46204</v>
      </c>
      <c r="BK29" s="1" t="s">
        <v>0</v>
      </c>
      <c r="BL29" s="53" t="s">
        <v>309</v>
      </c>
      <c r="BM29" s="49" t="s">
        <v>9</v>
      </c>
      <c r="BN29" s="49" t="s">
        <v>10</v>
      </c>
      <c r="BO29" s="49"/>
      <c r="BP29" s="56"/>
      <c r="BQ29" s="3">
        <f>BS29-60</f>
        <v>44464</v>
      </c>
      <c r="BR29" s="3">
        <f t="shared" si="5"/>
        <v>44469</v>
      </c>
      <c r="BS29" s="3">
        <f t="shared" si="6"/>
        <v>44524</v>
      </c>
      <c r="BT29" s="23">
        <f t="shared" si="7"/>
        <v>44530</v>
      </c>
      <c r="BU29" s="3">
        <f>BW29-210</f>
        <v>44524</v>
      </c>
      <c r="BV29" s="23">
        <f t="shared" si="8"/>
        <v>44530</v>
      </c>
      <c r="BW29" s="3">
        <f t="shared" si="9"/>
        <v>44734</v>
      </c>
      <c r="BX29" s="23">
        <f t="shared" si="10"/>
        <v>44742</v>
      </c>
    </row>
    <row r="30" spans="1:76" ht="29.15" customHeight="1">
      <c r="A30" s="146" t="s">
        <v>74</v>
      </c>
      <c r="B30" s="146" t="s">
        <v>295</v>
      </c>
      <c r="C30" s="147" t="s">
        <v>311</v>
      </c>
      <c r="D30" s="148" t="str">
        <f t="shared" ca="1" si="1"/>
        <v>À venir</v>
      </c>
      <c r="E30" s="265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333">
        <f t="shared" si="2"/>
        <v>47674</v>
      </c>
      <c r="BB30" s="8" t="s">
        <v>304</v>
      </c>
      <c r="BC30" s="49" t="s">
        <v>66</v>
      </c>
      <c r="BD30" s="14" t="s">
        <v>312</v>
      </c>
      <c r="BE30" s="1" t="s">
        <v>262</v>
      </c>
      <c r="BF30" s="1" t="s">
        <v>53</v>
      </c>
      <c r="BG30" s="11">
        <f>BH29+1</f>
        <v>46214</v>
      </c>
      <c r="BH30" s="11">
        <f>BG30+1460</f>
        <v>47674</v>
      </c>
      <c r="BI30" s="2">
        <f t="shared" si="13"/>
        <v>46204</v>
      </c>
      <c r="BJ30" s="2">
        <f t="shared" si="14"/>
        <v>47665</v>
      </c>
      <c r="BK30" s="1" t="s">
        <v>0</v>
      </c>
      <c r="BL30" s="53" t="s">
        <v>309</v>
      </c>
      <c r="BM30" s="49" t="s">
        <v>9</v>
      </c>
      <c r="BN30" s="49" t="s">
        <v>10</v>
      </c>
      <c r="BO30" s="49"/>
      <c r="BP30" s="56"/>
      <c r="BQ30" s="3">
        <f>BS30-155</f>
        <v>45849</v>
      </c>
      <c r="BR30" s="3">
        <f t="shared" si="5"/>
        <v>45839</v>
      </c>
      <c r="BS30" s="3">
        <f t="shared" si="6"/>
        <v>46004</v>
      </c>
      <c r="BT30" s="3">
        <f t="shared" si="7"/>
        <v>45992</v>
      </c>
      <c r="BU30" s="3">
        <f>BW30-210</f>
        <v>46004</v>
      </c>
      <c r="BV30" s="3">
        <f t="shared" si="8"/>
        <v>45992</v>
      </c>
      <c r="BW30" s="3">
        <f t="shared" si="9"/>
        <v>46214</v>
      </c>
      <c r="BX30" s="3">
        <f t="shared" si="10"/>
        <v>46204</v>
      </c>
    </row>
    <row r="31" spans="1:76" ht="29.15" customHeight="1">
      <c r="A31" s="146" t="s">
        <v>313</v>
      </c>
      <c r="B31" s="146" t="s">
        <v>295</v>
      </c>
      <c r="C31" s="147" t="s">
        <v>314</v>
      </c>
      <c r="D31" s="148" t="str">
        <f t="shared" ca="1" si="1"/>
        <v>En cours</v>
      </c>
      <c r="E31" s="265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333">
        <f t="shared" si="2"/>
        <v>46059</v>
      </c>
      <c r="BB31" s="50" t="s">
        <v>315</v>
      </c>
      <c r="BC31" s="78" t="s">
        <v>313</v>
      </c>
      <c r="BD31" s="60" t="s">
        <v>262</v>
      </c>
      <c r="BE31" s="27" t="s">
        <v>262</v>
      </c>
      <c r="BF31" s="14" t="s">
        <v>179</v>
      </c>
      <c r="BG31" s="11">
        <v>44599</v>
      </c>
      <c r="BH31" s="43">
        <v>46059</v>
      </c>
      <c r="BI31" s="38">
        <f t="shared" si="13"/>
        <v>44593</v>
      </c>
      <c r="BJ31" s="38">
        <f t="shared" si="14"/>
        <v>46054</v>
      </c>
      <c r="BK31" s="14" t="s">
        <v>0</v>
      </c>
      <c r="BL31" s="72" t="s">
        <v>316</v>
      </c>
      <c r="BM31" s="49" t="s">
        <v>9</v>
      </c>
      <c r="BN31" s="49" t="s">
        <v>10</v>
      </c>
      <c r="BO31" s="49"/>
      <c r="BP31" s="56"/>
      <c r="BQ31" s="3">
        <f>BS31-120</f>
        <v>44299</v>
      </c>
      <c r="BR31" s="3">
        <f t="shared" si="5"/>
        <v>44287</v>
      </c>
      <c r="BS31" s="3">
        <f t="shared" si="6"/>
        <v>44419</v>
      </c>
      <c r="BT31" s="3">
        <f t="shared" si="7"/>
        <v>44409</v>
      </c>
      <c r="BU31" s="3">
        <f t="shared" ref="BU31:BU42" si="15">BW31-180</f>
        <v>44419</v>
      </c>
      <c r="BV31" s="3">
        <f t="shared" si="8"/>
        <v>44409</v>
      </c>
      <c r="BW31" s="3">
        <f t="shared" si="9"/>
        <v>44599</v>
      </c>
      <c r="BX31" s="3">
        <f t="shared" si="10"/>
        <v>44593</v>
      </c>
    </row>
    <row r="32" spans="1:76" ht="29.15" customHeight="1">
      <c r="A32" s="146" t="s">
        <v>74</v>
      </c>
      <c r="B32" s="146" t="s">
        <v>295</v>
      </c>
      <c r="C32" s="147" t="s">
        <v>314</v>
      </c>
      <c r="D32" s="148" t="str">
        <f t="shared" ca="1" si="1"/>
        <v>À venir</v>
      </c>
      <c r="E32" s="265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333">
        <f t="shared" si="2"/>
        <v>47520</v>
      </c>
      <c r="BB32" s="50" t="s">
        <v>315</v>
      </c>
      <c r="BC32" s="78" t="s">
        <v>66</v>
      </c>
      <c r="BD32" s="60" t="s">
        <v>262</v>
      </c>
      <c r="BE32" s="27"/>
      <c r="BF32" s="14" t="s">
        <v>179</v>
      </c>
      <c r="BG32" s="11">
        <v>46060</v>
      </c>
      <c r="BH32" s="43">
        <v>47520</v>
      </c>
      <c r="BI32" s="38">
        <f t="shared" si="13"/>
        <v>46054</v>
      </c>
      <c r="BJ32" s="38">
        <f t="shared" si="14"/>
        <v>47515</v>
      </c>
      <c r="BK32" s="14" t="s">
        <v>0</v>
      </c>
      <c r="BL32" s="72"/>
      <c r="BM32" s="49" t="s">
        <v>9</v>
      </c>
      <c r="BN32" s="49" t="s">
        <v>10</v>
      </c>
      <c r="BO32" s="49"/>
      <c r="BP32" s="56"/>
      <c r="BQ32" s="3">
        <f>BS32-120</f>
        <v>45760</v>
      </c>
      <c r="BR32" s="3">
        <f t="shared" si="5"/>
        <v>45748</v>
      </c>
      <c r="BS32" s="3">
        <f t="shared" si="6"/>
        <v>45880</v>
      </c>
      <c r="BT32" s="3">
        <f t="shared" si="7"/>
        <v>45870</v>
      </c>
      <c r="BU32" s="3">
        <f t="shared" si="15"/>
        <v>45880</v>
      </c>
      <c r="BV32" s="3">
        <f t="shared" si="8"/>
        <v>45870</v>
      </c>
      <c r="BW32" s="3">
        <f t="shared" si="9"/>
        <v>46060</v>
      </c>
      <c r="BX32" s="3">
        <f t="shared" si="10"/>
        <v>46054</v>
      </c>
    </row>
    <row r="33" spans="1:76" ht="29.15" customHeight="1">
      <c r="A33" s="146" t="s">
        <v>317</v>
      </c>
      <c r="B33" s="146" t="s">
        <v>295</v>
      </c>
      <c r="C33" s="147" t="s">
        <v>318</v>
      </c>
      <c r="D33" s="148" t="str">
        <f t="shared" ca="1" si="1"/>
        <v>En cours</v>
      </c>
      <c r="E33" s="265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333">
        <f t="shared" si="2"/>
        <v>45716</v>
      </c>
      <c r="BB33" s="50" t="s">
        <v>317</v>
      </c>
      <c r="BC33" s="78" t="s">
        <v>317</v>
      </c>
      <c r="BD33" s="27" t="s">
        <v>262</v>
      </c>
      <c r="BE33" s="27" t="s">
        <v>262</v>
      </c>
      <c r="BF33" s="14" t="s">
        <v>179</v>
      </c>
      <c r="BG33" s="11">
        <v>44256</v>
      </c>
      <c r="BH33" s="43">
        <v>45716</v>
      </c>
      <c r="BI33" s="38">
        <f t="shared" si="13"/>
        <v>44256</v>
      </c>
      <c r="BJ33" s="38">
        <f t="shared" si="14"/>
        <v>45716</v>
      </c>
      <c r="BK33" s="14" t="s">
        <v>0</v>
      </c>
      <c r="BL33" s="72" t="s">
        <v>319</v>
      </c>
      <c r="BM33" s="49" t="s">
        <v>9</v>
      </c>
      <c r="BN33" s="49" t="s">
        <v>10</v>
      </c>
      <c r="BO33" s="49"/>
      <c r="BP33" s="56"/>
      <c r="BQ33" s="3">
        <f>BS33-120</f>
        <v>43956</v>
      </c>
      <c r="BR33" s="3">
        <f t="shared" si="5"/>
        <v>43952</v>
      </c>
      <c r="BS33" s="3">
        <f t="shared" si="6"/>
        <v>44076</v>
      </c>
      <c r="BT33" s="3">
        <f t="shared" si="7"/>
        <v>44075</v>
      </c>
      <c r="BU33" s="3">
        <f t="shared" si="15"/>
        <v>44076</v>
      </c>
      <c r="BV33" s="3">
        <f t="shared" si="8"/>
        <v>44075</v>
      </c>
      <c r="BW33" s="3">
        <f t="shared" si="9"/>
        <v>44256</v>
      </c>
      <c r="BX33" s="3">
        <f t="shared" si="10"/>
        <v>44256</v>
      </c>
    </row>
    <row r="34" spans="1:76" ht="29.15" customHeight="1">
      <c r="A34" s="146" t="s">
        <v>74</v>
      </c>
      <c r="B34" s="146" t="s">
        <v>295</v>
      </c>
      <c r="C34" s="147" t="s">
        <v>318</v>
      </c>
      <c r="D34" s="148" t="str">
        <f t="shared" ca="1" si="1"/>
        <v>À venir</v>
      </c>
      <c r="E34" s="265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333">
        <f t="shared" si="2"/>
        <v>47177</v>
      </c>
      <c r="BB34" s="50" t="s">
        <v>317</v>
      </c>
      <c r="BC34" s="78" t="s">
        <v>66</v>
      </c>
      <c r="BD34" s="60" t="s">
        <v>262</v>
      </c>
      <c r="BE34" s="27"/>
      <c r="BF34" s="14" t="s">
        <v>179</v>
      </c>
      <c r="BG34" s="11">
        <v>45717</v>
      </c>
      <c r="BH34" s="43">
        <v>47177</v>
      </c>
      <c r="BI34" s="38">
        <f t="shared" si="13"/>
        <v>45717</v>
      </c>
      <c r="BJ34" s="38">
        <f t="shared" si="14"/>
        <v>47177</v>
      </c>
      <c r="BK34" s="14" t="s">
        <v>0</v>
      </c>
      <c r="BL34" s="72" t="s">
        <v>319</v>
      </c>
      <c r="BM34" s="49" t="s">
        <v>9</v>
      </c>
      <c r="BN34" s="49" t="s">
        <v>10</v>
      </c>
      <c r="BO34" s="49" t="s">
        <v>11</v>
      </c>
      <c r="BP34" s="56"/>
      <c r="BQ34" s="3">
        <f>BS34-120</f>
        <v>45417</v>
      </c>
      <c r="BR34" s="3">
        <f t="shared" si="5"/>
        <v>45413</v>
      </c>
      <c r="BS34" s="3">
        <f t="shared" si="6"/>
        <v>45537</v>
      </c>
      <c r="BT34" s="3">
        <f t="shared" si="7"/>
        <v>45536</v>
      </c>
      <c r="BU34" s="3">
        <f t="shared" si="15"/>
        <v>45537</v>
      </c>
      <c r="BV34" s="3">
        <f t="shared" si="8"/>
        <v>45536</v>
      </c>
      <c r="BW34" s="3">
        <f t="shared" si="9"/>
        <v>45717</v>
      </c>
      <c r="BX34" s="3">
        <f t="shared" si="10"/>
        <v>45717</v>
      </c>
    </row>
    <row r="35" spans="1:76" ht="29.15" customHeight="1">
      <c r="A35" s="146" t="s">
        <v>320</v>
      </c>
      <c r="B35" s="146" t="s">
        <v>295</v>
      </c>
      <c r="C35" s="147" t="s">
        <v>321</v>
      </c>
      <c r="D35" s="148" t="str">
        <f t="shared" ca="1" si="1"/>
        <v>En cours</v>
      </c>
      <c r="E35" s="265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333">
        <f t="shared" si="2"/>
        <v>45791</v>
      </c>
      <c r="BB35" s="50" t="s">
        <v>320</v>
      </c>
      <c r="BC35" s="78" t="s">
        <v>320</v>
      </c>
      <c r="BD35" s="27" t="s">
        <v>262</v>
      </c>
      <c r="BE35" s="27" t="s">
        <v>262</v>
      </c>
      <c r="BF35" s="14" t="s">
        <v>53</v>
      </c>
      <c r="BG35" s="11">
        <v>44331</v>
      </c>
      <c r="BH35" s="43">
        <v>45791</v>
      </c>
      <c r="BI35" s="38">
        <f t="shared" si="13"/>
        <v>44317</v>
      </c>
      <c r="BJ35" s="38">
        <f t="shared" si="14"/>
        <v>45778</v>
      </c>
      <c r="BK35" s="14" t="s">
        <v>2</v>
      </c>
      <c r="BL35" s="72" t="s">
        <v>322</v>
      </c>
      <c r="BM35" s="49" t="s">
        <v>9</v>
      </c>
      <c r="BN35" s="49" t="s">
        <v>13</v>
      </c>
      <c r="BO35" s="49"/>
      <c r="BP35" s="56"/>
      <c r="BQ35" s="3">
        <f>BS35-120</f>
        <v>44031</v>
      </c>
      <c r="BR35" s="3">
        <f t="shared" si="5"/>
        <v>44043</v>
      </c>
      <c r="BS35" s="3">
        <f t="shared" si="6"/>
        <v>44151</v>
      </c>
      <c r="BT35" s="3">
        <f t="shared" si="7"/>
        <v>44165</v>
      </c>
      <c r="BU35" s="3">
        <f t="shared" si="15"/>
        <v>44151</v>
      </c>
      <c r="BV35" s="3">
        <f t="shared" si="8"/>
        <v>44165</v>
      </c>
      <c r="BW35" s="3">
        <f t="shared" si="9"/>
        <v>44331</v>
      </c>
      <c r="BX35" s="3">
        <f t="shared" si="10"/>
        <v>44317</v>
      </c>
    </row>
    <row r="36" spans="1:76" ht="29.15" customHeight="1">
      <c r="A36" s="146" t="s">
        <v>74</v>
      </c>
      <c r="B36" s="146" t="s">
        <v>295</v>
      </c>
      <c r="C36" s="147" t="s">
        <v>321</v>
      </c>
      <c r="D36" s="148" t="str">
        <f t="shared" ca="1" si="1"/>
        <v>À venir</v>
      </c>
      <c r="E36" s="265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333">
        <f t="shared" si="2"/>
        <v>47252</v>
      </c>
      <c r="BB36" s="50" t="s">
        <v>320</v>
      </c>
      <c r="BC36" s="78" t="s">
        <v>66</v>
      </c>
      <c r="BD36" s="27" t="s">
        <v>262</v>
      </c>
      <c r="BE36" s="27"/>
      <c r="BF36" s="14" t="s">
        <v>53</v>
      </c>
      <c r="BG36" s="11">
        <v>45792</v>
      </c>
      <c r="BH36" s="43">
        <v>47252</v>
      </c>
      <c r="BI36" s="38">
        <f t="shared" si="13"/>
        <v>45778</v>
      </c>
      <c r="BJ36" s="38">
        <f t="shared" si="14"/>
        <v>47239</v>
      </c>
      <c r="BK36" s="14" t="s">
        <v>2</v>
      </c>
      <c r="BL36" s="72" t="s">
        <v>322</v>
      </c>
      <c r="BM36" s="49" t="s">
        <v>9</v>
      </c>
      <c r="BN36" s="49" t="s">
        <v>13</v>
      </c>
      <c r="BO36" s="49"/>
      <c r="BP36" s="56"/>
      <c r="BQ36" s="3">
        <f>BS36-150</f>
        <v>45462</v>
      </c>
      <c r="BR36" s="3">
        <f t="shared" si="5"/>
        <v>45473</v>
      </c>
      <c r="BS36" s="3">
        <f t="shared" si="6"/>
        <v>45612</v>
      </c>
      <c r="BT36" s="3">
        <f t="shared" si="7"/>
        <v>45626</v>
      </c>
      <c r="BU36" s="3">
        <f t="shared" si="15"/>
        <v>45612</v>
      </c>
      <c r="BV36" s="3">
        <f t="shared" si="8"/>
        <v>45626</v>
      </c>
      <c r="BW36" s="3">
        <f t="shared" si="9"/>
        <v>45792</v>
      </c>
      <c r="BX36" s="3">
        <f t="shared" si="10"/>
        <v>45778</v>
      </c>
    </row>
    <row r="37" spans="1:76" ht="29.15" customHeight="1">
      <c r="A37" s="146" t="s">
        <v>323</v>
      </c>
      <c r="B37" s="146" t="s">
        <v>295</v>
      </c>
      <c r="C37" s="147" t="s">
        <v>324</v>
      </c>
      <c r="D37" s="148" t="str">
        <f t="shared" ca="1" si="1"/>
        <v>En cours</v>
      </c>
      <c r="E37" s="265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333">
        <f t="shared" si="2"/>
        <v>46186</v>
      </c>
      <c r="BB37" s="50" t="s">
        <v>323</v>
      </c>
      <c r="BC37" s="78" t="s">
        <v>323</v>
      </c>
      <c r="BD37" s="27" t="s">
        <v>262</v>
      </c>
      <c r="BE37" s="27" t="s">
        <v>262</v>
      </c>
      <c r="BF37" s="14" t="s">
        <v>53</v>
      </c>
      <c r="BG37" s="11">
        <v>44840</v>
      </c>
      <c r="BH37" s="43">
        <v>46186</v>
      </c>
      <c r="BI37" s="38">
        <f t="shared" si="13"/>
        <v>44835</v>
      </c>
      <c r="BJ37" s="38">
        <f t="shared" si="14"/>
        <v>46174</v>
      </c>
      <c r="BK37" s="14" t="s">
        <v>0</v>
      </c>
      <c r="BL37" s="72" t="s">
        <v>325</v>
      </c>
      <c r="BM37" s="49" t="s">
        <v>9</v>
      </c>
      <c r="BN37" s="49" t="s">
        <v>15</v>
      </c>
      <c r="BO37" s="49"/>
      <c r="BP37" s="56"/>
      <c r="BQ37" s="3">
        <f>BS37-120</f>
        <v>44540</v>
      </c>
      <c r="BR37" s="3">
        <f t="shared" si="5"/>
        <v>44531</v>
      </c>
      <c r="BS37" s="3">
        <f t="shared" si="6"/>
        <v>44660</v>
      </c>
      <c r="BT37" s="3">
        <f t="shared" si="7"/>
        <v>44652</v>
      </c>
      <c r="BU37" s="3">
        <f t="shared" si="15"/>
        <v>44660</v>
      </c>
      <c r="BV37" s="3">
        <f t="shared" si="8"/>
        <v>44652</v>
      </c>
      <c r="BW37" s="3">
        <f t="shared" si="9"/>
        <v>44840</v>
      </c>
      <c r="BX37" s="3">
        <f t="shared" si="10"/>
        <v>44835</v>
      </c>
    </row>
    <row r="38" spans="1:76" ht="29.15" customHeight="1">
      <c r="A38" s="146" t="s">
        <v>74</v>
      </c>
      <c r="B38" s="146" t="s">
        <v>295</v>
      </c>
      <c r="C38" s="147" t="s">
        <v>324</v>
      </c>
      <c r="D38" s="148" t="str">
        <f t="shared" ca="1" si="1"/>
        <v>À venir</v>
      </c>
      <c r="E38" s="265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333">
        <f t="shared" si="2"/>
        <v>47647</v>
      </c>
      <c r="BB38" s="50" t="s">
        <v>323</v>
      </c>
      <c r="BC38" s="78" t="s">
        <v>66</v>
      </c>
      <c r="BD38" s="27" t="s">
        <v>262</v>
      </c>
      <c r="BE38" s="27"/>
      <c r="BF38" s="14" t="s">
        <v>53</v>
      </c>
      <c r="BG38" s="11">
        <v>46187</v>
      </c>
      <c r="BH38" s="43">
        <v>47647</v>
      </c>
      <c r="BI38" s="38">
        <f t="shared" si="13"/>
        <v>46174</v>
      </c>
      <c r="BJ38" s="38">
        <f t="shared" si="14"/>
        <v>47635</v>
      </c>
      <c r="BK38" s="14" t="s">
        <v>0</v>
      </c>
      <c r="BL38" s="72" t="s">
        <v>325</v>
      </c>
      <c r="BM38" s="49" t="s">
        <v>9</v>
      </c>
      <c r="BN38" s="49" t="s">
        <v>15</v>
      </c>
      <c r="BO38" s="49" t="s">
        <v>11</v>
      </c>
      <c r="BP38" s="56"/>
      <c r="BQ38" s="3">
        <f>BS38-150</f>
        <v>45857</v>
      </c>
      <c r="BR38" s="3">
        <f t="shared" si="5"/>
        <v>45869</v>
      </c>
      <c r="BS38" s="3">
        <f t="shared" si="6"/>
        <v>46007</v>
      </c>
      <c r="BT38" s="3">
        <f t="shared" si="7"/>
        <v>46022</v>
      </c>
      <c r="BU38" s="3">
        <f t="shared" si="15"/>
        <v>46007</v>
      </c>
      <c r="BV38" s="3">
        <f t="shared" si="8"/>
        <v>46022</v>
      </c>
      <c r="BW38" s="3">
        <f t="shared" si="9"/>
        <v>46187</v>
      </c>
      <c r="BX38" s="3">
        <f t="shared" ref="BX38:BX70" si="16">IF(DAY(BW38)&lt;=15,DATE(YEAR(BW38),MONTH(BW38),1),EOMONTH(BW38,0))</f>
        <v>46174</v>
      </c>
    </row>
    <row r="39" spans="1:76" ht="29.15" customHeight="1">
      <c r="A39" s="146" t="s">
        <v>326</v>
      </c>
      <c r="B39" s="146" t="s">
        <v>295</v>
      </c>
      <c r="C39" s="147" t="s">
        <v>327</v>
      </c>
      <c r="D39" s="148" t="str">
        <f t="shared" ca="1" si="1"/>
        <v>En cours</v>
      </c>
      <c r="E39" s="265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266"/>
      <c r="AO39" s="333">
        <f t="shared" si="2"/>
        <v>46821</v>
      </c>
      <c r="BB39" s="50" t="s">
        <v>326</v>
      </c>
      <c r="BC39" s="78" t="s">
        <v>326</v>
      </c>
      <c r="BD39" s="27"/>
      <c r="BE39" s="27"/>
      <c r="BF39" s="14"/>
      <c r="BG39" s="11">
        <v>45361</v>
      </c>
      <c r="BH39" s="43">
        <v>46821</v>
      </c>
      <c r="BI39" s="38">
        <f t="shared" si="13"/>
        <v>45352</v>
      </c>
      <c r="BJ39" s="38">
        <f t="shared" si="14"/>
        <v>46813</v>
      </c>
      <c r="BK39" s="14"/>
      <c r="BL39" s="72" t="s">
        <v>327</v>
      </c>
      <c r="BM39" s="49"/>
      <c r="BN39" s="49"/>
      <c r="BO39" s="49"/>
      <c r="BP39" s="56"/>
      <c r="BQ39" s="3">
        <f t="shared" ref="BQ39:BQ40" si="17">BS39-150</f>
        <v>45031</v>
      </c>
      <c r="BR39" s="3">
        <f t="shared" ref="BR39:BR40" si="18">IF(DAY(BQ39)&lt;=15,DATE(YEAR(BQ39),MONTH(BQ39),1),EOMONTH(BQ39,0))</f>
        <v>45017</v>
      </c>
      <c r="BS39" s="3">
        <f t="shared" ref="BS39:BS40" si="19">BU39</f>
        <v>45181</v>
      </c>
      <c r="BT39" s="3">
        <f t="shared" ref="BT39:BT40" si="20">IF(DAY(BS39)&lt;=15,DATE(YEAR(BS39),MONTH(BS39),1),EOMONTH(BS39,0))</f>
        <v>45170</v>
      </c>
      <c r="BU39" s="3">
        <f t="shared" ref="BU39:BU40" si="21">BW39-180</f>
        <v>45181</v>
      </c>
      <c r="BV39" s="3">
        <f t="shared" ref="BV39:BV40" si="22">IF(DAY(BU39)&lt;=15,DATE(YEAR(BU39),MONTH(BU39),1),EOMONTH(BU39,0))</f>
        <v>45170</v>
      </c>
      <c r="BW39" s="3">
        <f t="shared" ref="BW39:BW40" si="23">BG39</f>
        <v>45361</v>
      </c>
      <c r="BX39" s="3">
        <f t="shared" ref="BX39:BX40" si="24">IF(DAY(BW39)&lt;=15,DATE(YEAR(BW39),MONTH(BW39),1),EOMONTH(BW39,0))</f>
        <v>45352</v>
      </c>
    </row>
    <row r="40" spans="1:76" ht="29">
      <c r="A40" s="146" t="s">
        <v>328</v>
      </c>
      <c r="B40" s="146" t="s">
        <v>329</v>
      </c>
      <c r="C40" s="147" t="s">
        <v>330</v>
      </c>
      <c r="D40" s="148" t="str">
        <f t="shared" ref="D40:D71" ca="1" si="25">IF(BH40&lt;TODAY(),"Terminé",(IF(BG40&gt;=TODAY(),"À venir","En cours")))</f>
        <v>En cours</v>
      </c>
      <c r="E40" s="265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333">
        <f t="shared" ref="AO40:AO71" si="26">BH40</f>
        <v>46356</v>
      </c>
      <c r="BB40" s="50" t="s">
        <v>331</v>
      </c>
      <c r="BC40" s="78" t="s">
        <v>328</v>
      </c>
      <c r="BD40" s="27" t="s">
        <v>262</v>
      </c>
      <c r="BE40" s="27" t="s">
        <v>262</v>
      </c>
      <c r="BF40" s="14" t="s">
        <v>179</v>
      </c>
      <c r="BG40" s="11">
        <v>44896</v>
      </c>
      <c r="BH40" s="43">
        <v>46356</v>
      </c>
      <c r="BI40" s="11">
        <f t="shared" si="13"/>
        <v>44896</v>
      </c>
      <c r="BJ40" s="11">
        <f t="shared" si="14"/>
        <v>46356</v>
      </c>
      <c r="BK40" s="14" t="s">
        <v>0</v>
      </c>
      <c r="BL40" s="72" t="s">
        <v>332</v>
      </c>
      <c r="BM40" s="49" t="s">
        <v>16</v>
      </c>
      <c r="BN40" s="49" t="s">
        <v>10</v>
      </c>
      <c r="BO40" s="49"/>
      <c r="BP40" s="56"/>
      <c r="BQ40" s="3">
        <f t="shared" si="17"/>
        <v>44566</v>
      </c>
      <c r="BR40" s="3">
        <f t="shared" si="18"/>
        <v>44562</v>
      </c>
      <c r="BS40" s="3">
        <f t="shared" si="19"/>
        <v>44716</v>
      </c>
      <c r="BT40" s="3">
        <f t="shared" si="20"/>
        <v>44713</v>
      </c>
      <c r="BU40" s="3">
        <f t="shared" si="21"/>
        <v>44716</v>
      </c>
      <c r="BV40" s="3">
        <f t="shared" si="22"/>
        <v>44713</v>
      </c>
      <c r="BW40" s="3">
        <f t="shared" si="23"/>
        <v>44896</v>
      </c>
      <c r="BX40" s="3">
        <f t="shared" si="24"/>
        <v>44896</v>
      </c>
    </row>
    <row r="41" spans="1:76" ht="29.15" customHeight="1">
      <c r="A41" s="146" t="s">
        <v>74</v>
      </c>
      <c r="B41" s="146" t="s">
        <v>329</v>
      </c>
      <c r="C41" s="147" t="s">
        <v>330</v>
      </c>
      <c r="D41" s="148" t="str">
        <f t="shared" ca="1" si="25"/>
        <v>À venir</v>
      </c>
      <c r="E41" s="265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333">
        <f t="shared" si="26"/>
        <v>47817</v>
      </c>
      <c r="BB41" s="50" t="s">
        <v>331</v>
      </c>
      <c r="BC41" s="78" t="s">
        <v>66</v>
      </c>
      <c r="BD41" s="27" t="s">
        <v>262</v>
      </c>
      <c r="BE41" s="27"/>
      <c r="BF41" s="14" t="s">
        <v>179</v>
      </c>
      <c r="BG41" s="11">
        <f>BH40+1</f>
        <v>46357</v>
      </c>
      <c r="BH41" s="43">
        <f>BG41+1460</f>
        <v>47817</v>
      </c>
      <c r="BI41" s="38">
        <f t="shared" si="13"/>
        <v>46357</v>
      </c>
      <c r="BJ41" s="38">
        <f t="shared" si="14"/>
        <v>47817</v>
      </c>
      <c r="BK41" s="14" t="s">
        <v>0</v>
      </c>
      <c r="BL41" s="72" t="s">
        <v>332</v>
      </c>
      <c r="BM41" s="49" t="s">
        <v>16</v>
      </c>
      <c r="BN41" s="49" t="s">
        <v>10</v>
      </c>
      <c r="BO41" s="49"/>
      <c r="BP41" s="56"/>
      <c r="BQ41" s="3">
        <f t="shared" ref="BQ41:BQ46" si="27">BS41-120</f>
        <v>46057</v>
      </c>
      <c r="BR41" s="3">
        <f t="shared" si="5"/>
        <v>46054</v>
      </c>
      <c r="BS41" s="3">
        <f t="shared" si="6"/>
        <v>46177</v>
      </c>
      <c r="BT41" s="3">
        <f t="shared" si="7"/>
        <v>46174</v>
      </c>
      <c r="BU41" s="3">
        <f t="shared" si="15"/>
        <v>46177</v>
      </c>
      <c r="BV41" s="3">
        <f t="shared" si="8"/>
        <v>46174</v>
      </c>
      <c r="BW41" s="3">
        <f t="shared" ref="BW41:BW71" si="28">BG41</f>
        <v>46357</v>
      </c>
      <c r="BX41" s="3">
        <f t="shared" si="16"/>
        <v>46357</v>
      </c>
    </row>
    <row r="42" spans="1:76" ht="29.15" customHeight="1">
      <c r="A42" s="146" t="s">
        <v>333</v>
      </c>
      <c r="B42" s="146" t="s">
        <v>329</v>
      </c>
      <c r="C42" s="147" t="s">
        <v>334</v>
      </c>
      <c r="D42" s="148" t="str">
        <f t="shared" ca="1" si="25"/>
        <v>En cours</v>
      </c>
      <c r="E42" s="265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333">
        <f t="shared" si="26"/>
        <v>45444</v>
      </c>
      <c r="BB42" s="50" t="s">
        <v>333</v>
      </c>
      <c r="BC42" s="78" t="s">
        <v>333</v>
      </c>
      <c r="BD42" s="27" t="s">
        <v>262</v>
      </c>
      <c r="BE42" s="27" t="s">
        <v>262</v>
      </c>
      <c r="BF42" s="14" t="s">
        <v>179</v>
      </c>
      <c r="BG42" s="11">
        <v>43951</v>
      </c>
      <c r="BH42" s="43">
        <v>45444</v>
      </c>
      <c r="BI42" s="38">
        <f t="shared" si="13"/>
        <v>43951</v>
      </c>
      <c r="BJ42" s="38">
        <f t="shared" si="14"/>
        <v>45444</v>
      </c>
      <c r="BK42" s="14" t="s">
        <v>0</v>
      </c>
      <c r="BL42" s="72" t="s">
        <v>335</v>
      </c>
      <c r="BM42" s="49" t="s">
        <v>16</v>
      </c>
      <c r="BN42" s="49" t="s">
        <v>10</v>
      </c>
      <c r="BO42" s="49"/>
      <c r="BP42" s="56"/>
      <c r="BQ42" s="3">
        <f t="shared" si="27"/>
        <v>43651</v>
      </c>
      <c r="BR42" s="3">
        <f t="shared" si="5"/>
        <v>43647</v>
      </c>
      <c r="BS42" s="3">
        <f t="shared" si="6"/>
        <v>43771</v>
      </c>
      <c r="BT42" s="3">
        <f t="shared" si="7"/>
        <v>43770</v>
      </c>
      <c r="BU42" s="3">
        <f t="shared" si="15"/>
        <v>43771</v>
      </c>
      <c r="BV42" s="3">
        <f t="shared" si="8"/>
        <v>43770</v>
      </c>
      <c r="BW42" s="3">
        <f t="shared" si="28"/>
        <v>43951</v>
      </c>
      <c r="BX42" s="3">
        <f t="shared" si="16"/>
        <v>43951</v>
      </c>
    </row>
    <row r="43" spans="1:76" ht="29.15" customHeight="1">
      <c r="A43" s="146" t="s">
        <v>74</v>
      </c>
      <c r="B43" s="146" t="s">
        <v>329</v>
      </c>
      <c r="C43" s="147" t="s">
        <v>336</v>
      </c>
      <c r="D43" s="148" t="str">
        <f t="shared" ca="1" si="25"/>
        <v>À venir</v>
      </c>
      <c r="E43" s="265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333">
        <f t="shared" si="26"/>
        <v>46918</v>
      </c>
      <c r="BB43" s="50" t="s">
        <v>333</v>
      </c>
      <c r="BC43" s="78" t="s">
        <v>337</v>
      </c>
      <c r="BD43" s="60" t="s">
        <v>262</v>
      </c>
      <c r="BE43" s="27"/>
      <c r="BF43" s="14" t="s">
        <v>179</v>
      </c>
      <c r="BG43" s="11">
        <v>45458</v>
      </c>
      <c r="BH43" s="43">
        <f>BG43+1460</f>
        <v>46918</v>
      </c>
      <c r="BI43" s="38">
        <f t="shared" si="13"/>
        <v>45444</v>
      </c>
      <c r="BJ43" s="38">
        <f t="shared" si="14"/>
        <v>46905</v>
      </c>
      <c r="BK43" s="14" t="s">
        <v>0</v>
      </c>
      <c r="BL43" s="72" t="s">
        <v>335</v>
      </c>
      <c r="BM43" s="49" t="s">
        <v>16</v>
      </c>
      <c r="BN43" s="49" t="s">
        <v>10</v>
      </c>
      <c r="BO43" s="49" t="s">
        <v>11</v>
      </c>
      <c r="BP43" s="56"/>
      <c r="BQ43" s="3">
        <f t="shared" si="27"/>
        <v>45232</v>
      </c>
      <c r="BR43" s="3">
        <f t="shared" si="5"/>
        <v>45231</v>
      </c>
      <c r="BS43" s="3">
        <f t="shared" si="6"/>
        <v>45352</v>
      </c>
      <c r="BT43" s="3">
        <f t="shared" si="7"/>
        <v>45352</v>
      </c>
      <c r="BU43" s="3">
        <v>45352</v>
      </c>
      <c r="BV43" s="3">
        <f t="shared" si="8"/>
        <v>45352</v>
      </c>
      <c r="BW43" s="3">
        <f t="shared" si="28"/>
        <v>45458</v>
      </c>
      <c r="BX43" s="3">
        <f t="shared" si="16"/>
        <v>45444</v>
      </c>
    </row>
    <row r="44" spans="1:76" ht="29.15" customHeight="1">
      <c r="A44" s="146" t="s">
        <v>338</v>
      </c>
      <c r="B44" s="146" t="s">
        <v>329</v>
      </c>
      <c r="C44" s="147" t="s">
        <v>339</v>
      </c>
      <c r="D44" s="148" t="str">
        <f t="shared" ca="1" si="25"/>
        <v>En cours</v>
      </c>
      <c r="E44" s="265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333">
        <f t="shared" si="26"/>
        <v>45795</v>
      </c>
      <c r="BB44" s="50" t="s">
        <v>338</v>
      </c>
      <c r="BC44" s="78" t="s">
        <v>338</v>
      </c>
      <c r="BD44" s="27" t="s">
        <v>262</v>
      </c>
      <c r="BE44" s="27" t="s">
        <v>262</v>
      </c>
      <c r="BF44" s="14" t="s">
        <v>53</v>
      </c>
      <c r="BG44" s="11">
        <v>44335</v>
      </c>
      <c r="BH44" s="43">
        <v>45795</v>
      </c>
      <c r="BI44" s="38">
        <f t="shared" si="13"/>
        <v>44347</v>
      </c>
      <c r="BJ44" s="38">
        <f t="shared" si="14"/>
        <v>45808</v>
      </c>
      <c r="BK44" s="14" t="s">
        <v>0</v>
      </c>
      <c r="BL44" s="72" t="s">
        <v>340</v>
      </c>
      <c r="BM44" s="49" t="s">
        <v>16</v>
      </c>
      <c r="BN44" s="49" t="s">
        <v>10</v>
      </c>
      <c r="BO44" s="49"/>
      <c r="BP44" s="56"/>
      <c r="BQ44" s="3">
        <f t="shared" si="27"/>
        <v>44035</v>
      </c>
      <c r="BR44" s="3">
        <f t="shared" si="5"/>
        <v>44043</v>
      </c>
      <c r="BS44" s="3">
        <f t="shared" si="6"/>
        <v>44155</v>
      </c>
      <c r="BT44" s="3">
        <f t="shared" si="7"/>
        <v>44165</v>
      </c>
      <c r="BU44" s="3">
        <f>BW44-180</f>
        <v>44155</v>
      </c>
      <c r="BV44" s="3">
        <f t="shared" si="8"/>
        <v>44165</v>
      </c>
      <c r="BW44" s="3">
        <f t="shared" si="28"/>
        <v>44335</v>
      </c>
      <c r="BX44" s="3">
        <f t="shared" si="16"/>
        <v>44347</v>
      </c>
    </row>
    <row r="45" spans="1:76" ht="29.15" customHeight="1">
      <c r="A45" s="146" t="s">
        <v>74</v>
      </c>
      <c r="B45" s="146" t="s">
        <v>329</v>
      </c>
      <c r="C45" s="147" t="s">
        <v>339</v>
      </c>
      <c r="D45" s="148" t="str">
        <f t="shared" ca="1" si="25"/>
        <v>À venir</v>
      </c>
      <c r="E45" s="265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333">
        <f t="shared" si="26"/>
        <v>47256</v>
      </c>
      <c r="BB45" s="50" t="s">
        <v>338</v>
      </c>
      <c r="BC45" s="78" t="s">
        <v>66</v>
      </c>
      <c r="BD45" s="27" t="s">
        <v>262</v>
      </c>
      <c r="BE45" s="27"/>
      <c r="BF45" s="14" t="s">
        <v>53</v>
      </c>
      <c r="BG45" s="11">
        <v>45796</v>
      </c>
      <c r="BH45" s="43">
        <v>47256</v>
      </c>
      <c r="BI45" s="38">
        <f t="shared" si="13"/>
        <v>45808</v>
      </c>
      <c r="BJ45" s="38">
        <f t="shared" si="14"/>
        <v>47269</v>
      </c>
      <c r="BK45" s="14" t="s">
        <v>0</v>
      </c>
      <c r="BL45" s="72" t="s">
        <v>340</v>
      </c>
      <c r="BM45" s="49" t="s">
        <v>16</v>
      </c>
      <c r="BN45" s="49" t="s">
        <v>10</v>
      </c>
      <c r="BO45" s="49"/>
      <c r="BP45" s="56"/>
      <c r="BQ45" s="3">
        <f t="shared" si="27"/>
        <v>45496</v>
      </c>
      <c r="BR45" s="3">
        <f t="shared" si="5"/>
        <v>45504</v>
      </c>
      <c r="BS45" s="3">
        <f t="shared" si="6"/>
        <v>45616</v>
      </c>
      <c r="BT45" s="3">
        <f t="shared" si="7"/>
        <v>45626</v>
      </c>
      <c r="BU45" s="3">
        <f>BW45-180</f>
        <v>45616</v>
      </c>
      <c r="BV45" s="3">
        <f t="shared" si="8"/>
        <v>45626</v>
      </c>
      <c r="BW45" s="3">
        <f t="shared" si="28"/>
        <v>45796</v>
      </c>
      <c r="BX45" s="3">
        <f t="shared" si="16"/>
        <v>45808</v>
      </c>
    </row>
    <row r="46" spans="1:76" ht="29.15" customHeight="1">
      <c r="A46" s="146" t="s">
        <v>341</v>
      </c>
      <c r="B46" s="146" t="s">
        <v>329</v>
      </c>
      <c r="C46" s="147" t="s">
        <v>342</v>
      </c>
      <c r="D46" s="148" t="str">
        <f t="shared" ca="1" si="25"/>
        <v>En cours</v>
      </c>
      <c r="E46" s="265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333">
        <f t="shared" si="26"/>
        <v>46356</v>
      </c>
      <c r="BB46" s="50" t="s">
        <v>341</v>
      </c>
      <c r="BC46" s="78" t="s">
        <v>341</v>
      </c>
      <c r="BD46" s="27" t="s">
        <v>262</v>
      </c>
      <c r="BE46" s="27" t="s">
        <v>262</v>
      </c>
      <c r="BF46" s="14" t="s">
        <v>53</v>
      </c>
      <c r="BG46" s="11">
        <v>44952</v>
      </c>
      <c r="BH46" s="43">
        <v>46356</v>
      </c>
      <c r="BI46" s="38">
        <f t="shared" si="13"/>
        <v>44957</v>
      </c>
      <c r="BJ46" s="38">
        <f t="shared" si="14"/>
        <v>46356</v>
      </c>
      <c r="BK46" s="14" t="s">
        <v>0</v>
      </c>
      <c r="BL46" s="89" t="s">
        <v>343</v>
      </c>
      <c r="BM46" s="49" t="s">
        <v>16</v>
      </c>
      <c r="BN46" s="49" t="s">
        <v>10</v>
      </c>
      <c r="BO46" s="49"/>
      <c r="BP46" s="56"/>
      <c r="BQ46" s="3">
        <f t="shared" si="27"/>
        <v>44652</v>
      </c>
      <c r="BR46" s="3">
        <f t="shared" si="5"/>
        <v>44652</v>
      </c>
      <c r="BS46" s="3">
        <f t="shared" si="6"/>
        <v>44772</v>
      </c>
      <c r="BT46" s="3">
        <f t="shared" si="7"/>
        <v>44773</v>
      </c>
      <c r="BU46" s="3">
        <f>BW46-180</f>
        <v>44772</v>
      </c>
      <c r="BV46" s="3">
        <f t="shared" si="8"/>
        <v>44773</v>
      </c>
      <c r="BW46" s="3">
        <f t="shared" si="28"/>
        <v>44952</v>
      </c>
      <c r="BX46" s="3">
        <f t="shared" si="16"/>
        <v>44957</v>
      </c>
    </row>
    <row r="47" spans="1:76" ht="29.15" customHeight="1">
      <c r="A47" s="146" t="s">
        <v>74</v>
      </c>
      <c r="B47" s="146" t="s">
        <v>329</v>
      </c>
      <c r="C47" s="147" t="s">
        <v>342</v>
      </c>
      <c r="D47" s="148" t="str">
        <f t="shared" ca="1" si="25"/>
        <v>À venir</v>
      </c>
      <c r="E47" s="265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6"/>
      <c r="AK47" s="266"/>
      <c r="AL47" s="266"/>
      <c r="AM47" s="266"/>
      <c r="AN47" s="266"/>
      <c r="AO47" s="333">
        <f t="shared" si="26"/>
        <v>47817</v>
      </c>
      <c r="BB47" s="50" t="s">
        <v>341</v>
      </c>
      <c r="BC47" s="78" t="s">
        <v>66</v>
      </c>
      <c r="BD47" s="27" t="s">
        <v>262</v>
      </c>
      <c r="BE47" s="27"/>
      <c r="BF47" s="14" t="s">
        <v>53</v>
      </c>
      <c r="BG47" s="11">
        <v>46357</v>
      </c>
      <c r="BH47" s="43">
        <v>47817</v>
      </c>
      <c r="BI47" s="38">
        <f t="shared" si="13"/>
        <v>46357</v>
      </c>
      <c r="BJ47" s="38">
        <f t="shared" si="14"/>
        <v>47817</v>
      </c>
      <c r="BK47" s="14" t="s">
        <v>0</v>
      </c>
      <c r="BL47" s="89" t="s">
        <v>343</v>
      </c>
      <c r="BM47" s="49" t="s">
        <v>16</v>
      </c>
      <c r="BN47" s="49" t="s">
        <v>10</v>
      </c>
      <c r="BO47" s="49"/>
      <c r="BP47" s="56"/>
      <c r="BQ47" s="3">
        <f>BS47-150</f>
        <v>45967</v>
      </c>
      <c r="BR47" s="3">
        <f t="shared" si="5"/>
        <v>45962</v>
      </c>
      <c r="BS47" s="3">
        <f t="shared" si="6"/>
        <v>46117</v>
      </c>
      <c r="BT47" s="3">
        <f t="shared" si="7"/>
        <v>46113</v>
      </c>
      <c r="BU47" s="3">
        <f>BW47-240</f>
        <v>46117</v>
      </c>
      <c r="BV47" s="3">
        <f t="shared" si="8"/>
        <v>46113</v>
      </c>
      <c r="BW47" s="3">
        <f t="shared" si="28"/>
        <v>46357</v>
      </c>
      <c r="BX47" s="3">
        <f t="shared" si="16"/>
        <v>46357</v>
      </c>
    </row>
    <row r="48" spans="1:76" ht="29.15" customHeight="1">
      <c r="A48" s="146" t="s">
        <v>344</v>
      </c>
      <c r="B48" s="146" t="s">
        <v>329</v>
      </c>
      <c r="C48" s="147" t="s">
        <v>345</v>
      </c>
      <c r="D48" s="148" t="str">
        <f t="shared" ca="1" si="25"/>
        <v>En cours</v>
      </c>
      <c r="E48" s="265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266"/>
      <c r="AN48" s="266"/>
      <c r="AO48" s="333">
        <f t="shared" si="26"/>
        <v>46374</v>
      </c>
      <c r="BB48" s="50" t="s">
        <v>344</v>
      </c>
      <c r="BC48" s="78" t="s">
        <v>344</v>
      </c>
      <c r="BD48" s="27" t="s">
        <v>262</v>
      </c>
      <c r="BE48" s="27" t="s">
        <v>52</v>
      </c>
      <c r="BF48" s="14" t="s">
        <v>53</v>
      </c>
      <c r="BG48" s="11">
        <v>44914</v>
      </c>
      <c r="BH48" s="43">
        <v>46374</v>
      </c>
      <c r="BI48" s="38">
        <f t="shared" si="13"/>
        <v>44926</v>
      </c>
      <c r="BJ48" s="38">
        <f t="shared" si="14"/>
        <v>46387</v>
      </c>
      <c r="BK48" s="14" t="s">
        <v>0</v>
      </c>
      <c r="BL48" s="72" t="s">
        <v>346</v>
      </c>
      <c r="BM48" s="49" t="s">
        <v>16</v>
      </c>
      <c r="BN48" s="49" t="s">
        <v>10</v>
      </c>
      <c r="BO48" s="49"/>
      <c r="BP48" s="56"/>
      <c r="BQ48" s="3">
        <f>BS48-120</f>
        <v>44614</v>
      </c>
      <c r="BR48" s="3">
        <f t="shared" si="5"/>
        <v>44620</v>
      </c>
      <c r="BS48" s="3">
        <f t="shared" si="6"/>
        <v>44734</v>
      </c>
      <c r="BT48" s="3">
        <f t="shared" si="7"/>
        <v>44742</v>
      </c>
      <c r="BU48" s="3">
        <f>BW48-180</f>
        <v>44734</v>
      </c>
      <c r="BV48" s="3">
        <f t="shared" si="8"/>
        <v>44742</v>
      </c>
      <c r="BW48" s="3">
        <f t="shared" si="28"/>
        <v>44914</v>
      </c>
      <c r="BX48" s="3">
        <f t="shared" si="16"/>
        <v>44926</v>
      </c>
    </row>
    <row r="49" spans="1:76" ht="29.15" customHeight="1">
      <c r="A49" s="146" t="s">
        <v>347</v>
      </c>
      <c r="B49" s="146" t="s">
        <v>329</v>
      </c>
      <c r="C49" s="147" t="s">
        <v>348</v>
      </c>
      <c r="D49" s="148" t="str">
        <f t="shared" ca="1" si="25"/>
        <v>En cours</v>
      </c>
      <c r="E49" s="265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333">
        <f t="shared" si="26"/>
        <v>45507</v>
      </c>
      <c r="AP49"/>
      <c r="BB49" s="50"/>
      <c r="BC49" s="82" t="s">
        <v>347</v>
      </c>
      <c r="BD49" s="27" t="s">
        <v>262</v>
      </c>
      <c r="BE49" s="27"/>
      <c r="BF49" s="14"/>
      <c r="BG49" s="11">
        <v>44047</v>
      </c>
      <c r="BH49" s="43">
        <v>45507</v>
      </c>
      <c r="BI49" s="38">
        <f t="shared" si="13"/>
        <v>44044</v>
      </c>
      <c r="BJ49" s="38">
        <f t="shared" si="14"/>
        <v>45505</v>
      </c>
      <c r="BK49" s="14" t="s">
        <v>0</v>
      </c>
      <c r="BL49" s="72"/>
      <c r="BM49" s="49" t="s">
        <v>14</v>
      </c>
      <c r="BN49" s="49"/>
      <c r="BO49" s="49"/>
      <c r="BP49" s="56"/>
      <c r="BQ49" s="3">
        <f>BS49-120</f>
        <v>43747</v>
      </c>
      <c r="BR49" s="3">
        <f t="shared" ref="BR49" si="29">IF(DAY(BQ49)&lt;=15,DATE(YEAR(BQ49),MONTH(BQ49),1),EOMONTH(BQ49,0))</f>
        <v>43739</v>
      </c>
      <c r="BS49" s="3">
        <f t="shared" ref="BS49" si="30">BU49</f>
        <v>43867</v>
      </c>
      <c r="BT49" s="3">
        <f t="shared" ref="BT49" si="31">IF(DAY(BS49)&lt;=15,DATE(YEAR(BS49),MONTH(BS49),1),EOMONTH(BS49,0))</f>
        <v>43862</v>
      </c>
      <c r="BU49" s="3">
        <f>BW49-180</f>
        <v>43867</v>
      </c>
      <c r="BV49" s="3">
        <f t="shared" ref="BV49" si="32">IF(DAY(BU49)&lt;=15,DATE(YEAR(BU49),MONTH(BU49),1),EOMONTH(BU49,0))</f>
        <v>43862</v>
      </c>
      <c r="BW49" s="3">
        <f t="shared" ref="BW49" si="33">BG49</f>
        <v>44047</v>
      </c>
      <c r="BX49" s="3">
        <f t="shared" ref="BX49" si="34">IF(DAY(BW49)&lt;=15,DATE(YEAR(BW49),MONTH(BW49),1),EOMONTH(BW49,0))</f>
        <v>44044</v>
      </c>
    </row>
    <row r="50" spans="1:76" ht="29.15" customHeight="1">
      <c r="A50" s="146" t="s">
        <v>349</v>
      </c>
      <c r="B50" s="146" t="s">
        <v>350</v>
      </c>
      <c r="C50" s="147" t="s">
        <v>351</v>
      </c>
      <c r="D50" s="148" t="str">
        <f t="shared" ca="1" si="25"/>
        <v>En cours</v>
      </c>
      <c r="E50" s="265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J50" s="266"/>
      <c r="AK50" s="266"/>
      <c r="AL50" s="266"/>
      <c r="AM50" s="266"/>
      <c r="AN50" s="266"/>
      <c r="AO50" s="333">
        <f t="shared" si="26"/>
        <v>46446</v>
      </c>
      <c r="AP50"/>
      <c r="BB50" s="50" t="s">
        <v>352</v>
      </c>
      <c r="BC50" s="78" t="s">
        <v>349</v>
      </c>
      <c r="BD50" s="27" t="s">
        <v>262</v>
      </c>
      <c r="BE50" s="27" t="s">
        <v>262</v>
      </c>
      <c r="BF50" s="14" t="s">
        <v>179</v>
      </c>
      <c r="BG50" s="11">
        <v>45015</v>
      </c>
      <c r="BH50" s="43">
        <v>46446</v>
      </c>
      <c r="BI50" s="38">
        <f t="shared" si="13"/>
        <v>45016</v>
      </c>
      <c r="BJ50" s="38">
        <f t="shared" si="14"/>
        <v>46446</v>
      </c>
      <c r="BK50" s="14" t="s">
        <v>0</v>
      </c>
      <c r="BL50" s="91" t="s">
        <v>353</v>
      </c>
      <c r="BM50" s="49" t="s">
        <v>9</v>
      </c>
      <c r="BN50" s="49" t="s">
        <v>15</v>
      </c>
      <c r="BO50" s="49"/>
      <c r="BP50" s="56"/>
      <c r="BQ50" s="3">
        <f>BS50-120</f>
        <v>44715</v>
      </c>
      <c r="BR50" s="3">
        <f t="shared" ref="BR50:BR82" si="35">IF(DAY(BQ50)&lt;=15,DATE(YEAR(BQ50),MONTH(BQ50),1),EOMONTH(BQ50,0))</f>
        <v>44713</v>
      </c>
      <c r="BS50" s="3">
        <f t="shared" ref="BS50:BS82" si="36">BU50</f>
        <v>44835</v>
      </c>
      <c r="BT50" s="3">
        <f t="shared" ref="BT50:BT82" si="37">IF(DAY(BS50)&lt;=15,DATE(YEAR(BS50),MONTH(BS50),1),EOMONTH(BS50,0))</f>
        <v>44835</v>
      </c>
      <c r="BU50" s="3">
        <f>BW50-180</f>
        <v>44835</v>
      </c>
      <c r="BV50" s="3">
        <f t="shared" ref="BV50:BV82" si="38">IF(DAY(BU50)&lt;=15,DATE(YEAR(BU50),MONTH(BU50),1),EOMONTH(BU50,0))</f>
        <v>44835</v>
      </c>
      <c r="BW50" s="3">
        <f t="shared" si="28"/>
        <v>45015</v>
      </c>
      <c r="BX50" s="3">
        <f t="shared" si="16"/>
        <v>45016</v>
      </c>
    </row>
    <row r="51" spans="1:76" ht="29.15" customHeight="1">
      <c r="A51" s="146" t="s">
        <v>354</v>
      </c>
      <c r="B51" s="146" t="s">
        <v>350</v>
      </c>
      <c r="C51" s="147" t="s">
        <v>355</v>
      </c>
      <c r="D51" s="148" t="str">
        <f t="shared" ca="1" si="25"/>
        <v>En cours</v>
      </c>
      <c r="E51" s="265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266"/>
      <c r="AK51" s="266"/>
      <c r="AL51" s="266"/>
      <c r="AM51" s="266"/>
      <c r="AN51" s="266"/>
      <c r="AO51" s="333">
        <f t="shared" si="26"/>
        <v>45612</v>
      </c>
      <c r="BB51" s="50" t="s">
        <v>354</v>
      </c>
      <c r="BC51" s="78" t="s">
        <v>354</v>
      </c>
      <c r="BD51" s="27" t="s">
        <v>262</v>
      </c>
      <c r="BE51" s="27" t="s">
        <v>262</v>
      </c>
      <c r="BF51" s="14" t="s">
        <v>179</v>
      </c>
      <c r="BG51" s="11">
        <v>44182</v>
      </c>
      <c r="BH51" s="43">
        <v>45612</v>
      </c>
      <c r="BI51" s="38">
        <f t="shared" si="13"/>
        <v>44196</v>
      </c>
      <c r="BJ51" s="38">
        <f t="shared" si="14"/>
        <v>45626</v>
      </c>
      <c r="BK51" s="14" t="s">
        <v>0</v>
      </c>
      <c r="BL51" s="72" t="s">
        <v>356</v>
      </c>
      <c r="BM51" s="49" t="s">
        <v>9</v>
      </c>
      <c r="BN51" s="49" t="s">
        <v>10</v>
      </c>
      <c r="BO51" s="49"/>
      <c r="BP51" s="56"/>
      <c r="BQ51" s="3">
        <f>BS51-120</f>
        <v>43882</v>
      </c>
      <c r="BR51" s="3">
        <f t="shared" si="35"/>
        <v>43890</v>
      </c>
      <c r="BS51" s="3">
        <f t="shared" si="36"/>
        <v>44002</v>
      </c>
      <c r="BT51" s="3">
        <f t="shared" si="37"/>
        <v>44012</v>
      </c>
      <c r="BU51" s="3">
        <f>BW51-180</f>
        <v>44002</v>
      </c>
      <c r="BV51" s="3">
        <f t="shared" si="38"/>
        <v>44012</v>
      </c>
      <c r="BW51" s="3">
        <f t="shared" si="28"/>
        <v>44182</v>
      </c>
      <c r="BX51" s="3">
        <f t="shared" si="16"/>
        <v>44196</v>
      </c>
    </row>
    <row r="52" spans="1:76" ht="29.15" customHeight="1">
      <c r="A52" s="146" t="s">
        <v>74</v>
      </c>
      <c r="B52" s="146" t="s">
        <v>350</v>
      </c>
      <c r="C52" s="147" t="s">
        <v>355</v>
      </c>
      <c r="D52" s="148" t="str">
        <f t="shared" ca="1" si="25"/>
        <v>À venir</v>
      </c>
      <c r="E52" s="265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  <c r="AO52" s="333">
        <f t="shared" si="26"/>
        <v>47073</v>
      </c>
      <c r="BB52" s="50" t="s">
        <v>354</v>
      </c>
      <c r="BC52" s="78" t="s">
        <v>66</v>
      </c>
      <c r="BD52" s="27" t="s">
        <v>262</v>
      </c>
      <c r="BE52" s="27"/>
      <c r="BF52" s="14" t="s">
        <v>179</v>
      </c>
      <c r="BG52" s="11">
        <f>BH51+1</f>
        <v>45613</v>
      </c>
      <c r="BH52" s="43">
        <f>BG52+1460</f>
        <v>47073</v>
      </c>
      <c r="BI52" s="38">
        <f t="shared" si="13"/>
        <v>45626</v>
      </c>
      <c r="BJ52" s="38">
        <f t="shared" si="14"/>
        <v>47087</v>
      </c>
      <c r="BK52" s="14" t="s">
        <v>0</v>
      </c>
      <c r="BL52" s="72" t="s">
        <v>356</v>
      </c>
      <c r="BM52" s="49" t="s">
        <v>9</v>
      </c>
      <c r="BN52" s="49" t="s">
        <v>10</v>
      </c>
      <c r="BO52" s="49"/>
      <c r="BP52" s="56"/>
      <c r="BQ52" s="3">
        <f>BS52-120</f>
        <v>45373</v>
      </c>
      <c r="BR52" s="3">
        <f t="shared" si="35"/>
        <v>45382</v>
      </c>
      <c r="BS52" s="3">
        <f t="shared" si="36"/>
        <v>45493</v>
      </c>
      <c r="BT52" s="3">
        <f t="shared" si="37"/>
        <v>45504</v>
      </c>
      <c r="BU52" s="3">
        <f>BW52-120</f>
        <v>45493</v>
      </c>
      <c r="BV52" s="3">
        <f t="shared" si="38"/>
        <v>45504</v>
      </c>
      <c r="BW52" s="3">
        <f t="shared" si="28"/>
        <v>45613</v>
      </c>
      <c r="BX52" s="3">
        <f t="shared" si="16"/>
        <v>45626</v>
      </c>
    </row>
    <row r="53" spans="1:76" ht="29.15" customHeight="1">
      <c r="A53" s="146" t="s">
        <v>357</v>
      </c>
      <c r="B53" s="146" t="s">
        <v>358</v>
      </c>
      <c r="C53" s="147" t="s">
        <v>359</v>
      </c>
      <c r="D53" s="148" t="str">
        <f t="shared" ca="1" si="25"/>
        <v>En cours</v>
      </c>
      <c r="E53" s="265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6"/>
      <c r="AK53" s="266"/>
      <c r="AL53" s="266"/>
      <c r="AM53" s="266"/>
      <c r="AN53" s="266"/>
      <c r="AO53" s="333">
        <f t="shared" si="26"/>
        <v>45619</v>
      </c>
      <c r="AP53"/>
      <c r="BB53" s="50" t="s">
        <v>360</v>
      </c>
      <c r="BC53" s="78" t="s">
        <v>357</v>
      </c>
      <c r="BD53" s="60" t="s">
        <v>262</v>
      </c>
      <c r="BE53" s="27" t="s">
        <v>262</v>
      </c>
      <c r="BF53" s="14" t="s">
        <v>53</v>
      </c>
      <c r="BG53" s="11">
        <v>44159</v>
      </c>
      <c r="BH53" s="43">
        <v>45619</v>
      </c>
      <c r="BI53" s="38">
        <f t="shared" si="13"/>
        <v>44165</v>
      </c>
      <c r="BJ53" s="38">
        <f t="shared" si="14"/>
        <v>45626</v>
      </c>
      <c r="BK53" s="14" t="s">
        <v>0</v>
      </c>
      <c r="BL53" s="72" t="s">
        <v>361</v>
      </c>
      <c r="BM53" s="49" t="s">
        <v>9</v>
      </c>
      <c r="BN53" s="49" t="s">
        <v>10</v>
      </c>
      <c r="BO53" s="49"/>
      <c r="BP53" s="56"/>
      <c r="BQ53" s="3">
        <f>BS53-130</f>
        <v>43849</v>
      </c>
      <c r="BR53" s="3">
        <f t="shared" si="35"/>
        <v>43861</v>
      </c>
      <c r="BS53" s="3">
        <f t="shared" si="36"/>
        <v>43979</v>
      </c>
      <c r="BT53" s="19">
        <f t="shared" si="37"/>
        <v>43982</v>
      </c>
      <c r="BU53" s="3">
        <f t="shared" ref="BU53:BU59" si="39">BW53-180</f>
        <v>43979</v>
      </c>
      <c r="BV53" s="19">
        <f t="shared" si="38"/>
        <v>43982</v>
      </c>
      <c r="BW53" s="3">
        <f t="shared" si="28"/>
        <v>44159</v>
      </c>
      <c r="BX53" s="19">
        <f t="shared" si="16"/>
        <v>44165</v>
      </c>
    </row>
    <row r="54" spans="1:76" ht="29.15" customHeight="1">
      <c r="A54" s="146" t="s">
        <v>74</v>
      </c>
      <c r="B54" s="146" t="s">
        <v>358</v>
      </c>
      <c r="C54" s="147" t="s">
        <v>359</v>
      </c>
      <c r="D54" s="148" t="str">
        <f t="shared" ca="1" si="25"/>
        <v>À venir</v>
      </c>
      <c r="E54" s="265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J54" s="266"/>
      <c r="AK54" s="266"/>
      <c r="AL54" s="266"/>
      <c r="AM54" s="266"/>
      <c r="AN54" s="266"/>
      <c r="AO54" s="333">
        <f t="shared" si="26"/>
        <v>47080</v>
      </c>
      <c r="AP54"/>
      <c r="BB54" s="50" t="s">
        <v>360</v>
      </c>
      <c r="BC54" s="78" t="s">
        <v>66</v>
      </c>
      <c r="BD54" s="60" t="s">
        <v>262</v>
      </c>
      <c r="BE54" s="27"/>
      <c r="BF54" s="14" t="s">
        <v>53</v>
      </c>
      <c r="BG54" s="11">
        <f>BH53+1</f>
        <v>45620</v>
      </c>
      <c r="BH54" s="43">
        <f>BG54+1460</f>
        <v>47080</v>
      </c>
      <c r="BI54" s="38">
        <f t="shared" si="13"/>
        <v>45626</v>
      </c>
      <c r="BJ54" s="38">
        <f t="shared" si="14"/>
        <v>47087</v>
      </c>
      <c r="BK54" s="14" t="s">
        <v>0</v>
      </c>
      <c r="BL54" s="72" t="s">
        <v>361</v>
      </c>
      <c r="BM54" s="49" t="s">
        <v>9</v>
      </c>
      <c r="BN54" s="49" t="s">
        <v>10</v>
      </c>
      <c r="BO54" s="49" t="s">
        <v>11</v>
      </c>
      <c r="BP54" s="56"/>
      <c r="BQ54" s="3">
        <f>BS54-120</f>
        <v>45320</v>
      </c>
      <c r="BR54" s="3">
        <f t="shared" si="35"/>
        <v>45322</v>
      </c>
      <c r="BS54" s="3">
        <f t="shared" si="36"/>
        <v>45440</v>
      </c>
      <c r="BT54" s="3">
        <f t="shared" si="37"/>
        <v>45443</v>
      </c>
      <c r="BU54" s="3">
        <f t="shared" si="39"/>
        <v>45440</v>
      </c>
      <c r="BV54" s="3">
        <f t="shared" si="38"/>
        <v>45443</v>
      </c>
      <c r="BW54" s="3">
        <f t="shared" si="28"/>
        <v>45620</v>
      </c>
      <c r="BX54" s="3">
        <f t="shared" si="16"/>
        <v>45626</v>
      </c>
    </row>
    <row r="55" spans="1:76" ht="29.15" customHeight="1">
      <c r="A55" s="146" t="s">
        <v>362</v>
      </c>
      <c r="B55" s="146" t="s">
        <v>358</v>
      </c>
      <c r="C55" s="147" t="s">
        <v>363</v>
      </c>
      <c r="D55" s="148" t="str">
        <f t="shared" ca="1" si="25"/>
        <v>En cours</v>
      </c>
      <c r="E55" s="265"/>
      <c r="F55" s="266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266"/>
      <c r="AK55" s="266"/>
      <c r="AL55" s="266"/>
      <c r="AM55" s="266"/>
      <c r="AN55" s="266"/>
      <c r="AO55" s="333">
        <f t="shared" si="26"/>
        <v>46011</v>
      </c>
      <c r="AP55"/>
      <c r="BB55" s="50" t="s">
        <v>364</v>
      </c>
      <c r="BC55" s="78" t="s">
        <v>362</v>
      </c>
      <c r="BD55" s="27" t="s">
        <v>262</v>
      </c>
      <c r="BE55" s="27" t="s">
        <v>262</v>
      </c>
      <c r="BF55" s="14" t="s">
        <v>179</v>
      </c>
      <c r="BG55" s="11">
        <v>44551</v>
      </c>
      <c r="BH55" s="43">
        <v>46011</v>
      </c>
      <c r="BI55" s="38">
        <f t="shared" si="13"/>
        <v>44561</v>
      </c>
      <c r="BJ55" s="38">
        <f t="shared" si="14"/>
        <v>46022</v>
      </c>
      <c r="BK55" s="14" t="s">
        <v>0</v>
      </c>
      <c r="BL55" s="72" t="s">
        <v>365</v>
      </c>
      <c r="BM55" s="49" t="s">
        <v>9</v>
      </c>
      <c r="BN55" s="49" t="s">
        <v>10</v>
      </c>
      <c r="BO55" s="49"/>
      <c r="BP55" s="56"/>
      <c r="BQ55" s="3">
        <f>BS55-120</f>
        <v>44251</v>
      </c>
      <c r="BR55" s="3">
        <f t="shared" si="35"/>
        <v>44255</v>
      </c>
      <c r="BS55" s="3">
        <f t="shared" si="36"/>
        <v>44371</v>
      </c>
      <c r="BT55" s="3">
        <f t="shared" si="37"/>
        <v>44377</v>
      </c>
      <c r="BU55" s="3">
        <f t="shared" si="39"/>
        <v>44371</v>
      </c>
      <c r="BV55" s="3">
        <f t="shared" si="38"/>
        <v>44377</v>
      </c>
      <c r="BW55" s="3">
        <f t="shared" si="28"/>
        <v>44551</v>
      </c>
      <c r="BX55" s="3">
        <f t="shared" si="16"/>
        <v>44561</v>
      </c>
    </row>
    <row r="56" spans="1:76" ht="29.15" customHeight="1">
      <c r="A56" s="146" t="s">
        <v>74</v>
      </c>
      <c r="B56" s="146" t="s">
        <v>358</v>
      </c>
      <c r="C56" s="147" t="s">
        <v>363</v>
      </c>
      <c r="D56" s="148" t="str">
        <f t="shared" ca="1" si="25"/>
        <v>À venir</v>
      </c>
      <c r="E56" s="265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  <c r="AJ56" s="266"/>
      <c r="AK56" s="266"/>
      <c r="AL56" s="266"/>
      <c r="AM56" s="266"/>
      <c r="AN56" s="266"/>
      <c r="AO56" s="333">
        <f t="shared" si="26"/>
        <v>47472</v>
      </c>
      <c r="AP56"/>
      <c r="BB56" s="50" t="s">
        <v>364</v>
      </c>
      <c r="BC56" s="78" t="s">
        <v>66</v>
      </c>
      <c r="BD56" s="60" t="s">
        <v>262</v>
      </c>
      <c r="BE56" s="27"/>
      <c r="BF56" s="14" t="s">
        <v>179</v>
      </c>
      <c r="BG56" s="11">
        <f>BH55+1</f>
        <v>46012</v>
      </c>
      <c r="BH56" s="43">
        <f>BG56+1460</f>
        <v>47472</v>
      </c>
      <c r="BI56" s="38">
        <f t="shared" si="13"/>
        <v>46022</v>
      </c>
      <c r="BJ56" s="38">
        <f t="shared" si="14"/>
        <v>47483</v>
      </c>
      <c r="BK56" s="14" t="s">
        <v>0</v>
      </c>
      <c r="BL56" s="72" t="s">
        <v>365</v>
      </c>
      <c r="BM56" s="49" t="s">
        <v>9</v>
      </c>
      <c r="BN56" s="49" t="s">
        <v>10</v>
      </c>
      <c r="BO56" s="49" t="s">
        <v>11</v>
      </c>
      <c r="BP56" s="56"/>
      <c r="BQ56" s="3">
        <f>BS56-120</f>
        <v>45712</v>
      </c>
      <c r="BR56" s="3">
        <f t="shared" si="35"/>
        <v>45716</v>
      </c>
      <c r="BS56" s="3">
        <f t="shared" si="36"/>
        <v>45832</v>
      </c>
      <c r="BT56" s="3">
        <f t="shared" si="37"/>
        <v>45838</v>
      </c>
      <c r="BU56" s="3">
        <f t="shared" si="39"/>
        <v>45832</v>
      </c>
      <c r="BV56" s="3">
        <f t="shared" si="38"/>
        <v>45838</v>
      </c>
      <c r="BW56" s="3">
        <f t="shared" si="28"/>
        <v>46012</v>
      </c>
      <c r="BX56" s="3">
        <f t="shared" si="16"/>
        <v>46022</v>
      </c>
    </row>
    <row r="57" spans="1:76" ht="29.15" customHeight="1">
      <c r="A57" s="146" t="s">
        <v>366</v>
      </c>
      <c r="B57" s="146" t="s">
        <v>358</v>
      </c>
      <c r="C57" s="147" t="s">
        <v>367</v>
      </c>
      <c r="D57" s="148" t="str">
        <f t="shared" ca="1" si="25"/>
        <v>En cours</v>
      </c>
      <c r="E57" s="265"/>
      <c r="F57" s="266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  <c r="AD57" s="266"/>
      <c r="AE57" s="266"/>
      <c r="AF57" s="266"/>
      <c r="AG57" s="266"/>
      <c r="AH57" s="266"/>
      <c r="AI57" s="266"/>
      <c r="AJ57" s="266"/>
      <c r="AK57" s="266"/>
      <c r="AL57" s="266"/>
      <c r="AM57" s="266"/>
      <c r="AN57" s="266"/>
      <c r="AO57" s="333">
        <f t="shared" si="26"/>
        <v>45943</v>
      </c>
      <c r="AP57"/>
      <c r="BB57" s="50" t="s">
        <v>364</v>
      </c>
      <c r="BC57" s="78" t="s">
        <v>366</v>
      </c>
      <c r="BD57" s="60" t="s">
        <v>262</v>
      </c>
      <c r="BE57" s="27" t="s">
        <v>262</v>
      </c>
      <c r="BF57" s="14" t="s">
        <v>53</v>
      </c>
      <c r="BG57" s="11">
        <v>44491</v>
      </c>
      <c r="BH57" s="43">
        <v>45943</v>
      </c>
      <c r="BI57" s="38">
        <f t="shared" si="13"/>
        <v>44500</v>
      </c>
      <c r="BJ57" s="38">
        <f t="shared" si="14"/>
        <v>45931</v>
      </c>
      <c r="BK57" s="14" t="s">
        <v>0</v>
      </c>
      <c r="BL57" s="72" t="s">
        <v>368</v>
      </c>
      <c r="BM57" s="49" t="s">
        <v>9</v>
      </c>
      <c r="BN57" s="49" t="s">
        <v>10</v>
      </c>
      <c r="BO57" s="49"/>
      <c r="BP57" s="56"/>
      <c r="BQ57" s="3">
        <f>BS57-120</f>
        <v>44191</v>
      </c>
      <c r="BR57" s="3">
        <f t="shared" si="35"/>
        <v>44196</v>
      </c>
      <c r="BS57" s="3">
        <f t="shared" si="36"/>
        <v>44311</v>
      </c>
      <c r="BT57" s="3">
        <f t="shared" si="37"/>
        <v>44316</v>
      </c>
      <c r="BU57" s="3">
        <f t="shared" si="39"/>
        <v>44311</v>
      </c>
      <c r="BV57" s="3">
        <f t="shared" si="38"/>
        <v>44316</v>
      </c>
      <c r="BW57" s="3">
        <f t="shared" si="28"/>
        <v>44491</v>
      </c>
      <c r="BX57" s="3">
        <f t="shared" si="16"/>
        <v>44500</v>
      </c>
    </row>
    <row r="58" spans="1:76" ht="29.15" customHeight="1">
      <c r="A58" s="146" t="s">
        <v>74</v>
      </c>
      <c r="B58" s="146" t="s">
        <v>358</v>
      </c>
      <c r="C58" s="147" t="s">
        <v>367</v>
      </c>
      <c r="D58" s="148" t="str">
        <f t="shared" ca="1" si="25"/>
        <v>À venir</v>
      </c>
      <c r="E58" s="265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266"/>
      <c r="AK58" s="266"/>
      <c r="AL58" s="266"/>
      <c r="AM58" s="266"/>
      <c r="AN58" s="266"/>
      <c r="AO58" s="333">
        <f t="shared" si="26"/>
        <v>47404</v>
      </c>
      <c r="AP58"/>
      <c r="BB58" s="50" t="s">
        <v>364</v>
      </c>
      <c r="BC58" s="78" t="s">
        <v>66</v>
      </c>
      <c r="BD58" s="60" t="s">
        <v>262</v>
      </c>
      <c r="BE58" s="27"/>
      <c r="BF58" s="14" t="s">
        <v>53</v>
      </c>
      <c r="BG58" s="11">
        <f>BH57+1</f>
        <v>45944</v>
      </c>
      <c r="BH58" s="43">
        <f>BG58+1460</f>
        <v>47404</v>
      </c>
      <c r="BI58" s="38">
        <f t="shared" si="13"/>
        <v>45931</v>
      </c>
      <c r="BJ58" s="38">
        <f t="shared" si="14"/>
        <v>47392</v>
      </c>
      <c r="BK58" s="14" t="s">
        <v>0</v>
      </c>
      <c r="BL58" s="72" t="s">
        <v>368</v>
      </c>
      <c r="BM58" s="49" t="s">
        <v>9</v>
      </c>
      <c r="BN58" s="49" t="s">
        <v>10</v>
      </c>
      <c r="BO58" s="49"/>
      <c r="BP58" s="56"/>
      <c r="BQ58" s="3">
        <f>BS58-150</f>
        <v>45614</v>
      </c>
      <c r="BR58" s="3">
        <f t="shared" si="35"/>
        <v>45626</v>
      </c>
      <c r="BS58" s="3">
        <f t="shared" si="36"/>
        <v>45764</v>
      </c>
      <c r="BT58" s="3">
        <f t="shared" si="37"/>
        <v>45777</v>
      </c>
      <c r="BU58" s="3">
        <f t="shared" si="39"/>
        <v>45764</v>
      </c>
      <c r="BV58" s="3">
        <f t="shared" si="38"/>
        <v>45777</v>
      </c>
      <c r="BW58" s="3">
        <f t="shared" si="28"/>
        <v>45944</v>
      </c>
      <c r="BX58" s="3">
        <f t="shared" si="16"/>
        <v>45931</v>
      </c>
    </row>
    <row r="59" spans="1:76" ht="29.15" customHeight="1">
      <c r="A59" s="146" t="s">
        <v>369</v>
      </c>
      <c r="B59" s="146" t="s">
        <v>358</v>
      </c>
      <c r="C59" s="147" t="s">
        <v>370</v>
      </c>
      <c r="D59" s="148" t="str">
        <f t="shared" ca="1" si="25"/>
        <v>En cours</v>
      </c>
      <c r="E59" s="265"/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6"/>
      <c r="AK59" s="266"/>
      <c r="AL59" s="266"/>
      <c r="AM59" s="266"/>
      <c r="AN59" s="266"/>
      <c r="AO59" s="333">
        <f t="shared" si="26"/>
        <v>45956</v>
      </c>
      <c r="AP59"/>
      <c r="BB59" s="50" t="s">
        <v>371</v>
      </c>
      <c r="BC59" s="78" t="s">
        <v>369</v>
      </c>
      <c r="BD59" s="27" t="s">
        <v>262</v>
      </c>
      <c r="BE59" s="27" t="s">
        <v>262</v>
      </c>
      <c r="BF59" s="14" t="s">
        <v>53</v>
      </c>
      <c r="BG59" s="11">
        <v>44494</v>
      </c>
      <c r="BH59" s="43">
        <v>45956</v>
      </c>
      <c r="BI59" s="38">
        <f t="shared" si="13"/>
        <v>44500</v>
      </c>
      <c r="BJ59" s="38">
        <f t="shared" si="14"/>
        <v>45961</v>
      </c>
      <c r="BK59" s="14" t="s">
        <v>0</v>
      </c>
      <c r="BL59" s="87" t="s">
        <v>372</v>
      </c>
      <c r="BM59" s="49" t="s">
        <v>9</v>
      </c>
      <c r="BN59" s="49" t="s">
        <v>15</v>
      </c>
      <c r="BO59" s="49"/>
      <c r="BP59" s="56"/>
      <c r="BQ59" s="3">
        <f t="shared" ref="BQ59:BQ74" si="40">BS59-120</f>
        <v>44194</v>
      </c>
      <c r="BR59" s="3">
        <f t="shared" si="35"/>
        <v>44196</v>
      </c>
      <c r="BS59" s="3">
        <f t="shared" si="36"/>
        <v>44314</v>
      </c>
      <c r="BT59" s="3">
        <f t="shared" si="37"/>
        <v>44316</v>
      </c>
      <c r="BU59" s="3">
        <f t="shared" si="39"/>
        <v>44314</v>
      </c>
      <c r="BV59" s="3">
        <f t="shared" si="38"/>
        <v>44316</v>
      </c>
      <c r="BW59" s="3">
        <f t="shared" si="28"/>
        <v>44494</v>
      </c>
      <c r="BX59" s="3">
        <f t="shared" si="16"/>
        <v>44500</v>
      </c>
    </row>
    <row r="60" spans="1:76" ht="29.15" customHeight="1">
      <c r="A60" s="146" t="s">
        <v>74</v>
      </c>
      <c r="B60" s="146" t="s">
        <v>358</v>
      </c>
      <c r="C60" s="147" t="s">
        <v>370</v>
      </c>
      <c r="D60" s="148" t="str">
        <f t="shared" ca="1" si="25"/>
        <v>À venir</v>
      </c>
      <c r="E60" s="265"/>
      <c r="F60" s="266"/>
      <c r="G60" s="266"/>
      <c r="H60" s="266"/>
      <c r="I60" s="266"/>
      <c r="J60" s="266"/>
      <c r="K60" s="266"/>
      <c r="L60" s="266"/>
      <c r="M60" s="266"/>
      <c r="N60" s="266"/>
      <c r="O60" s="266"/>
      <c r="P60" s="266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266"/>
      <c r="AJ60" s="266"/>
      <c r="AK60" s="266"/>
      <c r="AL60" s="266"/>
      <c r="AM60" s="266"/>
      <c r="AN60" s="266"/>
      <c r="AO60" s="333">
        <f t="shared" si="26"/>
        <v>47417</v>
      </c>
      <c r="AP60"/>
      <c r="BB60" s="50" t="s">
        <v>371</v>
      </c>
      <c r="BC60" s="78" t="s">
        <v>66</v>
      </c>
      <c r="BD60" s="27" t="s">
        <v>262</v>
      </c>
      <c r="BE60" s="27"/>
      <c r="BF60" s="14" t="s">
        <v>53</v>
      </c>
      <c r="BG60" s="11">
        <f>BH59+1</f>
        <v>45957</v>
      </c>
      <c r="BH60" s="43">
        <f>BG60+1460</f>
        <v>47417</v>
      </c>
      <c r="BI60" s="38">
        <f t="shared" ref="BI60:BI92" si="41">IF(DAY(BG60)&lt;=15,DATE(YEAR(BG60),MONTH(BG60),1),EOMONTH(BG60,0))</f>
        <v>45961</v>
      </c>
      <c r="BJ60" s="38">
        <f t="shared" si="14"/>
        <v>47422</v>
      </c>
      <c r="BK60" s="14" t="s">
        <v>0</v>
      </c>
      <c r="BL60" s="87" t="s">
        <v>372</v>
      </c>
      <c r="BM60" s="49" t="s">
        <v>9</v>
      </c>
      <c r="BN60" s="49" t="s">
        <v>15</v>
      </c>
      <c r="BO60" s="49" t="s">
        <v>11</v>
      </c>
      <c r="BP60" s="56"/>
      <c r="BQ60" s="3">
        <f t="shared" si="40"/>
        <v>45597</v>
      </c>
      <c r="BR60" s="3">
        <f t="shared" si="35"/>
        <v>45597</v>
      </c>
      <c r="BS60" s="3">
        <f t="shared" si="36"/>
        <v>45717</v>
      </c>
      <c r="BT60" s="3">
        <f t="shared" si="37"/>
        <v>45717</v>
      </c>
      <c r="BU60" s="3">
        <f>BW60-240</f>
        <v>45717</v>
      </c>
      <c r="BV60" s="3">
        <f t="shared" si="38"/>
        <v>45717</v>
      </c>
      <c r="BW60" s="3">
        <f t="shared" si="28"/>
        <v>45957</v>
      </c>
      <c r="BX60" s="3">
        <f t="shared" si="16"/>
        <v>45961</v>
      </c>
    </row>
    <row r="61" spans="1:76" ht="29.15" customHeight="1">
      <c r="A61" s="146" t="s">
        <v>373</v>
      </c>
      <c r="B61" s="146" t="s">
        <v>358</v>
      </c>
      <c r="C61" s="147" t="s">
        <v>374</v>
      </c>
      <c r="D61" s="148" t="str">
        <f t="shared" ca="1" si="25"/>
        <v>En cours</v>
      </c>
      <c r="E61" s="265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333">
        <f t="shared" si="26"/>
        <v>45923</v>
      </c>
      <c r="AP61"/>
      <c r="BB61" s="50" t="s">
        <v>371</v>
      </c>
      <c r="BC61" s="78" t="s">
        <v>373</v>
      </c>
      <c r="BD61" s="27" t="s">
        <v>262</v>
      </c>
      <c r="BE61" s="27" t="s">
        <v>262</v>
      </c>
      <c r="BF61" s="14" t="s">
        <v>179</v>
      </c>
      <c r="BG61" s="11">
        <v>44463</v>
      </c>
      <c r="BH61" s="43">
        <v>45923</v>
      </c>
      <c r="BI61" s="38">
        <f t="shared" si="41"/>
        <v>44469</v>
      </c>
      <c r="BJ61" s="38">
        <f t="shared" ref="BJ61:BJ93" si="42">IF(DAY(BH61)&lt;=15,DATE(YEAR(BH61),MONTH(BH61),1),EOMONTH(BH61,0))</f>
        <v>45930</v>
      </c>
      <c r="BK61" s="14" t="s">
        <v>0</v>
      </c>
      <c r="BL61" s="89" t="s">
        <v>375</v>
      </c>
      <c r="BM61" s="49" t="s">
        <v>9</v>
      </c>
      <c r="BN61" s="49" t="s">
        <v>15</v>
      </c>
      <c r="BO61" s="49"/>
      <c r="BP61" s="56"/>
      <c r="BQ61" s="3">
        <f t="shared" si="40"/>
        <v>44163</v>
      </c>
      <c r="BR61" s="3">
        <f t="shared" si="35"/>
        <v>44165</v>
      </c>
      <c r="BS61" s="3">
        <f t="shared" si="36"/>
        <v>44283</v>
      </c>
      <c r="BT61" s="3">
        <f t="shared" si="37"/>
        <v>44286</v>
      </c>
      <c r="BU61" s="3">
        <f>BW61-180</f>
        <v>44283</v>
      </c>
      <c r="BV61" s="3">
        <f t="shared" si="38"/>
        <v>44286</v>
      </c>
      <c r="BW61" s="3">
        <f t="shared" si="28"/>
        <v>44463</v>
      </c>
      <c r="BX61" s="3">
        <f t="shared" si="16"/>
        <v>44469</v>
      </c>
    </row>
    <row r="62" spans="1:76" ht="29.15" customHeight="1">
      <c r="A62" s="146" t="s">
        <v>74</v>
      </c>
      <c r="B62" s="146" t="s">
        <v>358</v>
      </c>
      <c r="C62" s="147" t="s">
        <v>374</v>
      </c>
      <c r="D62" s="148" t="str">
        <f t="shared" ca="1" si="25"/>
        <v>À venir</v>
      </c>
      <c r="E62" s="265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333">
        <f t="shared" si="26"/>
        <v>47384</v>
      </c>
      <c r="AP62"/>
      <c r="BB62" s="50" t="s">
        <v>371</v>
      </c>
      <c r="BC62" s="78" t="s">
        <v>66</v>
      </c>
      <c r="BD62" s="27" t="s">
        <v>262</v>
      </c>
      <c r="BE62" s="27"/>
      <c r="BF62" s="14" t="s">
        <v>179</v>
      </c>
      <c r="BG62" s="11">
        <f>BH61+1</f>
        <v>45924</v>
      </c>
      <c r="BH62" s="43">
        <f>BG62+1460</f>
        <v>47384</v>
      </c>
      <c r="BI62" s="38">
        <f t="shared" si="41"/>
        <v>45930</v>
      </c>
      <c r="BJ62" s="38">
        <f t="shared" si="42"/>
        <v>47391</v>
      </c>
      <c r="BK62" s="14" t="s">
        <v>0</v>
      </c>
      <c r="BL62" s="72" t="s">
        <v>375</v>
      </c>
      <c r="BM62" s="49" t="s">
        <v>9</v>
      </c>
      <c r="BN62" s="49" t="s">
        <v>15</v>
      </c>
      <c r="BO62" s="49"/>
      <c r="BP62" s="56"/>
      <c r="BQ62" s="3">
        <f t="shared" si="40"/>
        <v>45564</v>
      </c>
      <c r="BR62" s="3">
        <f t="shared" si="35"/>
        <v>45565</v>
      </c>
      <c r="BS62" s="3">
        <f t="shared" si="36"/>
        <v>45684</v>
      </c>
      <c r="BT62" s="3">
        <f t="shared" si="37"/>
        <v>45688</v>
      </c>
      <c r="BU62" s="3">
        <f>BW62-240</f>
        <v>45684</v>
      </c>
      <c r="BV62" s="3">
        <f t="shared" si="38"/>
        <v>45688</v>
      </c>
      <c r="BW62" s="3">
        <f t="shared" si="28"/>
        <v>45924</v>
      </c>
      <c r="BX62" s="3">
        <f t="shared" si="16"/>
        <v>45930</v>
      </c>
    </row>
    <row r="63" spans="1:76" ht="29.15" customHeight="1">
      <c r="A63" s="146" t="s">
        <v>376</v>
      </c>
      <c r="B63" s="146" t="s">
        <v>358</v>
      </c>
      <c r="C63" s="147" t="s">
        <v>377</v>
      </c>
      <c r="D63" s="148" t="str">
        <f t="shared" ca="1" si="25"/>
        <v>En cours</v>
      </c>
      <c r="E63" s="265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  <c r="AA63" s="266"/>
      <c r="AB63" s="266"/>
      <c r="AC63" s="266"/>
      <c r="AD63" s="266"/>
      <c r="AE63" s="266"/>
      <c r="AF63" s="266"/>
      <c r="AG63" s="266"/>
      <c r="AH63" s="266"/>
      <c r="AI63" s="266"/>
      <c r="AJ63" s="266"/>
      <c r="AK63" s="266"/>
      <c r="AL63" s="266"/>
      <c r="AM63" s="266"/>
      <c r="AN63" s="266"/>
      <c r="AO63" s="333">
        <f t="shared" si="26"/>
        <v>46341</v>
      </c>
      <c r="BB63" s="50" t="s">
        <v>378</v>
      </c>
      <c r="BC63" s="78" t="s">
        <v>376</v>
      </c>
      <c r="BD63" s="27" t="s">
        <v>262</v>
      </c>
      <c r="BE63" s="27" t="s">
        <v>262</v>
      </c>
      <c r="BF63" s="14" t="s">
        <v>53</v>
      </c>
      <c r="BG63" s="11">
        <v>44900</v>
      </c>
      <c r="BH63" s="43">
        <v>46341</v>
      </c>
      <c r="BI63" s="38">
        <f t="shared" si="41"/>
        <v>44896</v>
      </c>
      <c r="BJ63" s="38">
        <f t="shared" si="42"/>
        <v>46327</v>
      </c>
      <c r="BK63" s="14" t="s">
        <v>4</v>
      </c>
      <c r="BL63" s="89" t="s">
        <v>379</v>
      </c>
      <c r="BM63" s="49" t="s">
        <v>9</v>
      </c>
      <c r="BN63" s="49" t="s">
        <v>13</v>
      </c>
      <c r="BO63" s="49"/>
      <c r="BP63" s="56"/>
      <c r="BQ63" s="3">
        <f t="shared" si="40"/>
        <v>44600</v>
      </c>
      <c r="BR63" s="3">
        <f t="shared" si="35"/>
        <v>44593</v>
      </c>
      <c r="BS63" s="3">
        <f t="shared" si="36"/>
        <v>44720</v>
      </c>
      <c r="BT63" s="3">
        <f t="shared" si="37"/>
        <v>44713</v>
      </c>
      <c r="BU63" s="3">
        <f>BW63-180</f>
        <v>44720</v>
      </c>
      <c r="BV63" s="3">
        <f t="shared" si="38"/>
        <v>44713</v>
      </c>
      <c r="BW63" s="3">
        <f t="shared" si="28"/>
        <v>44900</v>
      </c>
      <c r="BX63" s="3">
        <f t="shared" si="16"/>
        <v>44896</v>
      </c>
    </row>
    <row r="64" spans="1:76" ht="29.15" customHeight="1">
      <c r="A64" s="146" t="s">
        <v>74</v>
      </c>
      <c r="B64" s="146" t="s">
        <v>358</v>
      </c>
      <c r="C64" s="147" t="s">
        <v>377</v>
      </c>
      <c r="D64" s="148" t="str">
        <f t="shared" ca="1" si="25"/>
        <v>À venir</v>
      </c>
      <c r="E64" s="265"/>
      <c r="F64" s="266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X64" s="266"/>
      <c r="Y64" s="266"/>
      <c r="Z64" s="266"/>
      <c r="AA64" s="266"/>
      <c r="AB64" s="266"/>
      <c r="AC64" s="266"/>
      <c r="AD64" s="266"/>
      <c r="AE64" s="266"/>
      <c r="AF64" s="266"/>
      <c r="AG64" s="266"/>
      <c r="AH64" s="266"/>
      <c r="AI64" s="266"/>
      <c r="AJ64" s="266"/>
      <c r="AK64" s="266"/>
      <c r="AL64" s="266"/>
      <c r="AM64" s="266"/>
      <c r="AN64" s="266"/>
      <c r="AO64" s="333">
        <f t="shared" si="26"/>
        <v>47802</v>
      </c>
      <c r="BB64" s="50" t="s">
        <v>378</v>
      </c>
      <c r="BC64" s="78" t="s">
        <v>66</v>
      </c>
      <c r="BD64" s="60" t="s">
        <v>262</v>
      </c>
      <c r="BE64" s="27"/>
      <c r="BF64" s="14" t="s">
        <v>53</v>
      </c>
      <c r="BG64" s="11">
        <v>46342</v>
      </c>
      <c r="BH64" s="43">
        <v>47802</v>
      </c>
      <c r="BI64" s="38">
        <f t="shared" si="41"/>
        <v>46356</v>
      </c>
      <c r="BJ64" s="38">
        <f t="shared" si="42"/>
        <v>47788</v>
      </c>
      <c r="BK64" s="14" t="s">
        <v>4</v>
      </c>
      <c r="BL64" s="89" t="s">
        <v>379</v>
      </c>
      <c r="BM64" s="49" t="s">
        <v>9</v>
      </c>
      <c r="BN64" s="49" t="s">
        <v>13</v>
      </c>
      <c r="BO64" s="49" t="s">
        <v>11</v>
      </c>
      <c r="BP64" s="56"/>
      <c r="BQ64" s="3">
        <f t="shared" si="40"/>
        <v>46042</v>
      </c>
      <c r="BR64" s="3">
        <f t="shared" si="35"/>
        <v>46053</v>
      </c>
      <c r="BS64" s="3">
        <f t="shared" si="36"/>
        <v>46162</v>
      </c>
      <c r="BT64" s="19">
        <f t="shared" si="37"/>
        <v>46173</v>
      </c>
      <c r="BU64" s="3">
        <f>BW64-180</f>
        <v>46162</v>
      </c>
      <c r="BV64" s="19">
        <f t="shared" si="38"/>
        <v>46173</v>
      </c>
      <c r="BW64" s="3">
        <f t="shared" si="28"/>
        <v>46342</v>
      </c>
      <c r="BX64" s="19">
        <f t="shared" si="16"/>
        <v>46356</v>
      </c>
    </row>
    <row r="65" spans="1:76" ht="29.15" customHeight="1">
      <c r="A65" s="146" t="s">
        <v>380</v>
      </c>
      <c r="B65" s="146" t="s">
        <v>358</v>
      </c>
      <c r="C65" s="147" t="s">
        <v>367</v>
      </c>
      <c r="D65" s="148" t="str">
        <f t="shared" ca="1" si="25"/>
        <v>En cours</v>
      </c>
      <c r="E65" s="265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6"/>
      <c r="T65" s="266"/>
      <c r="U65" s="266"/>
      <c r="V65" s="266"/>
      <c r="W65" s="266"/>
      <c r="X65" s="266"/>
      <c r="Y65" s="266"/>
      <c r="Z65" s="266"/>
      <c r="AA65" s="266"/>
      <c r="AB65" s="266"/>
      <c r="AC65" s="266"/>
      <c r="AD65" s="266"/>
      <c r="AE65" s="266"/>
      <c r="AF65" s="266"/>
      <c r="AG65" s="266"/>
      <c r="AH65" s="266"/>
      <c r="AI65" s="266"/>
      <c r="AJ65" s="266"/>
      <c r="AK65" s="266"/>
      <c r="AL65" s="266"/>
      <c r="AM65" s="266"/>
      <c r="AN65" s="266"/>
      <c r="AO65" s="333">
        <f t="shared" si="26"/>
        <v>45943</v>
      </c>
      <c r="BB65" s="50" t="s">
        <v>304</v>
      </c>
      <c r="BC65" s="78" t="s">
        <v>380</v>
      </c>
      <c r="BD65" s="27" t="s">
        <v>262</v>
      </c>
      <c r="BE65" s="27" t="s">
        <v>262</v>
      </c>
      <c r="BF65" s="14" t="s">
        <v>53</v>
      </c>
      <c r="BG65" s="11">
        <v>44491</v>
      </c>
      <c r="BH65" s="43">
        <v>45943</v>
      </c>
      <c r="BI65" s="38">
        <f t="shared" si="41"/>
        <v>44500</v>
      </c>
      <c r="BJ65" s="38">
        <f t="shared" si="42"/>
        <v>45931</v>
      </c>
      <c r="BK65" s="14" t="s">
        <v>0</v>
      </c>
      <c r="BL65" s="72" t="s">
        <v>381</v>
      </c>
      <c r="BM65" s="49" t="s">
        <v>9</v>
      </c>
      <c r="BN65" s="49" t="s">
        <v>10</v>
      </c>
      <c r="BO65" s="49"/>
      <c r="BP65" s="56"/>
      <c r="BQ65" s="3">
        <f t="shared" si="40"/>
        <v>44191</v>
      </c>
      <c r="BR65" s="3">
        <f t="shared" si="35"/>
        <v>44196</v>
      </c>
      <c r="BS65" s="3">
        <f t="shared" si="36"/>
        <v>44311</v>
      </c>
      <c r="BT65" s="3">
        <f t="shared" si="37"/>
        <v>44316</v>
      </c>
      <c r="BU65" s="3">
        <f>BW65-180</f>
        <v>44311</v>
      </c>
      <c r="BV65" s="3">
        <f t="shared" si="38"/>
        <v>44316</v>
      </c>
      <c r="BW65" s="3">
        <f t="shared" si="28"/>
        <v>44491</v>
      </c>
      <c r="BX65" s="3">
        <f t="shared" si="16"/>
        <v>44500</v>
      </c>
    </row>
    <row r="66" spans="1:76" ht="29.15" customHeight="1">
      <c r="A66" s="146" t="s">
        <v>74</v>
      </c>
      <c r="B66" s="146" t="s">
        <v>358</v>
      </c>
      <c r="C66" s="147" t="s">
        <v>367</v>
      </c>
      <c r="D66" s="148" t="str">
        <f t="shared" ca="1" si="25"/>
        <v>À venir</v>
      </c>
      <c r="E66" s="265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266"/>
      <c r="U66" s="266"/>
      <c r="V66" s="266"/>
      <c r="W66" s="266"/>
      <c r="X66" s="266"/>
      <c r="Y66" s="266"/>
      <c r="Z66" s="266"/>
      <c r="AA66" s="266"/>
      <c r="AB66" s="266"/>
      <c r="AC66" s="266"/>
      <c r="AD66" s="266"/>
      <c r="AE66" s="266"/>
      <c r="AF66" s="266"/>
      <c r="AG66" s="266"/>
      <c r="AH66" s="266"/>
      <c r="AI66" s="266"/>
      <c r="AJ66" s="266"/>
      <c r="AK66" s="266"/>
      <c r="AL66" s="266"/>
      <c r="AM66" s="266"/>
      <c r="AN66" s="266"/>
      <c r="AO66" s="333">
        <f t="shared" si="26"/>
        <v>47404</v>
      </c>
      <c r="BB66" s="50" t="s">
        <v>304</v>
      </c>
      <c r="BC66" s="78" t="s">
        <v>66</v>
      </c>
      <c r="BD66" s="60" t="s">
        <v>262</v>
      </c>
      <c r="BE66" s="27"/>
      <c r="BF66" s="14" t="s">
        <v>53</v>
      </c>
      <c r="BG66" s="11">
        <v>45944</v>
      </c>
      <c r="BH66" s="43">
        <v>47404</v>
      </c>
      <c r="BI66" s="38">
        <f t="shared" si="41"/>
        <v>45931</v>
      </c>
      <c r="BJ66" s="38">
        <f t="shared" si="42"/>
        <v>47392</v>
      </c>
      <c r="BK66" s="14" t="s">
        <v>0</v>
      </c>
      <c r="BL66" s="72" t="s">
        <v>381</v>
      </c>
      <c r="BM66" s="49" t="s">
        <v>9</v>
      </c>
      <c r="BN66" s="49" t="s">
        <v>10</v>
      </c>
      <c r="BO66" s="49"/>
      <c r="BP66" s="56"/>
      <c r="BQ66" s="3">
        <f t="shared" si="40"/>
        <v>45644</v>
      </c>
      <c r="BR66" s="3">
        <f t="shared" si="35"/>
        <v>45657</v>
      </c>
      <c r="BS66" s="3">
        <f t="shared" si="36"/>
        <v>45764</v>
      </c>
      <c r="BT66" s="23">
        <f t="shared" si="37"/>
        <v>45777</v>
      </c>
      <c r="BU66" s="3">
        <f>BW66-180</f>
        <v>45764</v>
      </c>
      <c r="BV66" s="23">
        <f t="shared" si="38"/>
        <v>45777</v>
      </c>
      <c r="BW66" s="3">
        <f t="shared" si="28"/>
        <v>45944</v>
      </c>
      <c r="BX66" s="23">
        <f t="shared" si="16"/>
        <v>45931</v>
      </c>
    </row>
    <row r="67" spans="1:76" ht="29.15" customHeight="1">
      <c r="A67" s="146" t="s">
        <v>382</v>
      </c>
      <c r="B67" s="146" t="s">
        <v>358</v>
      </c>
      <c r="C67" s="147" t="s">
        <v>383</v>
      </c>
      <c r="D67" s="148" t="str">
        <f t="shared" ca="1" si="25"/>
        <v>En cours</v>
      </c>
      <c r="E67" s="265"/>
      <c r="F67" s="266"/>
      <c r="G67" s="266"/>
      <c r="H67" s="266"/>
      <c r="I67" s="266"/>
      <c r="J67" s="266"/>
      <c r="K67" s="266"/>
      <c r="L67" s="266"/>
      <c r="M67" s="266"/>
      <c r="N67" s="266"/>
      <c r="O67" s="266"/>
      <c r="P67" s="266"/>
      <c r="Q67" s="266"/>
      <c r="R67" s="266"/>
      <c r="S67" s="266"/>
      <c r="T67" s="266"/>
      <c r="U67" s="266"/>
      <c r="V67" s="266"/>
      <c r="W67" s="266"/>
      <c r="X67" s="266"/>
      <c r="Y67" s="266"/>
      <c r="Z67" s="266"/>
      <c r="AA67" s="266"/>
      <c r="AB67" s="266"/>
      <c r="AC67" s="266"/>
      <c r="AD67" s="266"/>
      <c r="AE67" s="266"/>
      <c r="AF67" s="266"/>
      <c r="AG67" s="266"/>
      <c r="AH67" s="266"/>
      <c r="AI67" s="266"/>
      <c r="AJ67" s="266"/>
      <c r="AK67" s="266"/>
      <c r="AL67" s="266"/>
      <c r="AM67" s="266"/>
      <c r="AN67" s="266"/>
      <c r="AO67" s="333">
        <f t="shared" si="26"/>
        <v>46760</v>
      </c>
      <c r="BB67" s="50" t="s">
        <v>384</v>
      </c>
      <c r="BC67" s="78" t="s">
        <v>382</v>
      </c>
      <c r="BD67" s="27" t="s">
        <v>262</v>
      </c>
      <c r="BE67" s="27" t="s">
        <v>262</v>
      </c>
      <c r="BF67" s="14" t="s">
        <v>179</v>
      </c>
      <c r="BG67" s="11">
        <v>45300</v>
      </c>
      <c r="BH67" s="43">
        <f>BG67+1460</f>
        <v>46760</v>
      </c>
      <c r="BI67" s="38">
        <f t="shared" si="41"/>
        <v>45292</v>
      </c>
      <c r="BJ67" s="38">
        <f t="shared" si="42"/>
        <v>46753</v>
      </c>
      <c r="BK67" s="14" t="s">
        <v>0</v>
      </c>
      <c r="BL67" s="72" t="s">
        <v>385</v>
      </c>
      <c r="BM67" s="49" t="s">
        <v>9</v>
      </c>
      <c r="BN67" s="49" t="s">
        <v>10</v>
      </c>
      <c r="BO67" s="49"/>
      <c r="BP67" s="56"/>
      <c r="BQ67" s="3">
        <f t="shared" si="40"/>
        <v>44950</v>
      </c>
      <c r="BR67" s="3">
        <f t="shared" si="35"/>
        <v>44957</v>
      </c>
      <c r="BS67" s="3">
        <f t="shared" si="36"/>
        <v>45070</v>
      </c>
      <c r="BT67" s="3">
        <f t="shared" si="37"/>
        <v>45077</v>
      </c>
      <c r="BU67" s="3">
        <f>BW67-230</f>
        <v>45070</v>
      </c>
      <c r="BV67" s="3">
        <f t="shared" si="38"/>
        <v>45077</v>
      </c>
      <c r="BW67" s="3">
        <f t="shared" si="28"/>
        <v>45300</v>
      </c>
      <c r="BX67" s="3">
        <f t="shared" si="16"/>
        <v>45292</v>
      </c>
    </row>
    <row r="68" spans="1:76" ht="39" customHeight="1">
      <c r="A68" s="146" t="s">
        <v>386</v>
      </c>
      <c r="B68" s="146" t="s">
        <v>358</v>
      </c>
      <c r="C68" s="147" t="s">
        <v>387</v>
      </c>
      <c r="D68" s="148" t="str">
        <f t="shared" ca="1" si="25"/>
        <v>En cours</v>
      </c>
      <c r="E68" s="265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6"/>
      <c r="S68" s="266"/>
      <c r="T68" s="266"/>
      <c r="U68" s="266"/>
      <c r="V68" s="266"/>
      <c r="W68" s="266"/>
      <c r="X68" s="266"/>
      <c r="Y68" s="266"/>
      <c r="Z68" s="266"/>
      <c r="AA68" s="266"/>
      <c r="AB68" s="266"/>
      <c r="AC68" s="266"/>
      <c r="AD68" s="266"/>
      <c r="AE68" s="266"/>
      <c r="AF68" s="266"/>
      <c r="AG68" s="266"/>
      <c r="AH68" s="266"/>
      <c r="AI68" s="266"/>
      <c r="AJ68" s="266"/>
      <c r="AK68" s="266"/>
      <c r="AL68" s="266"/>
      <c r="AM68" s="266"/>
      <c r="AN68" s="266"/>
      <c r="AO68" s="333">
        <f t="shared" si="26"/>
        <v>46832</v>
      </c>
      <c r="BB68" s="50" t="s">
        <v>388</v>
      </c>
      <c r="BC68" s="78" t="s">
        <v>386</v>
      </c>
      <c r="BD68" s="27" t="s">
        <v>262</v>
      </c>
      <c r="BE68" s="27" t="s">
        <v>262</v>
      </c>
      <c r="BF68" s="14" t="s">
        <v>53</v>
      </c>
      <c r="BG68" s="11">
        <v>45372</v>
      </c>
      <c r="BH68" s="43">
        <f>BG68+1460</f>
        <v>46832</v>
      </c>
      <c r="BI68" s="38">
        <f t="shared" si="41"/>
        <v>45382</v>
      </c>
      <c r="BJ68" s="38">
        <f t="shared" si="42"/>
        <v>46843</v>
      </c>
      <c r="BK68" s="14" t="s">
        <v>2</v>
      </c>
      <c r="BL68" s="87" t="s">
        <v>389</v>
      </c>
      <c r="BM68" s="49" t="s">
        <v>9</v>
      </c>
      <c r="BN68" s="49" t="s">
        <v>13</v>
      </c>
      <c r="BO68" s="49" t="s">
        <v>11</v>
      </c>
      <c r="BP68" s="56"/>
      <c r="BQ68" s="3">
        <f t="shared" si="40"/>
        <v>45072</v>
      </c>
      <c r="BR68" s="3">
        <f t="shared" si="35"/>
        <v>45077</v>
      </c>
      <c r="BS68" s="3">
        <f t="shared" si="36"/>
        <v>45192</v>
      </c>
      <c r="BT68" s="3">
        <f t="shared" si="37"/>
        <v>45199</v>
      </c>
      <c r="BU68" s="3">
        <f>BW68-180</f>
        <v>45192</v>
      </c>
      <c r="BV68" s="3">
        <f t="shared" si="38"/>
        <v>45199</v>
      </c>
      <c r="BW68" s="3">
        <f t="shared" si="28"/>
        <v>45372</v>
      </c>
      <c r="BX68" s="3">
        <f t="shared" si="16"/>
        <v>45382</v>
      </c>
    </row>
    <row r="69" spans="1:76" ht="29.15" customHeight="1">
      <c r="A69" s="146" t="s">
        <v>390</v>
      </c>
      <c r="B69" s="146" t="s">
        <v>358</v>
      </c>
      <c r="C69" s="147" t="s">
        <v>391</v>
      </c>
      <c r="D69" s="148" t="str">
        <f t="shared" ca="1" si="25"/>
        <v>Terminé</v>
      </c>
      <c r="E69" s="265"/>
      <c r="F69" s="266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266"/>
      <c r="T69" s="266"/>
      <c r="U69" s="266"/>
      <c r="V69" s="266"/>
      <c r="W69" s="266"/>
      <c r="X69" s="266"/>
      <c r="Y69" s="266"/>
      <c r="Z69" s="266"/>
      <c r="AA69" s="266"/>
      <c r="AB69" s="266"/>
      <c r="AC69" s="266"/>
      <c r="AD69" s="266"/>
      <c r="AE69" s="266"/>
      <c r="AF69" s="266"/>
      <c r="AG69" s="266"/>
      <c r="AH69" s="266"/>
      <c r="AI69" s="266"/>
      <c r="AJ69" s="266"/>
      <c r="AK69" s="266"/>
      <c r="AL69" s="266"/>
      <c r="AM69" s="266"/>
      <c r="AN69" s="266"/>
      <c r="AO69" s="333">
        <f t="shared" si="26"/>
        <v>45437</v>
      </c>
      <c r="BB69" s="50" t="s">
        <v>390</v>
      </c>
      <c r="BC69" s="78" t="s">
        <v>390</v>
      </c>
      <c r="BD69" s="60" t="s">
        <v>262</v>
      </c>
      <c r="BE69" s="27" t="s">
        <v>262</v>
      </c>
      <c r="BF69" s="14" t="s">
        <v>53</v>
      </c>
      <c r="BG69" s="11">
        <v>43976</v>
      </c>
      <c r="BH69" s="43">
        <v>45437</v>
      </c>
      <c r="BI69" s="38">
        <f t="shared" si="41"/>
        <v>43982</v>
      </c>
      <c r="BJ69" s="38">
        <f t="shared" si="42"/>
        <v>45443</v>
      </c>
      <c r="BK69" s="14" t="s">
        <v>0</v>
      </c>
      <c r="BL69" s="72" t="s">
        <v>392</v>
      </c>
      <c r="BM69" s="49" t="s">
        <v>9</v>
      </c>
      <c r="BN69" s="49" t="s">
        <v>15</v>
      </c>
      <c r="BO69" s="49"/>
      <c r="BP69" s="56"/>
      <c r="BQ69" s="3">
        <f t="shared" si="40"/>
        <v>43676</v>
      </c>
      <c r="BR69" s="3">
        <f t="shared" si="35"/>
        <v>43677</v>
      </c>
      <c r="BS69" s="3">
        <f t="shared" si="36"/>
        <v>43796</v>
      </c>
      <c r="BT69" s="3">
        <f t="shared" si="37"/>
        <v>43799</v>
      </c>
      <c r="BU69" s="3">
        <f>BW69-180</f>
        <v>43796</v>
      </c>
      <c r="BV69" s="3">
        <f t="shared" si="38"/>
        <v>43799</v>
      </c>
      <c r="BW69" s="3">
        <f t="shared" si="28"/>
        <v>43976</v>
      </c>
      <c r="BX69" s="3">
        <f t="shared" si="16"/>
        <v>43982</v>
      </c>
    </row>
    <row r="70" spans="1:76" ht="29.15" customHeight="1">
      <c r="A70" s="146" t="s">
        <v>74</v>
      </c>
      <c r="B70" s="146" t="s">
        <v>358</v>
      </c>
      <c r="C70" s="147" t="s">
        <v>391</v>
      </c>
      <c r="D70" s="148" t="str">
        <f t="shared" ca="1" si="25"/>
        <v>En cours</v>
      </c>
      <c r="E70" s="265"/>
      <c r="F70" s="266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6"/>
      <c r="AE70" s="266"/>
      <c r="AF70" s="266"/>
      <c r="AG70" s="266"/>
      <c r="AH70" s="266"/>
      <c r="AI70" s="266"/>
      <c r="AJ70" s="266"/>
      <c r="AK70" s="266"/>
      <c r="AL70" s="266"/>
      <c r="AM70" s="266"/>
      <c r="AN70" s="266"/>
      <c r="AO70" s="333">
        <f t="shared" si="26"/>
        <v>46898</v>
      </c>
      <c r="BB70" s="50" t="s">
        <v>390</v>
      </c>
      <c r="BC70" s="78" t="s">
        <v>393</v>
      </c>
      <c r="BD70" s="27" t="s">
        <v>262</v>
      </c>
      <c r="BE70" s="27" t="s">
        <v>262</v>
      </c>
      <c r="BF70" s="14" t="s">
        <v>53</v>
      </c>
      <c r="BG70" s="11">
        <f>BH69+1</f>
        <v>45438</v>
      </c>
      <c r="BH70" s="43">
        <f>BG70+1460</f>
        <v>46898</v>
      </c>
      <c r="BI70" s="38">
        <f t="shared" si="41"/>
        <v>45443</v>
      </c>
      <c r="BJ70" s="38">
        <f t="shared" si="42"/>
        <v>46904</v>
      </c>
      <c r="BK70" s="14" t="s">
        <v>0</v>
      </c>
      <c r="BL70" s="72" t="s">
        <v>392</v>
      </c>
      <c r="BM70" s="49" t="s">
        <v>9</v>
      </c>
      <c r="BN70" s="49" t="s">
        <v>15</v>
      </c>
      <c r="BO70" s="49"/>
      <c r="BP70" s="56" t="s">
        <v>10</v>
      </c>
      <c r="BQ70" s="3">
        <f t="shared" si="40"/>
        <v>45203</v>
      </c>
      <c r="BR70" s="3">
        <f t="shared" si="35"/>
        <v>45200</v>
      </c>
      <c r="BS70" s="3">
        <f t="shared" si="36"/>
        <v>45323</v>
      </c>
      <c r="BT70" s="23">
        <f t="shared" si="37"/>
        <v>45323</v>
      </c>
      <c r="BU70" s="3">
        <f>BW70-115</f>
        <v>45323</v>
      </c>
      <c r="BV70" s="23">
        <f t="shared" si="38"/>
        <v>45323</v>
      </c>
      <c r="BW70" s="3">
        <f t="shared" si="28"/>
        <v>45438</v>
      </c>
      <c r="BX70" s="23">
        <f t="shared" si="16"/>
        <v>45443</v>
      </c>
    </row>
    <row r="71" spans="1:76" ht="29">
      <c r="A71" s="146" t="s">
        <v>394</v>
      </c>
      <c r="B71" s="146" t="s">
        <v>358</v>
      </c>
      <c r="C71" s="147" t="s">
        <v>395</v>
      </c>
      <c r="D71" s="148" t="str">
        <f t="shared" ca="1" si="25"/>
        <v>Terminé</v>
      </c>
      <c r="E71" s="265"/>
      <c r="F71" s="266"/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6"/>
      <c r="R71" s="266"/>
      <c r="S71" s="266"/>
      <c r="T71" s="266"/>
      <c r="U71" s="266"/>
      <c r="V71" s="266"/>
      <c r="W71" s="266"/>
      <c r="X71" s="266"/>
      <c r="Y71" s="266"/>
      <c r="Z71" s="266"/>
      <c r="AA71" s="266"/>
      <c r="AB71" s="266"/>
      <c r="AC71" s="266"/>
      <c r="AD71" s="266"/>
      <c r="AE71" s="266"/>
      <c r="AF71" s="266"/>
      <c r="AG71" s="266"/>
      <c r="AH71" s="266"/>
      <c r="AI71" s="266"/>
      <c r="AJ71" s="266"/>
      <c r="AK71" s="266"/>
      <c r="AL71" s="266"/>
      <c r="AM71" s="266"/>
      <c r="AN71" s="266"/>
      <c r="AO71" s="333">
        <f t="shared" si="26"/>
        <v>45437</v>
      </c>
      <c r="BB71" s="50" t="s">
        <v>394</v>
      </c>
      <c r="BC71" s="78" t="s">
        <v>394</v>
      </c>
      <c r="BD71" s="27" t="s">
        <v>262</v>
      </c>
      <c r="BE71" s="27" t="s">
        <v>262</v>
      </c>
      <c r="BF71" s="14" t="s">
        <v>179</v>
      </c>
      <c r="BG71" s="11">
        <v>43976</v>
      </c>
      <c r="BH71" s="43">
        <v>45437</v>
      </c>
      <c r="BI71" s="38">
        <f t="shared" si="41"/>
        <v>43982</v>
      </c>
      <c r="BJ71" s="38">
        <f t="shared" si="42"/>
        <v>45443</v>
      </c>
      <c r="BK71" s="14" t="s">
        <v>0</v>
      </c>
      <c r="BL71" s="72" t="s">
        <v>396</v>
      </c>
      <c r="BM71" s="49" t="s">
        <v>9</v>
      </c>
      <c r="BN71" s="49" t="s">
        <v>15</v>
      </c>
      <c r="BO71" s="49"/>
      <c r="BP71" s="56"/>
      <c r="BQ71" s="3">
        <f t="shared" si="40"/>
        <v>43676</v>
      </c>
      <c r="BR71" s="3">
        <f t="shared" si="35"/>
        <v>43677</v>
      </c>
      <c r="BS71" s="3">
        <f t="shared" si="36"/>
        <v>43796</v>
      </c>
      <c r="BT71" s="3">
        <f t="shared" si="37"/>
        <v>43799</v>
      </c>
      <c r="BU71" s="3">
        <f>BW71-180</f>
        <v>43796</v>
      </c>
      <c r="BV71" s="3">
        <f t="shared" si="38"/>
        <v>43799</v>
      </c>
      <c r="BW71" s="3">
        <f t="shared" si="28"/>
        <v>43976</v>
      </c>
      <c r="BX71" s="3">
        <f t="shared" ref="BX71:BX100" si="43">IF(DAY(BW71)&lt;=15,DATE(YEAR(BW71),MONTH(BW71),1),EOMONTH(BW71,0))</f>
        <v>43982</v>
      </c>
    </row>
    <row r="72" spans="1:76" ht="29.15" customHeight="1">
      <c r="A72" s="146" t="s">
        <v>74</v>
      </c>
      <c r="B72" s="146" t="s">
        <v>358</v>
      </c>
      <c r="C72" s="147" t="s">
        <v>395</v>
      </c>
      <c r="D72" s="148" t="str">
        <f t="shared" ref="D72:D100" ca="1" si="44">IF(BH72&lt;TODAY(),"Terminé",(IF(BG72&gt;=TODAY(),"À venir","En cours")))</f>
        <v>En cours</v>
      </c>
      <c r="E72" s="265"/>
      <c r="F72" s="266"/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6"/>
      <c r="R72" s="266"/>
      <c r="S72" s="266"/>
      <c r="T72" s="266"/>
      <c r="U72" s="266"/>
      <c r="V72" s="266"/>
      <c r="W72" s="266"/>
      <c r="X72" s="266"/>
      <c r="Y72" s="266"/>
      <c r="Z72" s="266"/>
      <c r="AA72" s="266"/>
      <c r="AB72" s="266"/>
      <c r="AC72" s="266"/>
      <c r="AD72" s="266"/>
      <c r="AE72" s="266"/>
      <c r="AF72" s="266"/>
      <c r="AG72" s="266"/>
      <c r="AH72" s="266"/>
      <c r="AI72" s="266"/>
      <c r="AJ72" s="266"/>
      <c r="AK72" s="266"/>
      <c r="AL72" s="266"/>
      <c r="AM72" s="266"/>
      <c r="AN72" s="266"/>
      <c r="AO72" s="333">
        <f t="shared" ref="AO72:AO100" si="45">BH72</f>
        <v>46898</v>
      </c>
      <c r="BB72" s="50" t="s">
        <v>394</v>
      </c>
      <c r="BC72" s="78" t="s">
        <v>397</v>
      </c>
      <c r="BD72" s="27" t="s">
        <v>262</v>
      </c>
      <c r="BE72" s="27" t="s">
        <v>262</v>
      </c>
      <c r="BF72" s="61" t="s">
        <v>179</v>
      </c>
      <c r="BG72" s="11">
        <f>BH71+1</f>
        <v>45438</v>
      </c>
      <c r="BH72" s="43">
        <f>BG72+1460</f>
        <v>46898</v>
      </c>
      <c r="BI72" s="38">
        <f t="shared" si="41"/>
        <v>45443</v>
      </c>
      <c r="BJ72" s="38">
        <f t="shared" si="42"/>
        <v>46904</v>
      </c>
      <c r="BK72" s="14" t="s">
        <v>0</v>
      </c>
      <c r="BL72" s="92" t="s">
        <v>396</v>
      </c>
      <c r="BM72" s="49" t="s">
        <v>9</v>
      </c>
      <c r="BN72" s="49" t="s">
        <v>15</v>
      </c>
      <c r="BO72" s="49"/>
      <c r="BP72" s="56" t="s">
        <v>10</v>
      </c>
      <c r="BQ72" s="3">
        <f t="shared" si="40"/>
        <v>45218</v>
      </c>
      <c r="BR72" s="3">
        <f t="shared" si="35"/>
        <v>45230</v>
      </c>
      <c r="BS72" s="3">
        <f t="shared" si="36"/>
        <v>45338</v>
      </c>
      <c r="BT72" s="3">
        <f t="shared" si="37"/>
        <v>45351</v>
      </c>
      <c r="BU72" s="3">
        <f>BW72-100</f>
        <v>45338</v>
      </c>
      <c r="BV72" s="3">
        <f t="shared" si="38"/>
        <v>45351</v>
      </c>
      <c r="BW72" s="3">
        <f t="shared" ref="BW72:BW100" si="46">BG72</f>
        <v>45438</v>
      </c>
      <c r="BX72" s="3">
        <f t="shared" si="43"/>
        <v>45443</v>
      </c>
    </row>
    <row r="73" spans="1:76" ht="29.15" customHeight="1">
      <c r="A73" s="146" t="s">
        <v>74</v>
      </c>
      <c r="B73" s="146" t="s">
        <v>358</v>
      </c>
      <c r="C73" s="147" t="s">
        <v>398</v>
      </c>
      <c r="D73" s="148" t="str">
        <f t="shared" ca="1" si="44"/>
        <v>À venir</v>
      </c>
      <c r="E73" s="265"/>
      <c r="F73" s="266"/>
      <c r="G73" s="266"/>
      <c r="H73" s="266"/>
      <c r="I73" s="266"/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  <c r="U73" s="266"/>
      <c r="V73" s="266"/>
      <c r="W73" s="266"/>
      <c r="X73" s="266"/>
      <c r="Y73" s="266"/>
      <c r="Z73" s="266"/>
      <c r="AA73" s="266"/>
      <c r="AB73" s="266"/>
      <c r="AC73" s="266"/>
      <c r="AD73" s="266"/>
      <c r="AE73" s="266"/>
      <c r="AF73" s="266"/>
      <c r="AG73" s="266"/>
      <c r="AH73" s="266"/>
      <c r="AI73" s="266"/>
      <c r="AJ73" s="266"/>
      <c r="AK73" s="266"/>
      <c r="AL73" s="266"/>
      <c r="AM73" s="266"/>
      <c r="AN73" s="266"/>
      <c r="AO73" s="333">
        <f t="shared" si="45"/>
        <v>46902</v>
      </c>
      <c r="BB73" s="50" t="s">
        <v>399</v>
      </c>
      <c r="BC73" s="78" t="s">
        <v>400</v>
      </c>
      <c r="BD73" s="27"/>
      <c r="BE73" s="27" t="s">
        <v>262</v>
      </c>
      <c r="BF73" s="61"/>
      <c r="BG73" s="11">
        <v>45442</v>
      </c>
      <c r="BH73" s="43">
        <v>46902</v>
      </c>
      <c r="BI73" s="38">
        <f>IF(DAY(BG73)&lt;=15,DATE(YEAR(BG73),MONTH(BG73),1),EOMONTH(BG73,0))</f>
        <v>45443</v>
      </c>
      <c r="BJ73" s="38">
        <f>IF(DAY(BH73)&lt;=15,DATE(YEAR(BH73),MONTH(BH73),1),EOMONTH(BH73,0))</f>
        <v>46904</v>
      </c>
      <c r="BK73" s="14"/>
      <c r="BL73" s="379" t="s">
        <v>401</v>
      </c>
      <c r="BM73" s="49"/>
      <c r="BN73" s="49"/>
      <c r="BO73" s="49"/>
      <c r="BP73" s="56"/>
      <c r="BQ73" s="3">
        <f t="shared" ref="BQ73" si="47">BS73-120</f>
        <v>45222</v>
      </c>
      <c r="BR73" s="3">
        <f t="shared" ref="BR73" si="48">IF(DAY(BQ73)&lt;=15,DATE(YEAR(BQ73),MONTH(BQ73),1),EOMONTH(BQ73,0))</f>
        <v>45230</v>
      </c>
      <c r="BS73" s="3">
        <f t="shared" ref="BS73" si="49">BU73</f>
        <v>45342</v>
      </c>
      <c r="BT73" s="3">
        <f t="shared" ref="BT73" si="50">IF(DAY(BS73)&lt;=15,DATE(YEAR(BS73),MONTH(BS73),1),EOMONTH(BS73,0))</f>
        <v>45351</v>
      </c>
      <c r="BU73" s="3">
        <f>BW73-100</f>
        <v>45342</v>
      </c>
      <c r="BV73" s="3">
        <f t="shared" ref="BV73" si="51">IF(DAY(BU73)&lt;=15,DATE(YEAR(BU73),MONTH(BU73),1),EOMONTH(BU73,0))</f>
        <v>45351</v>
      </c>
      <c r="BW73" s="3">
        <f t="shared" ref="BW73" si="52">BG73</f>
        <v>45442</v>
      </c>
      <c r="BX73" s="3">
        <f t="shared" ref="BX73" si="53">IF(DAY(BW73)&lt;=15,DATE(YEAR(BW73),MONTH(BW73),1),EOMONTH(BW73,0))</f>
        <v>45443</v>
      </c>
    </row>
    <row r="74" spans="1:76" ht="29.15" customHeight="1">
      <c r="A74" s="146" t="s">
        <v>402</v>
      </c>
      <c r="B74" s="146" t="s">
        <v>358</v>
      </c>
      <c r="C74" s="147" t="s">
        <v>403</v>
      </c>
      <c r="D74" s="148" t="str">
        <f t="shared" ca="1" si="44"/>
        <v>Terminé</v>
      </c>
      <c r="E74" s="265"/>
      <c r="F74" s="266"/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6"/>
      <c r="Y74" s="266"/>
      <c r="Z74" s="266"/>
      <c r="AA74" s="266"/>
      <c r="AB74" s="266"/>
      <c r="AC74" s="266"/>
      <c r="AD74" s="266"/>
      <c r="AE74" s="266"/>
      <c r="AF74" s="266"/>
      <c r="AG74" s="266"/>
      <c r="AH74" s="266"/>
      <c r="AI74" s="266"/>
      <c r="AJ74" s="266"/>
      <c r="AK74" s="266"/>
      <c r="AL74" s="266"/>
      <c r="AM74" s="266"/>
      <c r="AN74" s="266"/>
      <c r="AO74" s="333">
        <f t="shared" si="45"/>
        <v>45403</v>
      </c>
      <c r="BB74" s="50" t="s">
        <v>402</v>
      </c>
      <c r="BC74" s="78" t="s">
        <v>402</v>
      </c>
      <c r="BD74" s="27" t="s">
        <v>262</v>
      </c>
      <c r="BE74" s="27" t="s">
        <v>262</v>
      </c>
      <c r="BF74" s="14" t="s">
        <v>53</v>
      </c>
      <c r="BG74" s="11">
        <v>43943</v>
      </c>
      <c r="BH74" s="43">
        <v>45403</v>
      </c>
      <c r="BI74" s="38">
        <f>IF(DAY(BG74)&lt;=15,DATE(YEAR(BG74),MONTH(BG74),1),EOMONTH(BG74,0))</f>
        <v>43951</v>
      </c>
      <c r="BJ74" s="38">
        <f>IF(DAY(BH74)&lt;=15,DATE(YEAR(BH74),MONTH(BH74),1),EOMONTH(BH74,0))</f>
        <v>45412</v>
      </c>
      <c r="BK74" s="14" t="s">
        <v>0</v>
      </c>
      <c r="BL74" s="72" t="s">
        <v>404</v>
      </c>
      <c r="BM74" s="49" t="s">
        <v>9</v>
      </c>
      <c r="BN74" s="49" t="s">
        <v>10</v>
      </c>
      <c r="BO74" s="49"/>
      <c r="BP74" s="56"/>
      <c r="BQ74" s="3">
        <f t="shared" si="40"/>
        <v>43643</v>
      </c>
      <c r="BR74" s="3">
        <f t="shared" si="35"/>
        <v>43646</v>
      </c>
      <c r="BS74" s="3">
        <f t="shared" si="36"/>
        <v>43763</v>
      </c>
      <c r="BT74" s="3">
        <f t="shared" si="37"/>
        <v>43769</v>
      </c>
      <c r="BU74" s="3">
        <f>BW74-180</f>
        <v>43763</v>
      </c>
      <c r="BV74" s="3">
        <f t="shared" si="38"/>
        <v>43769</v>
      </c>
      <c r="BW74" s="3">
        <f t="shared" si="46"/>
        <v>43943</v>
      </c>
      <c r="BX74" s="3">
        <f t="shared" si="43"/>
        <v>43951</v>
      </c>
    </row>
    <row r="75" spans="1:76" ht="29.15" customHeight="1">
      <c r="A75" s="146" t="s">
        <v>74</v>
      </c>
      <c r="B75" s="146" t="s">
        <v>358</v>
      </c>
      <c r="C75" s="147" t="s">
        <v>403</v>
      </c>
      <c r="D75" s="148" t="str">
        <f t="shared" ca="1" si="44"/>
        <v>À venir</v>
      </c>
      <c r="E75" s="265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266"/>
      <c r="AA75" s="266"/>
      <c r="AB75" s="266"/>
      <c r="AC75" s="266"/>
      <c r="AD75" s="266"/>
      <c r="AE75" s="266"/>
      <c r="AF75" s="266"/>
      <c r="AG75" s="266"/>
      <c r="AH75" s="266"/>
      <c r="AI75" s="266"/>
      <c r="AJ75" s="266"/>
      <c r="AK75" s="266"/>
      <c r="AL75" s="266"/>
      <c r="AM75" s="266"/>
      <c r="AN75" s="266"/>
      <c r="AO75" s="333">
        <f t="shared" si="45"/>
        <v>47026</v>
      </c>
      <c r="BB75" s="50" t="s">
        <v>402</v>
      </c>
      <c r="BC75" s="78" t="s">
        <v>66</v>
      </c>
      <c r="BD75" s="27" t="s">
        <v>262</v>
      </c>
      <c r="BE75" s="27"/>
      <c r="BF75" s="14" t="s">
        <v>53</v>
      </c>
      <c r="BG75" s="11">
        <v>45566</v>
      </c>
      <c r="BH75" s="43">
        <f>BG75+1460</f>
        <v>47026</v>
      </c>
      <c r="BI75" s="38">
        <f t="shared" si="41"/>
        <v>45566</v>
      </c>
      <c r="BJ75" s="38">
        <f t="shared" si="42"/>
        <v>47026</v>
      </c>
      <c r="BK75" s="14" t="s">
        <v>0</v>
      </c>
      <c r="BL75" s="72" t="s">
        <v>404</v>
      </c>
      <c r="BM75" s="49" t="s">
        <v>9</v>
      </c>
      <c r="BN75" s="49" t="s">
        <v>10</v>
      </c>
      <c r="BO75" s="49" t="s">
        <v>11</v>
      </c>
      <c r="BP75" s="56"/>
      <c r="BQ75" s="3">
        <f>BS75-150</f>
        <v>45236</v>
      </c>
      <c r="BR75" s="3">
        <f t="shared" si="35"/>
        <v>45231</v>
      </c>
      <c r="BS75" s="3">
        <f t="shared" si="36"/>
        <v>45386</v>
      </c>
      <c r="BT75" s="3">
        <f t="shared" si="37"/>
        <v>45383</v>
      </c>
      <c r="BU75" s="3">
        <f>BW75-180</f>
        <v>45386</v>
      </c>
      <c r="BV75" s="3">
        <f t="shared" si="38"/>
        <v>45383</v>
      </c>
      <c r="BW75" s="3">
        <f t="shared" si="46"/>
        <v>45566</v>
      </c>
      <c r="BX75" s="3">
        <f t="shared" si="43"/>
        <v>45566</v>
      </c>
    </row>
    <row r="76" spans="1:76" ht="29.15" customHeight="1">
      <c r="A76" s="146" t="s">
        <v>405</v>
      </c>
      <c r="B76" s="146" t="s">
        <v>358</v>
      </c>
      <c r="C76" s="147" t="s">
        <v>406</v>
      </c>
      <c r="D76" s="148" t="str">
        <f t="shared" ca="1" si="44"/>
        <v>En cours</v>
      </c>
      <c r="E76" s="265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6"/>
      <c r="S76" s="266"/>
      <c r="T76" s="266"/>
      <c r="U76" s="266"/>
      <c r="V76" s="266"/>
      <c r="W76" s="266"/>
      <c r="X76" s="266"/>
      <c r="Y76" s="266"/>
      <c r="Z76" s="266"/>
      <c r="AA76" s="266"/>
      <c r="AB76" s="266"/>
      <c r="AC76" s="266"/>
      <c r="AD76" s="266"/>
      <c r="AE76" s="266"/>
      <c r="AF76" s="266"/>
      <c r="AG76" s="266"/>
      <c r="AH76" s="266"/>
      <c r="AI76" s="266"/>
      <c r="AJ76" s="266"/>
      <c r="AK76" s="266"/>
      <c r="AL76" s="266"/>
      <c r="AM76" s="266"/>
      <c r="AN76" s="266"/>
      <c r="AO76" s="333">
        <f t="shared" si="45"/>
        <v>45465</v>
      </c>
      <c r="BB76" s="50" t="s">
        <v>405</v>
      </c>
      <c r="BC76" s="78" t="s">
        <v>405</v>
      </c>
      <c r="BD76" s="27" t="s">
        <v>262</v>
      </c>
      <c r="BE76" s="27" t="s">
        <v>262</v>
      </c>
      <c r="BF76" s="14" t="s">
        <v>53</v>
      </c>
      <c r="BG76" s="11">
        <v>43922</v>
      </c>
      <c r="BH76" s="43">
        <v>45465</v>
      </c>
      <c r="BI76" s="38">
        <f t="shared" si="41"/>
        <v>43922</v>
      </c>
      <c r="BJ76" s="38">
        <f t="shared" si="42"/>
        <v>45473</v>
      </c>
      <c r="BK76" s="14" t="s">
        <v>4</v>
      </c>
      <c r="BL76" s="72" t="s">
        <v>407</v>
      </c>
      <c r="BM76" s="49" t="s">
        <v>9</v>
      </c>
      <c r="BN76" s="49" t="s">
        <v>10</v>
      </c>
      <c r="BO76" s="49"/>
      <c r="BP76" s="56"/>
      <c r="BQ76" s="3">
        <f>BS76-120</f>
        <v>43622</v>
      </c>
      <c r="BR76" s="3">
        <f t="shared" si="35"/>
        <v>43617</v>
      </c>
      <c r="BS76" s="3">
        <f t="shared" si="36"/>
        <v>43742</v>
      </c>
      <c r="BT76" s="3">
        <f t="shared" si="37"/>
        <v>43739</v>
      </c>
      <c r="BU76" s="3">
        <f>BW76-180</f>
        <v>43742</v>
      </c>
      <c r="BV76" s="3">
        <f t="shared" si="38"/>
        <v>43739</v>
      </c>
      <c r="BW76" s="3">
        <f t="shared" si="46"/>
        <v>43922</v>
      </c>
      <c r="BX76" s="3">
        <f t="shared" si="43"/>
        <v>43922</v>
      </c>
    </row>
    <row r="77" spans="1:76" ht="29.15" customHeight="1">
      <c r="A77" s="146" t="s">
        <v>74</v>
      </c>
      <c r="B77" s="146" t="s">
        <v>358</v>
      </c>
      <c r="C77" s="147" t="s">
        <v>406</v>
      </c>
      <c r="D77" s="148" t="str">
        <f t="shared" ca="1" si="44"/>
        <v>À venir</v>
      </c>
      <c r="E77" s="265"/>
      <c r="F77" s="266"/>
      <c r="G77" s="266"/>
      <c r="H77" s="266"/>
      <c r="I77" s="266"/>
      <c r="J77" s="266"/>
      <c r="K77" s="266"/>
      <c r="L77" s="266"/>
      <c r="M77" s="266"/>
      <c r="N77" s="266"/>
      <c r="O77" s="266"/>
      <c r="P77" s="266"/>
      <c r="Q77" s="266"/>
      <c r="R77" s="266"/>
      <c r="S77" s="266"/>
      <c r="T77" s="266"/>
      <c r="U77" s="266"/>
      <c r="V77" s="266"/>
      <c r="W77" s="266"/>
      <c r="X77" s="266"/>
      <c r="Y77" s="266"/>
      <c r="Z77" s="266"/>
      <c r="AA77" s="266"/>
      <c r="AB77" s="266"/>
      <c r="AC77" s="266"/>
      <c r="AD77" s="266"/>
      <c r="AE77" s="266"/>
      <c r="AF77" s="266"/>
      <c r="AG77" s="266"/>
      <c r="AH77" s="266"/>
      <c r="AI77" s="266"/>
      <c r="AJ77" s="266"/>
      <c r="AK77" s="266"/>
      <c r="AL77" s="266"/>
      <c r="AM77" s="266"/>
      <c r="AN77" s="266"/>
      <c r="AO77" s="333">
        <f t="shared" si="45"/>
        <v>46926</v>
      </c>
      <c r="BB77" s="50" t="s">
        <v>405</v>
      </c>
      <c r="BC77" s="78" t="s">
        <v>408</v>
      </c>
      <c r="BD77" s="27" t="s">
        <v>262</v>
      </c>
      <c r="BE77" s="27" t="s">
        <v>262</v>
      </c>
      <c r="BF77" s="61" t="s">
        <v>53</v>
      </c>
      <c r="BG77" s="11">
        <v>45466</v>
      </c>
      <c r="BH77" s="43">
        <f>BG77+1460</f>
        <v>46926</v>
      </c>
      <c r="BI77" s="38">
        <f t="shared" si="41"/>
        <v>45473</v>
      </c>
      <c r="BJ77" s="38">
        <f t="shared" si="42"/>
        <v>46934</v>
      </c>
      <c r="BK77" s="14" t="s">
        <v>4</v>
      </c>
      <c r="BL77" s="72" t="s">
        <v>407</v>
      </c>
      <c r="BM77" s="49" t="s">
        <v>9</v>
      </c>
      <c r="BN77" s="49" t="s">
        <v>10</v>
      </c>
      <c r="BO77" s="49" t="s">
        <v>11</v>
      </c>
      <c r="BP77" s="56"/>
      <c r="BQ77" s="3">
        <f>BS77-120</f>
        <v>45256</v>
      </c>
      <c r="BR77" s="3">
        <f t="shared" si="35"/>
        <v>45260</v>
      </c>
      <c r="BS77" s="3">
        <f t="shared" si="36"/>
        <v>45376</v>
      </c>
      <c r="BT77" s="3">
        <f t="shared" si="37"/>
        <v>45382</v>
      </c>
      <c r="BU77" s="3">
        <f>BW77-90</f>
        <v>45376</v>
      </c>
      <c r="BV77" s="3">
        <f t="shared" si="38"/>
        <v>45382</v>
      </c>
      <c r="BW77" s="3">
        <f t="shared" si="46"/>
        <v>45466</v>
      </c>
      <c r="BX77" s="3">
        <f t="shared" si="43"/>
        <v>45473</v>
      </c>
    </row>
    <row r="78" spans="1:76" ht="29.15" customHeight="1">
      <c r="A78" s="146" t="s">
        <v>409</v>
      </c>
      <c r="B78" s="146" t="s">
        <v>358</v>
      </c>
      <c r="C78" s="147" t="s">
        <v>410</v>
      </c>
      <c r="D78" s="148" t="str">
        <f t="shared" ca="1" si="44"/>
        <v>En cours</v>
      </c>
      <c r="E78" s="265"/>
      <c r="F78" s="266"/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266"/>
      <c r="R78" s="266"/>
      <c r="S78" s="266"/>
      <c r="T78" s="266"/>
      <c r="U78" s="266"/>
      <c r="V78" s="266"/>
      <c r="W78" s="266"/>
      <c r="X78" s="266"/>
      <c r="Y78" s="266"/>
      <c r="Z78" s="266"/>
      <c r="AA78" s="266"/>
      <c r="AB78" s="266"/>
      <c r="AC78" s="266"/>
      <c r="AD78" s="266"/>
      <c r="AE78" s="266"/>
      <c r="AF78" s="266"/>
      <c r="AG78" s="266"/>
      <c r="AH78" s="266"/>
      <c r="AI78" s="266"/>
      <c r="AJ78" s="266"/>
      <c r="AK78" s="266"/>
      <c r="AL78" s="266"/>
      <c r="AM78" s="266"/>
      <c r="AN78" s="266"/>
      <c r="AO78" s="333">
        <f t="shared" si="45"/>
        <v>45675</v>
      </c>
      <c r="BB78" s="50" t="s">
        <v>409</v>
      </c>
      <c r="BC78" s="78" t="s">
        <v>409</v>
      </c>
      <c r="BD78" s="27" t="s">
        <v>262</v>
      </c>
      <c r="BE78" s="27" t="s">
        <v>262</v>
      </c>
      <c r="BF78" s="14" t="s">
        <v>53</v>
      </c>
      <c r="BG78" s="11">
        <v>44215</v>
      </c>
      <c r="BH78" s="43">
        <v>45675</v>
      </c>
      <c r="BI78" s="38">
        <f t="shared" si="41"/>
        <v>44227</v>
      </c>
      <c r="BJ78" s="38">
        <f t="shared" si="42"/>
        <v>45688</v>
      </c>
      <c r="BK78" s="14" t="s">
        <v>2</v>
      </c>
      <c r="BL78" s="72" t="s">
        <v>411</v>
      </c>
      <c r="BM78" s="49" t="s">
        <v>9</v>
      </c>
      <c r="BN78" s="49" t="s">
        <v>15</v>
      </c>
      <c r="BO78" s="49"/>
      <c r="BP78" s="56"/>
      <c r="BQ78" s="3">
        <f>BS78-120</f>
        <v>43915</v>
      </c>
      <c r="BR78" s="3">
        <f t="shared" si="35"/>
        <v>43921</v>
      </c>
      <c r="BS78" s="3">
        <f t="shared" si="36"/>
        <v>44035</v>
      </c>
      <c r="BT78" s="3">
        <f t="shared" si="37"/>
        <v>44043</v>
      </c>
      <c r="BU78" s="3">
        <f t="shared" ref="BU78:BU92" si="54">BW78-180</f>
        <v>44035</v>
      </c>
      <c r="BV78" s="3">
        <f t="shared" si="38"/>
        <v>44043</v>
      </c>
      <c r="BW78" s="3">
        <f t="shared" si="46"/>
        <v>44215</v>
      </c>
      <c r="BX78" s="3">
        <f t="shared" si="43"/>
        <v>44227</v>
      </c>
    </row>
    <row r="79" spans="1:76" ht="29.15" customHeight="1">
      <c r="A79" s="146" t="s">
        <v>412</v>
      </c>
      <c r="B79" s="146" t="s">
        <v>358</v>
      </c>
      <c r="C79" s="147" t="s">
        <v>413</v>
      </c>
      <c r="D79" s="148" t="str">
        <f t="shared" ca="1" si="44"/>
        <v>En cours</v>
      </c>
      <c r="E79" s="265"/>
      <c r="F79" s="266"/>
      <c r="G79" s="266"/>
      <c r="H79" s="266"/>
      <c r="I79" s="266"/>
      <c r="J79" s="266"/>
      <c r="K79" s="266"/>
      <c r="L79" s="266"/>
      <c r="M79" s="266"/>
      <c r="N79" s="266"/>
      <c r="O79" s="266"/>
      <c r="P79" s="266"/>
      <c r="Q79" s="266"/>
      <c r="R79" s="266"/>
      <c r="S79" s="266"/>
      <c r="T79" s="266"/>
      <c r="U79" s="266"/>
      <c r="V79" s="266"/>
      <c r="W79" s="266"/>
      <c r="X79" s="266"/>
      <c r="Y79" s="266"/>
      <c r="Z79" s="266"/>
      <c r="AA79" s="266"/>
      <c r="AB79" s="266"/>
      <c r="AC79" s="266"/>
      <c r="AD79" s="266"/>
      <c r="AE79" s="266"/>
      <c r="AF79" s="266"/>
      <c r="AG79" s="266"/>
      <c r="AH79" s="266"/>
      <c r="AI79" s="266"/>
      <c r="AJ79" s="266"/>
      <c r="AK79" s="266"/>
      <c r="AL79" s="266"/>
      <c r="AM79" s="266"/>
      <c r="AN79" s="266"/>
      <c r="AO79" s="333">
        <f t="shared" si="45"/>
        <v>45549</v>
      </c>
      <c r="BB79" s="50" t="s">
        <v>412</v>
      </c>
      <c r="BC79" s="78" t="s">
        <v>412</v>
      </c>
      <c r="BD79" s="27" t="s">
        <v>262</v>
      </c>
      <c r="BE79" s="27" t="s">
        <v>262</v>
      </c>
      <c r="BF79" s="14" t="s">
        <v>179</v>
      </c>
      <c r="BG79" s="11">
        <v>44089</v>
      </c>
      <c r="BH79" s="43">
        <v>45549</v>
      </c>
      <c r="BI79" s="38">
        <f t="shared" si="41"/>
        <v>44075</v>
      </c>
      <c r="BJ79" s="38">
        <f t="shared" si="42"/>
        <v>45536</v>
      </c>
      <c r="BK79" s="14" t="s">
        <v>2</v>
      </c>
      <c r="BL79" s="72" t="s">
        <v>414</v>
      </c>
      <c r="BM79" s="49" t="s">
        <v>9</v>
      </c>
      <c r="BN79" s="49" t="s">
        <v>13</v>
      </c>
      <c r="BO79" s="49"/>
      <c r="BP79" s="56"/>
      <c r="BQ79" s="3">
        <f>BS79-120</f>
        <v>43789</v>
      </c>
      <c r="BR79" s="3">
        <f t="shared" si="35"/>
        <v>43799</v>
      </c>
      <c r="BS79" s="3">
        <f t="shared" si="36"/>
        <v>43909</v>
      </c>
      <c r="BT79" s="3">
        <f t="shared" si="37"/>
        <v>43921</v>
      </c>
      <c r="BU79" s="3">
        <f t="shared" si="54"/>
        <v>43909</v>
      </c>
      <c r="BV79" s="3">
        <f t="shared" si="38"/>
        <v>43921</v>
      </c>
      <c r="BW79" s="3">
        <f t="shared" si="46"/>
        <v>44089</v>
      </c>
      <c r="BX79" s="3">
        <f t="shared" si="43"/>
        <v>44075</v>
      </c>
    </row>
    <row r="80" spans="1:76" ht="29.15" customHeight="1">
      <c r="A80" s="146" t="s">
        <v>74</v>
      </c>
      <c r="B80" s="146" t="s">
        <v>358</v>
      </c>
      <c r="C80" s="147" t="s">
        <v>413</v>
      </c>
      <c r="D80" s="148" t="str">
        <f t="shared" ca="1" si="44"/>
        <v>À venir</v>
      </c>
      <c r="E80" s="265"/>
      <c r="F80" s="266"/>
      <c r="G80" s="266"/>
      <c r="H80" s="266"/>
      <c r="I80" s="266"/>
      <c r="J80" s="266"/>
      <c r="K80" s="266"/>
      <c r="L80" s="266"/>
      <c r="M80" s="266"/>
      <c r="N80" s="266"/>
      <c r="O80" s="266"/>
      <c r="P80" s="266"/>
      <c r="Q80" s="266"/>
      <c r="R80" s="266"/>
      <c r="S80" s="266"/>
      <c r="T80" s="266"/>
      <c r="U80" s="266"/>
      <c r="V80" s="266"/>
      <c r="W80" s="266"/>
      <c r="X80" s="266"/>
      <c r="Y80" s="266"/>
      <c r="Z80" s="266"/>
      <c r="AA80" s="266"/>
      <c r="AB80" s="266"/>
      <c r="AC80" s="266"/>
      <c r="AD80" s="266"/>
      <c r="AE80" s="266"/>
      <c r="AF80" s="266"/>
      <c r="AG80" s="266"/>
      <c r="AH80" s="266"/>
      <c r="AI80" s="266"/>
      <c r="AJ80" s="266"/>
      <c r="AK80" s="266"/>
      <c r="AL80" s="266"/>
      <c r="AM80" s="266"/>
      <c r="AN80" s="266"/>
      <c r="AO80" s="333">
        <f t="shared" si="45"/>
        <v>47010</v>
      </c>
      <c r="BB80" s="50" t="s">
        <v>412</v>
      </c>
      <c r="BC80" s="78" t="s">
        <v>66</v>
      </c>
      <c r="BD80" s="60" t="s">
        <v>262</v>
      </c>
      <c r="BE80" s="27"/>
      <c r="BF80" s="14" t="s">
        <v>179</v>
      </c>
      <c r="BG80" s="11">
        <v>45550</v>
      </c>
      <c r="BH80" s="43">
        <v>47010</v>
      </c>
      <c r="BI80" s="38">
        <f t="shared" si="41"/>
        <v>45536</v>
      </c>
      <c r="BJ80" s="38">
        <f t="shared" si="42"/>
        <v>46997</v>
      </c>
      <c r="BK80" s="14" t="s">
        <v>2</v>
      </c>
      <c r="BL80" s="72" t="s">
        <v>414</v>
      </c>
      <c r="BM80" s="49" t="s">
        <v>9</v>
      </c>
      <c r="BN80" s="49" t="s">
        <v>13</v>
      </c>
      <c r="BO80" s="49" t="s">
        <v>11</v>
      </c>
      <c r="BP80" s="56"/>
      <c r="BQ80" s="3">
        <f>BS80-150</f>
        <v>45220</v>
      </c>
      <c r="BR80" s="3">
        <f t="shared" si="35"/>
        <v>45230</v>
      </c>
      <c r="BS80" s="3">
        <f t="shared" si="36"/>
        <v>45370</v>
      </c>
      <c r="BT80" s="3">
        <f t="shared" si="37"/>
        <v>45382</v>
      </c>
      <c r="BU80" s="3">
        <f t="shared" si="54"/>
        <v>45370</v>
      </c>
      <c r="BV80" s="3">
        <f t="shared" si="38"/>
        <v>45382</v>
      </c>
      <c r="BW80" s="3">
        <f t="shared" si="46"/>
        <v>45550</v>
      </c>
      <c r="BX80" s="3">
        <f t="shared" si="43"/>
        <v>45536</v>
      </c>
    </row>
    <row r="81" spans="1:76" ht="29.15" customHeight="1">
      <c r="A81" s="146" t="s">
        <v>415</v>
      </c>
      <c r="B81" s="146" t="s">
        <v>358</v>
      </c>
      <c r="C81" s="147" t="s">
        <v>416</v>
      </c>
      <c r="D81" s="148" t="str">
        <f t="shared" ca="1" si="44"/>
        <v>En cours</v>
      </c>
      <c r="E81" s="265"/>
      <c r="F81" s="266"/>
      <c r="G81" s="266"/>
      <c r="H81" s="266"/>
      <c r="I81" s="266"/>
      <c r="J81" s="266"/>
      <c r="K81" s="266"/>
      <c r="L81" s="266"/>
      <c r="M81" s="266"/>
      <c r="N81" s="266"/>
      <c r="O81" s="266"/>
      <c r="P81" s="266"/>
      <c r="Q81" s="266"/>
      <c r="R81" s="266"/>
      <c r="S81" s="266"/>
      <c r="T81" s="266"/>
      <c r="U81" s="266"/>
      <c r="V81" s="266"/>
      <c r="W81" s="266"/>
      <c r="X81" s="266"/>
      <c r="Y81" s="266"/>
      <c r="Z81" s="266"/>
      <c r="AA81" s="266"/>
      <c r="AB81" s="266"/>
      <c r="AC81" s="266"/>
      <c r="AD81" s="266"/>
      <c r="AE81" s="266"/>
      <c r="AF81" s="266"/>
      <c r="AG81" s="266"/>
      <c r="AH81" s="266"/>
      <c r="AI81" s="266"/>
      <c r="AJ81" s="266"/>
      <c r="AK81" s="266"/>
      <c r="AL81" s="266"/>
      <c r="AM81" s="266"/>
      <c r="AN81" s="266"/>
      <c r="AO81" s="333">
        <f t="shared" si="45"/>
        <v>45712</v>
      </c>
      <c r="BB81" s="50" t="s">
        <v>415</v>
      </c>
      <c r="BC81" s="78" t="s">
        <v>415</v>
      </c>
      <c r="BD81" s="27" t="s">
        <v>262</v>
      </c>
      <c r="BE81" s="27" t="s">
        <v>262</v>
      </c>
      <c r="BF81" s="14" t="s">
        <v>179</v>
      </c>
      <c r="BG81" s="11">
        <v>44252</v>
      </c>
      <c r="BH81" s="43">
        <v>45712</v>
      </c>
      <c r="BI81" s="38">
        <f t="shared" si="41"/>
        <v>44255</v>
      </c>
      <c r="BJ81" s="38">
        <f t="shared" si="42"/>
        <v>45716</v>
      </c>
      <c r="BK81" s="14" t="s">
        <v>4</v>
      </c>
      <c r="BL81" s="72" t="s">
        <v>417</v>
      </c>
      <c r="BM81" s="49" t="s">
        <v>9</v>
      </c>
      <c r="BN81" s="49" t="s">
        <v>13</v>
      </c>
      <c r="BO81" s="49"/>
      <c r="BP81" s="56"/>
      <c r="BQ81" s="3">
        <f>BS81-120</f>
        <v>43952</v>
      </c>
      <c r="BR81" s="3">
        <f t="shared" si="35"/>
        <v>43952</v>
      </c>
      <c r="BS81" s="3">
        <f t="shared" si="36"/>
        <v>44072</v>
      </c>
      <c r="BT81" s="3">
        <f t="shared" si="37"/>
        <v>44074</v>
      </c>
      <c r="BU81" s="3">
        <f t="shared" si="54"/>
        <v>44072</v>
      </c>
      <c r="BV81" s="3">
        <f t="shared" si="38"/>
        <v>44074</v>
      </c>
      <c r="BW81" s="3">
        <f t="shared" si="46"/>
        <v>44252</v>
      </c>
      <c r="BX81" s="3">
        <f t="shared" si="43"/>
        <v>44255</v>
      </c>
    </row>
    <row r="82" spans="1:76" ht="29.15" customHeight="1">
      <c r="A82" s="146" t="s">
        <v>418</v>
      </c>
      <c r="B82" s="146" t="s">
        <v>358</v>
      </c>
      <c r="C82" s="147" t="s">
        <v>419</v>
      </c>
      <c r="D82" s="148" t="str">
        <f t="shared" ca="1" si="44"/>
        <v>En cours</v>
      </c>
      <c r="E82" s="265"/>
      <c r="F82" s="266"/>
      <c r="G82" s="266"/>
      <c r="H82" s="266"/>
      <c r="I82" s="266"/>
      <c r="J82" s="266"/>
      <c r="K82" s="266"/>
      <c r="L82" s="266"/>
      <c r="M82" s="266"/>
      <c r="N82" s="266"/>
      <c r="O82" s="266"/>
      <c r="P82" s="266"/>
      <c r="Q82" s="266"/>
      <c r="R82" s="266"/>
      <c r="S82" s="266"/>
      <c r="T82" s="266"/>
      <c r="U82" s="266"/>
      <c r="V82" s="266"/>
      <c r="W82" s="266"/>
      <c r="X82" s="266"/>
      <c r="Y82" s="266"/>
      <c r="Z82" s="266"/>
      <c r="AA82" s="266"/>
      <c r="AB82" s="266"/>
      <c r="AC82" s="266"/>
      <c r="AD82" s="266"/>
      <c r="AE82" s="266"/>
      <c r="AF82" s="266"/>
      <c r="AG82" s="266"/>
      <c r="AH82" s="266"/>
      <c r="AI82" s="266"/>
      <c r="AJ82" s="266"/>
      <c r="AK82" s="266"/>
      <c r="AL82" s="266"/>
      <c r="AM82" s="266"/>
      <c r="AN82" s="266"/>
      <c r="AO82" s="333">
        <f t="shared" si="45"/>
        <v>45964</v>
      </c>
      <c r="BB82" s="50" t="s">
        <v>418</v>
      </c>
      <c r="BC82" s="78" t="s">
        <v>418</v>
      </c>
      <c r="BD82" s="27" t="s">
        <v>262</v>
      </c>
      <c r="BE82" s="27" t="s">
        <v>262</v>
      </c>
      <c r="BF82" s="14" t="s">
        <v>53</v>
      </c>
      <c r="BG82" s="11">
        <v>44504</v>
      </c>
      <c r="BH82" s="43">
        <v>45964</v>
      </c>
      <c r="BI82" s="38">
        <f t="shared" si="41"/>
        <v>44501</v>
      </c>
      <c r="BJ82" s="38">
        <f t="shared" si="42"/>
        <v>45962</v>
      </c>
      <c r="BK82" s="14" t="s">
        <v>2</v>
      </c>
      <c r="BL82" s="72" t="s">
        <v>420</v>
      </c>
      <c r="BM82" s="49" t="s">
        <v>9</v>
      </c>
      <c r="BN82" s="49" t="s">
        <v>13</v>
      </c>
      <c r="BO82" s="49"/>
      <c r="BP82" s="56"/>
      <c r="BQ82" s="3">
        <f>BS82-120</f>
        <v>44204</v>
      </c>
      <c r="BR82" s="3">
        <f t="shared" si="35"/>
        <v>44197</v>
      </c>
      <c r="BS82" s="3">
        <f t="shared" si="36"/>
        <v>44324</v>
      </c>
      <c r="BT82" s="3">
        <f t="shared" si="37"/>
        <v>44317</v>
      </c>
      <c r="BU82" s="3">
        <f t="shared" si="54"/>
        <v>44324</v>
      </c>
      <c r="BV82" s="3">
        <f t="shared" si="38"/>
        <v>44317</v>
      </c>
      <c r="BW82" s="3">
        <f t="shared" si="46"/>
        <v>44504</v>
      </c>
      <c r="BX82" s="3">
        <f t="shared" si="43"/>
        <v>44501</v>
      </c>
    </row>
    <row r="83" spans="1:76" ht="29.15" customHeight="1">
      <c r="A83" s="146" t="s">
        <v>74</v>
      </c>
      <c r="B83" s="146" t="s">
        <v>358</v>
      </c>
      <c r="C83" s="147" t="s">
        <v>419</v>
      </c>
      <c r="D83" s="148" t="str">
        <f t="shared" ca="1" si="44"/>
        <v>À venir</v>
      </c>
      <c r="E83" s="265"/>
      <c r="F83" s="266"/>
      <c r="G83" s="266"/>
      <c r="H83" s="266"/>
      <c r="I83" s="266"/>
      <c r="J83" s="266"/>
      <c r="K83" s="266"/>
      <c r="L83" s="266"/>
      <c r="M83" s="266"/>
      <c r="N83" s="266"/>
      <c r="O83" s="266"/>
      <c r="P83" s="266"/>
      <c r="Q83" s="266"/>
      <c r="R83" s="266"/>
      <c r="S83" s="266"/>
      <c r="T83" s="266"/>
      <c r="U83" s="266"/>
      <c r="V83" s="266"/>
      <c r="W83" s="266"/>
      <c r="X83" s="266"/>
      <c r="Y83" s="266"/>
      <c r="Z83" s="266"/>
      <c r="AA83" s="266"/>
      <c r="AB83" s="266"/>
      <c r="AC83" s="266"/>
      <c r="AD83" s="266"/>
      <c r="AE83" s="266"/>
      <c r="AF83" s="266"/>
      <c r="AG83" s="266"/>
      <c r="AH83" s="266"/>
      <c r="AI83" s="266"/>
      <c r="AJ83" s="266"/>
      <c r="AK83" s="266"/>
      <c r="AL83" s="266"/>
      <c r="AM83" s="266"/>
      <c r="AN83" s="266"/>
      <c r="AO83" s="333">
        <f t="shared" si="45"/>
        <v>47425</v>
      </c>
      <c r="BB83" s="50" t="s">
        <v>418</v>
      </c>
      <c r="BC83" s="78" t="s">
        <v>66</v>
      </c>
      <c r="BD83" s="27" t="s">
        <v>262</v>
      </c>
      <c r="BE83" s="27"/>
      <c r="BF83" s="14" t="s">
        <v>53</v>
      </c>
      <c r="BG83" s="11">
        <v>45965</v>
      </c>
      <c r="BH83" s="43">
        <v>47425</v>
      </c>
      <c r="BI83" s="38">
        <f t="shared" si="41"/>
        <v>45962</v>
      </c>
      <c r="BJ83" s="38">
        <f t="shared" si="42"/>
        <v>47423</v>
      </c>
      <c r="BK83" s="14" t="s">
        <v>2</v>
      </c>
      <c r="BL83" s="72" t="s">
        <v>420</v>
      </c>
      <c r="BM83" s="49" t="s">
        <v>9</v>
      </c>
      <c r="BN83" s="49" t="s">
        <v>13</v>
      </c>
      <c r="BO83" s="49" t="s">
        <v>11</v>
      </c>
      <c r="BP83" s="56"/>
      <c r="BQ83" s="3">
        <f>BS83-120</f>
        <v>45665</v>
      </c>
      <c r="BR83" s="3">
        <f t="shared" ref="BR83:BR100" si="55">IF(DAY(BQ83)&lt;=15,DATE(YEAR(BQ83),MONTH(BQ83),1),EOMONTH(BQ83,0))</f>
        <v>45658</v>
      </c>
      <c r="BS83" s="3">
        <f t="shared" ref="BS83:BS100" si="56">BU83</f>
        <v>45785</v>
      </c>
      <c r="BT83" s="3">
        <f t="shared" ref="BT83:BT100" si="57">IF(DAY(BS83)&lt;=15,DATE(YEAR(BS83),MONTH(BS83),1),EOMONTH(BS83,0))</f>
        <v>45778</v>
      </c>
      <c r="BU83" s="3">
        <f t="shared" si="54"/>
        <v>45785</v>
      </c>
      <c r="BV83" s="3">
        <f t="shared" ref="BV83:BV100" si="58">IF(DAY(BU83)&lt;=15,DATE(YEAR(BU83),MONTH(BU83),1),EOMONTH(BU83,0))</f>
        <v>45778</v>
      </c>
      <c r="BW83" s="3">
        <f t="shared" si="46"/>
        <v>45965</v>
      </c>
      <c r="BX83" s="3">
        <f t="shared" si="43"/>
        <v>45962</v>
      </c>
    </row>
    <row r="84" spans="1:76" ht="29.15" customHeight="1">
      <c r="A84" s="146" t="s">
        <v>421</v>
      </c>
      <c r="B84" s="146" t="s">
        <v>358</v>
      </c>
      <c r="C84" s="147" t="s">
        <v>422</v>
      </c>
      <c r="D84" s="148" t="str">
        <f t="shared" ca="1" si="44"/>
        <v>En cours</v>
      </c>
      <c r="E84" s="265"/>
      <c r="F84" s="266"/>
      <c r="G84" s="266"/>
      <c r="H84" s="266"/>
      <c r="I84" s="266"/>
      <c r="J84" s="266"/>
      <c r="K84" s="266"/>
      <c r="L84" s="266"/>
      <c r="M84" s="266"/>
      <c r="N84" s="266"/>
      <c r="O84" s="266"/>
      <c r="P84" s="266"/>
      <c r="Q84" s="266"/>
      <c r="R84" s="266"/>
      <c r="S84" s="266"/>
      <c r="T84" s="266"/>
      <c r="U84" s="266"/>
      <c r="V84" s="266"/>
      <c r="W84" s="266"/>
      <c r="X84" s="266"/>
      <c r="Y84" s="266"/>
      <c r="Z84" s="266"/>
      <c r="AA84" s="266"/>
      <c r="AB84" s="266"/>
      <c r="AC84" s="266"/>
      <c r="AD84" s="266"/>
      <c r="AE84" s="266"/>
      <c r="AF84" s="266"/>
      <c r="AG84" s="266"/>
      <c r="AH84" s="266"/>
      <c r="AI84" s="266"/>
      <c r="AJ84" s="266"/>
      <c r="AK84" s="266"/>
      <c r="AL84" s="266"/>
      <c r="AM84" s="266"/>
      <c r="AN84" s="266"/>
      <c r="AO84" s="333">
        <f t="shared" si="45"/>
        <v>46150</v>
      </c>
      <c r="BB84" s="50" t="s">
        <v>421</v>
      </c>
      <c r="BC84" s="78" t="s">
        <v>421</v>
      </c>
      <c r="BD84" s="27" t="s">
        <v>262</v>
      </c>
      <c r="BE84" s="27" t="s">
        <v>262</v>
      </c>
      <c r="BF84" s="14" t="s">
        <v>179</v>
      </c>
      <c r="BG84" s="11">
        <v>44297</v>
      </c>
      <c r="BH84" s="43">
        <v>46150</v>
      </c>
      <c r="BI84" s="38">
        <f t="shared" si="41"/>
        <v>44287</v>
      </c>
      <c r="BJ84" s="38">
        <f t="shared" si="42"/>
        <v>46143</v>
      </c>
      <c r="BK84" s="14" t="s">
        <v>4</v>
      </c>
      <c r="BL84" s="72" t="s">
        <v>423</v>
      </c>
      <c r="BM84" s="49" t="s">
        <v>9</v>
      </c>
      <c r="BN84" s="49" t="s">
        <v>13</v>
      </c>
      <c r="BO84" s="49"/>
      <c r="BP84" s="56"/>
      <c r="BQ84" s="3">
        <f>BS84-120</f>
        <v>43997</v>
      </c>
      <c r="BR84" s="3">
        <f t="shared" si="55"/>
        <v>43983</v>
      </c>
      <c r="BS84" s="3">
        <f t="shared" si="56"/>
        <v>44117</v>
      </c>
      <c r="BT84" s="3">
        <f t="shared" si="57"/>
        <v>44105</v>
      </c>
      <c r="BU84" s="3">
        <f t="shared" si="54"/>
        <v>44117</v>
      </c>
      <c r="BV84" s="3">
        <f t="shared" si="58"/>
        <v>44105</v>
      </c>
      <c r="BW84" s="3">
        <f t="shared" si="46"/>
        <v>44297</v>
      </c>
      <c r="BX84" s="3">
        <f t="shared" si="43"/>
        <v>44287</v>
      </c>
    </row>
    <row r="85" spans="1:76" ht="29.15" customHeight="1">
      <c r="A85" s="146" t="s">
        <v>74</v>
      </c>
      <c r="B85" s="146" t="s">
        <v>358</v>
      </c>
      <c r="C85" s="147" t="s">
        <v>422</v>
      </c>
      <c r="D85" s="148" t="str">
        <f t="shared" ca="1" si="44"/>
        <v>À venir</v>
      </c>
      <c r="E85" s="265"/>
      <c r="F85" s="266"/>
      <c r="G85" s="266"/>
      <c r="H85" s="266"/>
      <c r="I85" s="266"/>
      <c r="J85" s="266"/>
      <c r="K85" s="266"/>
      <c r="L85" s="266"/>
      <c r="M85" s="266"/>
      <c r="N85" s="266"/>
      <c r="O85" s="266"/>
      <c r="P85" s="266"/>
      <c r="Q85" s="266"/>
      <c r="R85" s="266"/>
      <c r="S85" s="266"/>
      <c r="T85" s="266"/>
      <c r="U85" s="266"/>
      <c r="V85" s="266"/>
      <c r="W85" s="266"/>
      <c r="X85" s="266"/>
      <c r="Y85" s="266"/>
      <c r="Z85" s="266"/>
      <c r="AA85" s="266"/>
      <c r="AB85" s="266"/>
      <c r="AC85" s="266"/>
      <c r="AD85" s="266"/>
      <c r="AE85" s="266"/>
      <c r="AF85" s="266"/>
      <c r="AG85" s="266"/>
      <c r="AH85" s="266"/>
      <c r="AI85" s="266"/>
      <c r="AJ85" s="266"/>
      <c r="AK85" s="266"/>
      <c r="AL85" s="266"/>
      <c r="AM85" s="266"/>
      <c r="AN85" s="266"/>
      <c r="AO85" s="333">
        <f t="shared" si="45"/>
        <v>47611</v>
      </c>
      <c r="BB85" s="50" t="s">
        <v>421</v>
      </c>
      <c r="BC85" s="78" t="s">
        <v>66</v>
      </c>
      <c r="BD85" s="27" t="s">
        <v>262</v>
      </c>
      <c r="BE85" s="27"/>
      <c r="BF85" s="14" t="s">
        <v>179</v>
      </c>
      <c r="BG85" s="11">
        <v>46151</v>
      </c>
      <c r="BH85" s="43">
        <v>47611</v>
      </c>
      <c r="BI85" s="38">
        <f t="shared" si="41"/>
        <v>46143</v>
      </c>
      <c r="BJ85" s="38">
        <f t="shared" si="42"/>
        <v>47604</v>
      </c>
      <c r="BK85" s="14" t="s">
        <v>4</v>
      </c>
      <c r="BL85" s="72" t="s">
        <v>423</v>
      </c>
      <c r="BM85" s="49" t="s">
        <v>9</v>
      </c>
      <c r="BN85" s="49" t="s">
        <v>13</v>
      </c>
      <c r="BO85" s="49"/>
      <c r="BP85" s="56"/>
      <c r="BQ85" s="3">
        <f>BS85-150</f>
        <v>45821</v>
      </c>
      <c r="BR85" s="3">
        <f t="shared" si="55"/>
        <v>45809</v>
      </c>
      <c r="BS85" s="3">
        <f t="shared" si="56"/>
        <v>45971</v>
      </c>
      <c r="BT85" s="3">
        <f t="shared" si="57"/>
        <v>45962</v>
      </c>
      <c r="BU85" s="3">
        <f t="shared" si="54"/>
        <v>45971</v>
      </c>
      <c r="BV85" s="3">
        <f t="shared" si="58"/>
        <v>45962</v>
      </c>
      <c r="BW85" s="3">
        <f t="shared" si="46"/>
        <v>46151</v>
      </c>
      <c r="BX85" s="3">
        <f t="shared" si="43"/>
        <v>46143</v>
      </c>
    </row>
    <row r="86" spans="1:76" ht="29.15" customHeight="1">
      <c r="A86" s="146" t="s">
        <v>424</v>
      </c>
      <c r="B86" s="146" t="s">
        <v>358</v>
      </c>
      <c r="C86" s="147" t="s">
        <v>425</v>
      </c>
      <c r="D86" s="148" t="str">
        <f t="shared" ca="1" si="44"/>
        <v>En cours</v>
      </c>
      <c r="E86" s="265"/>
      <c r="F86" s="266"/>
      <c r="G86" s="266"/>
      <c r="H86" s="266"/>
      <c r="I86" s="266"/>
      <c r="J86" s="266"/>
      <c r="K86" s="266"/>
      <c r="L86" s="266"/>
      <c r="M86" s="266"/>
      <c r="N86" s="266"/>
      <c r="O86" s="266"/>
      <c r="P86" s="266"/>
      <c r="Q86" s="266"/>
      <c r="R86" s="266"/>
      <c r="S86" s="266"/>
      <c r="T86" s="266"/>
      <c r="U86" s="266"/>
      <c r="V86" s="266"/>
      <c r="W86" s="266"/>
      <c r="X86" s="266"/>
      <c r="Y86" s="266"/>
      <c r="Z86" s="266"/>
      <c r="AA86" s="266"/>
      <c r="AB86" s="266"/>
      <c r="AC86" s="266"/>
      <c r="AD86" s="266"/>
      <c r="AE86" s="266"/>
      <c r="AF86" s="266"/>
      <c r="AG86" s="266"/>
      <c r="AH86" s="266"/>
      <c r="AI86" s="266"/>
      <c r="AJ86" s="266"/>
      <c r="AK86" s="266"/>
      <c r="AL86" s="266"/>
      <c r="AM86" s="266"/>
      <c r="AN86" s="266"/>
      <c r="AO86" s="333">
        <f t="shared" si="45"/>
        <v>46070</v>
      </c>
      <c r="BB86" s="50" t="s">
        <v>424</v>
      </c>
      <c r="BC86" s="78" t="s">
        <v>424</v>
      </c>
      <c r="BD86" s="27" t="s">
        <v>262</v>
      </c>
      <c r="BE86" s="27" t="s">
        <v>262</v>
      </c>
      <c r="BF86" s="14" t="s">
        <v>53</v>
      </c>
      <c r="BG86" s="11">
        <v>44610</v>
      </c>
      <c r="BH86" s="43">
        <v>46070</v>
      </c>
      <c r="BI86" s="38">
        <f t="shared" si="41"/>
        <v>44620</v>
      </c>
      <c r="BJ86" s="38">
        <f t="shared" si="42"/>
        <v>46081</v>
      </c>
      <c r="BK86" s="14" t="s">
        <v>0</v>
      </c>
      <c r="BL86" s="72" t="s">
        <v>426</v>
      </c>
      <c r="BM86" s="49" t="s">
        <v>9</v>
      </c>
      <c r="BN86" s="49" t="s">
        <v>10</v>
      </c>
      <c r="BO86" s="49"/>
      <c r="BP86" s="56"/>
      <c r="BQ86" s="3">
        <f>BS86-120</f>
        <v>44310</v>
      </c>
      <c r="BR86" s="3">
        <f t="shared" si="55"/>
        <v>44316</v>
      </c>
      <c r="BS86" s="3">
        <f t="shared" si="56"/>
        <v>44430</v>
      </c>
      <c r="BT86" s="3">
        <f t="shared" si="57"/>
        <v>44439</v>
      </c>
      <c r="BU86" s="3">
        <f t="shared" si="54"/>
        <v>44430</v>
      </c>
      <c r="BV86" s="3">
        <f t="shared" si="58"/>
        <v>44439</v>
      </c>
      <c r="BW86" s="3">
        <f t="shared" si="46"/>
        <v>44610</v>
      </c>
      <c r="BX86" s="3">
        <f t="shared" si="43"/>
        <v>44620</v>
      </c>
    </row>
    <row r="87" spans="1:76" ht="29.15" customHeight="1">
      <c r="A87" s="146" t="s">
        <v>74</v>
      </c>
      <c r="B87" s="146" t="s">
        <v>358</v>
      </c>
      <c r="C87" s="147" t="s">
        <v>425</v>
      </c>
      <c r="D87" s="148" t="str">
        <f t="shared" ca="1" si="44"/>
        <v>À venir</v>
      </c>
      <c r="E87" s="265"/>
      <c r="F87" s="266"/>
      <c r="G87" s="266"/>
      <c r="H87" s="266"/>
      <c r="I87" s="266"/>
      <c r="J87" s="266"/>
      <c r="K87" s="266"/>
      <c r="L87" s="266"/>
      <c r="M87" s="266"/>
      <c r="N87" s="266"/>
      <c r="O87" s="266"/>
      <c r="P87" s="266"/>
      <c r="Q87" s="266"/>
      <c r="R87" s="266"/>
      <c r="S87" s="266"/>
      <c r="T87" s="266"/>
      <c r="U87" s="266"/>
      <c r="V87" s="266"/>
      <c r="W87" s="266"/>
      <c r="X87" s="266"/>
      <c r="Y87" s="266"/>
      <c r="Z87" s="266"/>
      <c r="AA87" s="266"/>
      <c r="AB87" s="266"/>
      <c r="AC87" s="266"/>
      <c r="AD87" s="266"/>
      <c r="AE87" s="266"/>
      <c r="AF87" s="266"/>
      <c r="AG87" s="266"/>
      <c r="AH87" s="266"/>
      <c r="AI87" s="266"/>
      <c r="AJ87" s="266"/>
      <c r="AK87" s="266"/>
      <c r="AL87" s="266"/>
      <c r="AM87" s="266"/>
      <c r="AN87" s="266"/>
      <c r="AO87" s="333">
        <f t="shared" si="45"/>
        <v>47531</v>
      </c>
      <c r="BB87" s="50" t="s">
        <v>424</v>
      </c>
      <c r="BC87" s="78" t="s">
        <v>66</v>
      </c>
      <c r="BD87" s="27" t="s">
        <v>262</v>
      </c>
      <c r="BE87" s="27"/>
      <c r="BF87" s="14" t="s">
        <v>53</v>
      </c>
      <c r="BG87" s="11">
        <v>46071</v>
      </c>
      <c r="BH87" s="43">
        <v>47531</v>
      </c>
      <c r="BI87" s="38">
        <f t="shared" si="41"/>
        <v>46081</v>
      </c>
      <c r="BJ87" s="38">
        <f t="shared" si="42"/>
        <v>47542</v>
      </c>
      <c r="BK87" s="14" t="s">
        <v>0</v>
      </c>
      <c r="BL87" s="72" t="s">
        <v>426</v>
      </c>
      <c r="BM87" s="49" t="s">
        <v>9</v>
      </c>
      <c r="BN87" s="49" t="s">
        <v>10</v>
      </c>
      <c r="BO87" s="49"/>
      <c r="BP87" s="56"/>
      <c r="BQ87" s="3">
        <f>BS87-120</f>
        <v>45771</v>
      </c>
      <c r="BR87" s="3">
        <f t="shared" si="55"/>
        <v>45777</v>
      </c>
      <c r="BS87" s="3">
        <f t="shared" si="56"/>
        <v>45891</v>
      </c>
      <c r="BT87" s="3">
        <f t="shared" si="57"/>
        <v>45900</v>
      </c>
      <c r="BU87" s="3">
        <f t="shared" si="54"/>
        <v>45891</v>
      </c>
      <c r="BV87" s="3">
        <f t="shared" si="58"/>
        <v>45900</v>
      </c>
      <c r="BW87" s="3">
        <f t="shared" si="46"/>
        <v>46071</v>
      </c>
      <c r="BX87" s="3">
        <f t="shared" si="43"/>
        <v>46081</v>
      </c>
    </row>
    <row r="88" spans="1:76" ht="29.15" customHeight="1">
      <c r="A88" s="146" t="s">
        <v>427</v>
      </c>
      <c r="B88" s="146" t="s">
        <v>358</v>
      </c>
      <c r="C88" s="147" t="s">
        <v>428</v>
      </c>
      <c r="D88" s="148" t="str">
        <f t="shared" ca="1" si="44"/>
        <v>En cours</v>
      </c>
      <c r="E88" s="265"/>
      <c r="F88" s="266"/>
      <c r="G88" s="266"/>
      <c r="H88" s="266"/>
      <c r="I88" s="266"/>
      <c r="J88" s="266"/>
      <c r="K88" s="266"/>
      <c r="L88" s="266"/>
      <c r="M88" s="266"/>
      <c r="N88" s="266"/>
      <c r="O88" s="266"/>
      <c r="P88" s="266"/>
      <c r="Q88" s="266"/>
      <c r="R88" s="266"/>
      <c r="S88" s="266"/>
      <c r="T88" s="266"/>
      <c r="U88" s="266"/>
      <c r="V88" s="266"/>
      <c r="W88" s="266"/>
      <c r="X88" s="266"/>
      <c r="Y88" s="266"/>
      <c r="Z88" s="266"/>
      <c r="AA88" s="266"/>
      <c r="AB88" s="266"/>
      <c r="AC88" s="266"/>
      <c r="AD88" s="266"/>
      <c r="AE88" s="266"/>
      <c r="AF88" s="266"/>
      <c r="AG88" s="266"/>
      <c r="AH88" s="266"/>
      <c r="AI88" s="266"/>
      <c r="AJ88" s="266"/>
      <c r="AK88" s="266"/>
      <c r="AL88" s="266"/>
      <c r="AM88" s="266"/>
      <c r="AN88" s="266"/>
      <c r="AO88" s="333">
        <f t="shared" si="45"/>
        <v>46221</v>
      </c>
      <c r="BB88" s="50" t="s">
        <v>427</v>
      </c>
      <c r="BC88" s="78" t="s">
        <v>427</v>
      </c>
      <c r="BD88" s="27" t="s">
        <v>262</v>
      </c>
      <c r="BE88" s="27" t="s">
        <v>262</v>
      </c>
      <c r="BF88" s="14" t="s">
        <v>53</v>
      </c>
      <c r="BG88" s="11">
        <v>44803</v>
      </c>
      <c r="BH88" s="43">
        <v>46221</v>
      </c>
      <c r="BI88" s="38">
        <f t="shared" si="41"/>
        <v>44804</v>
      </c>
      <c r="BJ88" s="38">
        <f t="shared" si="42"/>
        <v>46234</v>
      </c>
      <c r="BK88" s="14" t="s">
        <v>0</v>
      </c>
      <c r="BL88" s="72" t="s">
        <v>429</v>
      </c>
      <c r="BM88" s="49" t="s">
        <v>9</v>
      </c>
      <c r="BN88" s="49" t="s">
        <v>15</v>
      </c>
      <c r="BO88" s="49"/>
      <c r="BP88" s="56"/>
      <c r="BQ88" s="3">
        <f>BS88-120</f>
        <v>44503</v>
      </c>
      <c r="BR88" s="3">
        <f t="shared" si="55"/>
        <v>44501</v>
      </c>
      <c r="BS88" s="3">
        <f t="shared" si="56"/>
        <v>44623</v>
      </c>
      <c r="BT88" s="3">
        <f t="shared" si="57"/>
        <v>44621</v>
      </c>
      <c r="BU88" s="3">
        <f t="shared" si="54"/>
        <v>44623</v>
      </c>
      <c r="BV88" s="3">
        <f t="shared" si="58"/>
        <v>44621</v>
      </c>
      <c r="BW88" s="3">
        <f t="shared" si="46"/>
        <v>44803</v>
      </c>
      <c r="BX88" s="3">
        <f t="shared" si="43"/>
        <v>44804</v>
      </c>
    </row>
    <row r="89" spans="1:76" ht="29.15" customHeight="1">
      <c r="A89" s="146" t="s">
        <v>74</v>
      </c>
      <c r="B89" s="146" t="s">
        <v>358</v>
      </c>
      <c r="C89" s="147" t="s">
        <v>428</v>
      </c>
      <c r="D89" s="148" t="str">
        <f t="shared" ca="1" si="44"/>
        <v>À venir</v>
      </c>
      <c r="E89" s="265"/>
      <c r="F89" s="266"/>
      <c r="G89" s="266"/>
      <c r="H89" s="266"/>
      <c r="I89" s="266"/>
      <c r="J89" s="266"/>
      <c r="K89" s="266"/>
      <c r="L89" s="266"/>
      <c r="M89" s="266"/>
      <c r="N89" s="266"/>
      <c r="O89" s="266"/>
      <c r="P89" s="266"/>
      <c r="Q89" s="266"/>
      <c r="R89" s="266"/>
      <c r="S89" s="266"/>
      <c r="T89" s="266"/>
      <c r="U89" s="266"/>
      <c r="V89" s="266"/>
      <c r="W89" s="266"/>
      <c r="X89" s="266"/>
      <c r="Y89" s="266"/>
      <c r="Z89" s="266"/>
      <c r="AA89" s="266"/>
      <c r="AB89" s="266"/>
      <c r="AC89" s="266"/>
      <c r="AD89" s="266"/>
      <c r="AE89" s="266"/>
      <c r="AF89" s="266"/>
      <c r="AG89" s="266"/>
      <c r="AH89" s="266"/>
      <c r="AI89" s="266"/>
      <c r="AJ89" s="266"/>
      <c r="AK89" s="266"/>
      <c r="AL89" s="266"/>
      <c r="AM89" s="266"/>
      <c r="AN89" s="266"/>
      <c r="AO89" s="333">
        <f t="shared" si="45"/>
        <v>47682</v>
      </c>
      <c r="BB89" s="50" t="s">
        <v>427</v>
      </c>
      <c r="BC89" s="78" t="s">
        <v>66</v>
      </c>
      <c r="BD89" s="27" t="s">
        <v>262</v>
      </c>
      <c r="BE89" s="27"/>
      <c r="BF89" s="14" t="s">
        <v>53</v>
      </c>
      <c r="BG89" s="11">
        <v>46222</v>
      </c>
      <c r="BH89" s="43">
        <v>47682</v>
      </c>
      <c r="BI89" s="38">
        <f t="shared" si="41"/>
        <v>46234</v>
      </c>
      <c r="BJ89" s="38">
        <f t="shared" si="42"/>
        <v>47695</v>
      </c>
      <c r="BK89" s="14" t="s">
        <v>0</v>
      </c>
      <c r="BL89" s="72" t="s">
        <v>429</v>
      </c>
      <c r="BM89" s="49" t="s">
        <v>9</v>
      </c>
      <c r="BN89" s="49" t="s">
        <v>15</v>
      </c>
      <c r="BO89" s="49"/>
      <c r="BP89" s="56"/>
      <c r="BQ89" s="3">
        <f>BS89-120</f>
        <v>45922</v>
      </c>
      <c r="BR89" s="3">
        <f t="shared" si="55"/>
        <v>45930</v>
      </c>
      <c r="BS89" s="3">
        <f t="shared" si="56"/>
        <v>46042</v>
      </c>
      <c r="BT89" s="3">
        <f t="shared" si="57"/>
        <v>46053</v>
      </c>
      <c r="BU89" s="3">
        <f t="shared" si="54"/>
        <v>46042</v>
      </c>
      <c r="BV89" s="3">
        <f t="shared" si="58"/>
        <v>46053</v>
      </c>
      <c r="BW89" s="3">
        <f t="shared" si="46"/>
        <v>46222</v>
      </c>
      <c r="BX89" s="3">
        <f t="shared" si="43"/>
        <v>46234</v>
      </c>
    </row>
    <row r="90" spans="1:76" ht="29.15" customHeight="1">
      <c r="A90" s="146" t="s">
        <v>430</v>
      </c>
      <c r="B90" s="146" t="s">
        <v>358</v>
      </c>
      <c r="C90" s="147" t="s">
        <v>431</v>
      </c>
      <c r="D90" s="148" t="str">
        <f t="shared" ca="1" si="44"/>
        <v>En cours</v>
      </c>
      <c r="E90" s="265"/>
      <c r="F90" s="266"/>
      <c r="G90" s="266"/>
      <c r="H90" s="266"/>
      <c r="I90" s="266"/>
      <c r="J90" s="266"/>
      <c r="K90" s="266"/>
      <c r="L90" s="266"/>
      <c r="M90" s="266"/>
      <c r="N90" s="266"/>
      <c r="O90" s="266"/>
      <c r="P90" s="266"/>
      <c r="Q90" s="266"/>
      <c r="R90" s="266"/>
      <c r="S90" s="266"/>
      <c r="T90" s="266"/>
      <c r="U90" s="266"/>
      <c r="V90" s="266"/>
      <c r="W90" s="266"/>
      <c r="X90" s="266"/>
      <c r="Y90" s="266"/>
      <c r="Z90" s="266"/>
      <c r="AA90" s="266"/>
      <c r="AB90" s="266"/>
      <c r="AC90" s="266"/>
      <c r="AD90" s="266"/>
      <c r="AE90" s="266"/>
      <c r="AF90" s="266"/>
      <c r="AG90" s="266"/>
      <c r="AH90" s="266"/>
      <c r="AI90" s="266"/>
      <c r="AJ90" s="266"/>
      <c r="AK90" s="266"/>
      <c r="AL90" s="266"/>
      <c r="AM90" s="266"/>
      <c r="AN90" s="266"/>
      <c r="AO90" s="333">
        <f t="shared" si="45"/>
        <v>46311</v>
      </c>
      <c r="BB90" s="50" t="s">
        <v>430</v>
      </c>
      <c r="BC90" s="78" t="s">
        <v>430</v>
      </c>
      <c r="BD90" s="27" t="s">
        <v>262</v>
      </c>
      <c r="BE90" s="27" t="s">
        <v>262</v>
      </c>
      <c r="BF90" s="14" t="s">
        <v>179</v>
      </c>
      <c r="BG90" s="11">
        <v>44851</v>
      </c>
      <c r="BH90" s="43">
        <v>46311</v>
      </c>
      <c r="BI90" s="38">
        <f t="shared" si="41"/>
        <v>44865</v>
      </c>
      <c r="BJ90" s="38">
        <f t="shared" si="42"/>
        <v>46326</v>
      </c>
      <c r="BK90" s="14" t="s">
        <v>0</v>
      </c>
      <c r="BL90" s="72" t="s">
        <v>432</v>
      </c>
      <c r="BM90" s="49" t="s">
        <v>9</v>
      </c>
      <c r="BN90" s="49" t="s">
        <v>15</v>
      </c>
      <c r="BO90" s="49"/>
      <c r="BP90" s="56"/>
      <c r="BQ90" s="3">
        <f>BS90-120</f>
        <v>44551</v>
      </c>
      <c r="BR90" s="3">
        <f t="shared" si="55"/>
        <v>44561</v>
      </c>
      <c r="BS90" s="3">
        <f t="shared" si="56"/>
        <v>44671</v>
      </c>
      <c r="BT90" s="3">
        <f t="shared" si="57"/>
        <v>44681</v>
      </c>
      <c r="BU90" s="3">
        <f t="shared" si="54"/>
        <v>44671</v>
      </c>
      <c r="BV90" s="3">
        <f t="shared" si="58"/>
        <v>44681</v>
      </c>
      <c r="BW90" s="3">
        <f t="shared" si="46"/>
        <v>44851</v>
      </c>
      <c r="BX90" s="3">
        <f t="shared" si="43"/>
        <v>44865</v>
      </c>
    </row>
    <row r="91" spans="1:76" ht="29.15" customHeight="1">
      <c r="A91" s="146" t="s">
        <v>74</v>
      </c>
      <c r="B91" s="146" t="s">
        <v>358</v>
      </c>
      <c r="C91" s="147" t="s">
        <v>431</v>
      </c>
      <c r="D91" s="148" t="str">
        <f t="shared" ca="1" si="44"/>
        <v>À venir</v>
      </c>
      <c r="E91" s="265"/>
      <c r="F91" s="266"/>
      <c r="G91" s="266"/>
      <c r="H91" s="266"/>
      <c r="I91" s="266"/>
      <c r="J91" s="266"/>
      <c r="K91" s="266"/>
      <c r="L91" s="266"/>
      <c r="M91" s="266"/>
      <c r="N91" s="266"/>
      <c r="O91" s="266"/>
      <c r="P91" s="266"/>
      <c r="Q91" s="266"/>
      <c r="R91" s="266"/>
      <c r="S91" s="266"/>
      <c r="T91" s="266"/>
      <c r="U91" s="266"/>
      <c r="V91" s="266"/>
      <c r="W91" s="266"/>
      <c r="X91" s="266"/>
      <c r="Y91" s="266"/>
      <c r="Z91" s="266"/>
      <c r="AA91" s="266"/>
      <c r="AB91" s="266"/>
      <c r="AC91" s="266"/>
      <c r="AD91" s="266"/>
      <c r="AE91" s="266"/>
      <c r="AF91" s="266"/>
      <c r="AG91" s="266"/>
      <c r="AH91" s="266"/>
      <c r="AI91" s="266"/>
      <c r="AJ91" s="266"/>
      <c r="AK91" s="266"/>
      <c r="AL91" s="266"/>
      <c r="AM91" s="266"/>
      <c r="AN91" s="266"/>
      <c r="AO91" s="333">
        <f t="shared" si="45"/>
        <v>47772</v>
      </c>
      <c r="BB91" s="50" t="s">
        <v>430</v>
      </c>
      <c r="BC91" s="78" t="s">
        <v>66</v>
      </c>
      <c r="BD91" s="27" t="s">
        <v>262</v>
      </c>
      <c r="BE91" s="27"/>
      <c r="BF91" s="14" t="s">
        <v>179</v>
      </c>
      <c r="BG91" s="11">
        <v>46312</v>
      </c>
      <c r="BH91" s="43">
        <v>47772</v>
      </c>
      <c r="BI91" s="38">
        <f t="shared" si="41"/>
        <v>46326</v>
      </c>
      <c r="BJ91" s="38">
        <f t="shared" si="42"/>
        <v>47787</v>
      </c>
      <c r="BK91" s="14" t="s">
        <v>0</v>
      </c>
      <c r="BL91" s="72" t="s">
        <v>432</v>
      </c>
      <c r="BM91" s="49" t="s">
        <v>9</v>
      </c>
      <c r="BN91" s="49" t="s">
        <v>15</v>
      </c>
      <c r="BO91" s="49"/>
      <c r="BP91" s="56"/>
      <c r="BQ91" s="3">
        <f>BS91-150</f>
        <v>45982</v>
      </c>
      <c r="BR91" s="3">
        <f t="shared" si="55"/>
        <v>45991</v>
      </c>
      <c r="BS91" s="3">
        <f t="shared" si="56"/>
        <v>46132</v>
      </c>
      <c r="BT91" s="3">
        <f t="shared" si="57"/>
        <v>46142</v>
      </c>
      <c r="BU91" s="3">
        <f t="shared" si="54"/>
        <v>46132</v>
      </c>
      <c r="BV91" s="3">
        <f t="shared" si="58"/>
        <v>46142</v>
      </c>
      <c r="BW91" s="3">
        <f t="shared" si="46"/>
        <v>46312</v>
      </c>
      <c r="BX91" s="3">
        <f t="shared" si="43"/>
        <v>46326</v>
      </c>
    </row>
    <row r="92" spans="1:76" ht="29.15" customHeight="1">
      <c r="A92" s="146" t="s">
        <v>433</v>
      </c>
      <c r="B92" s="146" t="s">
        <v>434</v>
      </c>
      <c r="C92" s="147" t="s">
        <v>435</v>
      </c>
      <c r="D92" s="148" t="str">
        <f t="shared" ca="1" si="44"/>
        <v>En cours</v>
      </c>
      <c r="E92" s="265"/>
      <c r="F92" s="266"/>
      <c r="G92" s="266"/>
      <c r="H92" s="266"/>
      <c r="I92" s="266"/>
      <c r="J92" s="266"/>
      <c r="K92" s="266"/>
      <c r="L92" s="266"/>
      <c r="M92" s="266"/>
      <c r="N92" s="266"/>
      <c r="O92" s="266"/>
      <c r="P92" s="266"/>
      <c r="Q92" s="266"/>
      <c r="R92" s="266"/>
      <c r="S92" s="266"/>
      <c r="T92" s="266"/>
      <c r="U92" s="266"/>
      <c r="V92" s="266"/>
      <c r="W92" s="266"/>
      <c r="X92" s="266"/>
      <c r="Y92" s="266"/>
      <c r="Z92" s="266"/>
      <c r="AA92" s="266"/>
      <c r="AB92" s="266"/>
      <c r="AC92" s="266"/>
      <c r="AD92" s="266"/>
      <c r="AE92" s="266"/>
      <c r="AF92" s="266"/>
      <c r="AG92" s="266"/>
      <c r="AH92" s="266"/>
      <c r="AI92" s="266"/>
      <c r="AJ92" s="266"/>
      <c r="AK92" s="266"/>
      <c r="AL92" s="266"/>
      <c r="AM92" s="266"/>
      <c r="AN92" s="266"/>
      <c r="AO92" s="333">
        <f t="shared" si="45"/>
        <v>45597</v>
      </c>
      <c r="AP92"/>
      <c r="BB92" s="50" t="s">
        <v>436</v>
      </c>
      <c r="BC92" s="78" t="s">
        <v>433</v>
      </c>
      <c r="BD92" s="27" t="s">
        <v>262</v>
      </c>
      <c r="BE92" s="27" t="s">
        <v>262</v>
      </c>
      <c r="BF92" s="14" t="s">
        <v>53</v>
      </c>
      <c r="BG92" s="11">
        <v>44137</v>
      </c>
      <c r="BH92" s="43">
        <v>45597</v>
      </c>
      <c r="BI92" s="38">
        <f t="shared" si="41"/>
        <v>44136</v>
      </c>
      <c r="BJ92" s="38">
        <f t="shared" si="42"/>
        <v>45597</v>
      </c>
      <c r="BK92" s="14" t="s">
        <v>2</v>
      </c>
      <c r="BL92" s="72" t="s">
        <v>437</v>
      </c>
      <c r="BM92" s="49" t="s">
        <v>9</v>
      </c>
      <c r="BN92" s="49" t="s">
        <v>13</v>
      </c>
      <c r="BO92" s="49"/>
      <c r="BP92" s="56"/>
      <c r="BQ92" s="3">
        <f t="shared" ref="BQ92:BQ100" si="59">BS92-120</f>
        <v>43837</v>
      </c>
      <c r="BR92" s="3">
        <f t="shared" si="55"/>
        <v>43831</v>
      </c>
      <c r="BS92" s="3">
        <f t="shared" si="56"/>
        <v>43957</v>
      </c>
      <c r="BT92" s="3">
        <f t="shared" si="57"/>
        <v>43952</v>
      </c>
      <c r="BU92" s="3">
        <f t="shared" si="54"/>
        <v>43957</v>
      </c>
      <c r="BV92" s="3">
        <f t="shared" si="58"/>
        <v>43952</v>
      </c>
      <c r="BW92" s="3">
        <f t="shared" si="46"/>
        <v>44137</v>
      </c>
      <c r="BX92" s="3">
        <f t="shared" si="43"/>
        <v>44136</v>
      </c>
    </row>
    <row r="93" spans="1:76" ht="29.15" customHeight="1">
      <c r="A93" s="146" t="s">
        <v>74</v>
      </c>
      <c r="B93" s="146" t="s">
        <v>434</v>
      </c>
      <c r="C93" s="147" t="s">
        <v>435</v>
      </c>
      <c r="D93" s="148" t="str">
        <f t="shared" ca="1" si="44"/>
        <v>À venir</v>
      </c>
      <c r="E93" s="265"/>
      <c r="F93" s="266"/>
      <c r="G93" s="266"/>
      <c r="H93" s="266"/>
      <c r="I93" s="266"/>
      <c r="J93" s="266"/>
      <c r="K93" s="266"/>
      <c r="L93" s="266"/>
      <c r="M93" s="266"/>
      <c r="N93" s="266"/>
      <c r="O93" s="266"/>
      <c r="P93" s="266"/>
      <c r="Q93" s="266"/>
      <c r="R93" s="266"/>
      <c r="S93" s="266"/>
      <c r="T93" s="266"/>
      <c r="U93" s="266"/>
      <c r="V93" s="266"/>
      <c r="W93" s="266"/>
      <c r="X93" s="266"/>
      <c r="Y93" s="266"/>
      <c r="Z93" s="266"/>
      <c r="AA93" s="266"/>
      <c r="AB93" s="266"/>
      <c r="AC93" s="266"/>
      <c r="AD93" s="266"/>
      <c r="AE93" s="266"/>
      <c r="AF93" s="266"/>
      <c r="AG93" s="266"/>
      <c r="AH93" s="266"/>
      <c r="AI93" s="266"/>
      <c r="AJ93" s="266"/>
      <c r="AK93" s="266"/>
      <c r="AL93" s="266"/>
      <c r="AM93" s="266"/>
      <c r="AN93" s="266"/>
      <c r="AO93" s="333">
        <f t="shared" si="45"/>
        <v>47058</v>
      </c>
      <c r="AP93"/>
      <c r="AQ93"/>
      <c r="AR93"/>
      <c r="AS93"/>
      <c r="AT93"/>
      <c r="AU93"/>
      <c r="AV93"/>
      <c r="AW93"/>
      <c r="BB93" s="50" t="s">
        <v>436</v>
      </c>
      <c r="BC93" s="78" t="s">
        <v>438</v>
      </c>
      <c r="BD93" s="60" t="s">
        <v>262</v>
      </c>
      <c r="BE93" s="27"/>
      <c r="BF93" s="14" t="s">
        <v>53</v>
      </c>
      <c r="BG93" s="11">
        <f>BH92+1</f>
        <v>45598</v>
      </c>
      <c r="BH93" s="43">
        <f>BG93+1460</f>
        <v>47058</v>
      </c>
      <c r="BI93" s="38">
        <f t="shared" ref="BI93:BI100" si="60">IF(DAY(BG93)&lt;=15,DATE(YEAR(BG93),MONTH(BG93),1),EOMONTH(BG93,0))</f>
        <v>45597</v>
      </c>
      <c r="BJ93" s="38">
        <f t="shared" si="42"/>
        <v>47058</v>
      </c>
      <c r="BK93" s="14" t="s">
        <v>2</v>
      </c>
      <c r="BL93" s="72" t="s">
        <v>437</v>
      </c>
      <c r="BM93" s="49" t="s">
        <v>9</v>
      </c>
      <c r="BN93" s="49" t="s">
        <v>13</v>
      </c>
      <c r="BO93" s="49"/>
      <c r="BP93" s="56"/>
      <c r="BQ93" s="3">
        <f t="shared" si="59"/>
        <v>45333</v>
      </c>
      <c r="BR93" s="3">
        <f t="shared" si="55"/>
        <v>45323</v>
      </c>
      <c r="BS93" s="3">
        <f t="shared" si="56"/>
        <v>45453</v>
      </c>
      <c r="BT93" s="3">
        <f t="shared" si="57"/>
        <v>45444</v>
      </c>
      <c r="BU93" s="3">
        <f>BW93-145</f>
        <v>45453</v>
      </c>
      <c r="BV93" s="3">
        <f t="shared" si="58"/>
        <v>45444</v>
      </c>
      <c r="BW93" s="3">
        <f t="shared" si="46"/>
        <v>45598</v>
      </c>
      <c r="BX93" s="3">
        <f t="shared" si="43"/>
        <v>45597</v>
      </c>
    </row>
    <row r="94" spans="1:76" ht="29.15" customHeight="1">
      <c r="A94" s="146" t="s">
        <v>439</v>
      </c>
      <c r="B94" s="146" t="s">
        <v>434</v>
      </c>
      <c r="C94" s="147" t="s">
        <v>440</v>
      </c>
      <c r="D94" s="148" t="str">
        <f t="shared" ca="1" si="44"/>
        <v>En cours</v>
      </c>
      <c r="E94" s="265"/>
      <c r="F94" s="266"/>
      <c r="G94" s="266"/>
      <c r="H94" s="266"/>
      <c r="I94" s="266"/>
      <c r="J94" s="266"/>
      <c r="K94" s="266"/>
      <c r="L94" s="266"/>
      <c r="M94" s="266"/>
      <c r="N94" s="266"/>
      <c r="O94" s="266"/>
      <c r="P94" s="266"/>
      <c r="Q94" s="266"/>
      <c r="R94" s="266"/>
      <c r="S94" s="266"/>
      <c r="T94" s="266"/>
      <c r="U94" s="266"/>
      <c r="V94" s="266"/>
      <c r="W94" s="266"/>
      <c r="X94" s="266"/>
      <c r="Y94" s="266"/>
      <c r="Z94" s="266"/>
      <c r="AA94" s="266"/>
      <c r="AB94" s="266"/>
      <c r="AC94" s="266"/>
      <c r="AD94" s="266"/>
      <c r="AE94" s="266"/>
      <c r="AF94" s="266"/>
      <c r="AG94" s="266"/>
      <c r="AH94" s="266"/>
      <c r="AI94" s="266"/>
      <c r="AJ94" s="266"/>
      <c r="AK94" s="266"/>
      <c r="AL94" s="266"/>
      <c r="AM94" s="266"/>
      <c r="AN94" s="266"/>
      <c r="AO94" s="333">
        <f t="shared" si="45"/>
        <v>46329</v>
      </c>
      <c r="AQ94"/>
      <c r="AR94"/>
      <c r="AS94"/>
      <c r="AT94"/>
      <c r="AU94"/>
      <c r="AV94"/>
      <c r="AW94"/>
      <c r="BB94" s="50" t="s">
        <v>441</v>
      </c>
      <c r="BC94" s="78" t="s">
        <v>439</v>
      </c>
      <c r="BD94" s="27" t="s">
        <v>262</v>
      </c>
      <c r="BE94" s="27" t="s">
        <v>262</v>
      </c>
      <c r="BF94" s="14" t="s">
        <v>53</v>
      </c>
      <c r="BG94" s="11">
        <v>44869</v>
      </c>
      <c r="BH94" s="43">
        <v>46329</v>
      </c>
      <c r="BI94" s="38">
        <f t="shared" si="60"/>
        <v>44866</v>
      </c>
      <c r="BJ94" s="38">
        <f t="shared" ref="BJ94:BJ100" si="61">IF(DAY(BH94)&lt;=15,DATE(YEAR(BH94),MONTH(BH94),1),EOMONTH(BH94,0))</f>
        <v>46327</v>
      </c>
      <c r="BK94" s="14" t="s">
        <v>2</v>
      </c>
      <c r="BL94" s="72" t="s">
        <v>442</v>
      </c>
      <c r="BM94" s="49" t="s">
        <v>9</v>
      </c>
      <c r="BN94" s="49" t="s">
        <v>13</v>
      </c>
      <c r="BO94" s="49"/>
      <c r="BP94" s="56"/>
      <c r="BQ94" s="3">
        <f t="shared" si="59"/>
        <v>44569</v>
      </c>
      <c r="BR94" s="3">
        <f t="shared" si="55"/>
        <v>44562</v>
      </c>
      <c r="BS94" s="3">
        <f t="shared" si="56"/>
        <v>44689</v>
      </c>
      <c r="BT94" s="3">
        <f t="shared" si="57"/>
        <v>44682</v>
      </c>
      <c r="BU94" s="3">
        <f>BW94-180</f>
        <v>44689</v>
      </c>
      <c r="BV94" s="3">
        <f t="shared" si="58"/>
        <v>44682</v>
      </c>
      <c r="BW94" s="3">
        <f t="shared" si="46"/>
        <v>44869</v>
      </c>
      <c r="BX94" s="3">
        <f t="shared" si="43"/>
        <v>44866</v>
      </c>
    </row>
    <row r="95" spans="1:76" ht="29.15" customHeight="1">
      <c r="A95" s="146" t="s">
        <v>74</v>
      </c>
      <c r="B95" s="146" t="s">
        <v>434</v>
      </c>
      <c r="C95" s="147" t="s">
        <v>440</v>
      </c>
      <c r="D95" s="148" t="str">
        <f t="shared" ca="1" si="44"/>
        <v>À venir</v>
      </c>
      <c r="E95" s="265"/>
      <c r="F95" s="266"/>
      <c r="G95" s="266"/>
      <c r="H95" s="266"/>
      <c r="I95" s="266"/>
      <c r="J95" s="266"/>
      <c r="K95" s="266"/>
      <c r="L95" s="266"/>
      <c r="M95" s="266"/>
      <c r="N95" s="266"/>
      <c r="O95" s="266"/>
      <c r="P95" s="266"/>
      <c r="Q95" s="266"/>
      <c r="R95" s="266"/>
      <c r="S95" s="266"/>
      <c r="T95" s="266"/>
      <c r="U95" s="266"/>
      <c r="V95" s="266"/>
      <c r="W95" s="266"/>
      <c r="X95" s="266"/>
      <c r="Y95" s="266"/>
      <c r="Z95" s="266"/>
      <c r="AA95" s="266"/>
      <c r="AB95" s="266"/>
      <c r="AC95" s="266"/>
      <c r="AD95" s="266"/>
      <c r="AE95" s="266"/>
      <c r="AF95" s="266"/>
      <c r="AG95" s="266"/>
      <c r="AH95" s="266"/>
      <c r="AI95" s="266"/>
      <c r="AJ95" s="266"/>
      <c r="AK95" s="266"/>
      <c r="AL95" s="266"/>
      <c r="AM95" s="266"/>
      <c r="AN95" s="266"/>
      <c r="AO95" s="333">
        <f t="shared" si="45"/>
        <v>46902</v>
      </c>
      <c r="BB95" s="50" t="s">
        <v>441</v>
      </c>
      <c r="BC95" s="78" t="s">
        <v>443</v>
      </c>
      <c r="BD95" s="60" t="s">
        <v>262</v>
      </c>
      <c r="BE95" s="27"/>
      <c r="BF95" s="14" t="s">
        <v>53</v>
      </c>
      <c r="BG95" s="11">
        <v>45442</v>
      </c>
      <c r="BH95" s="43">
        <v>46902</v>
      </c>
      <c r="BI95" s="38">
        <f t="shared" si="60"/>
        <v>45443</v>
      </c>
      <c r="BJ95" s="38">
        <f t="shared" si="61"/>
        <v>46904</v>
      </c>
      <c r="BK95" s="14" t="s">
        <v>2</v>
      </c>
      <c r="BL95" s="72" t="s">
        <v>442</v>
      </c>
      <c r="BM95" s="49" t="s">
        <v>9</v>
      </c>
      <c r="BN95" s="49" t="s">
        <v>13</v>
      </c>
      <c r="BO95" s="49"/>
      <c r="BP95" s="56"/>
      <c r="BQ95" s="3">
        <f t="shared" si="59"/>
        <v>45257</v>
      </c>
      <c r="BR95" s="3">
        <f t="shared" si="55"/>
        <v>45260</v>
      </c>
      <c r="BS95" s="3">
        <f t="shared" si="56"/>
        <v>45377</v>
      </c>
      <c r="BT95" s="3">
        <f t="shared" si="57"/>
        <v>45382</v>
      </c>
      <c r="BU95" s="3">
        <f>BW95-65</f>
        <v>45377</v>
      </c>
      <c r="BV95" s="3">
        <f t="shared" si="58"/>
        <v>45382</v>
      </c>
      <c r="BW95" s="3">
        <f t="shared" si="46"/>
        <v>45442</v>
      </c>
      <c r="BX95" s="3">
        <f t="shared" si="43"/>
        <v>45443</v>
      </c>
    </row>
    <row r="96" spans="1:76" ht="29.15" customHeight="1">
      <c r="A96" s="146" t="s">
        <v>444</v>
      </c>
      <c r="B96" s="146" t="s">
        <v>434</v>
      </c>
      <c r="C96" s="147" t="s">
        <v>445</v>
      </c>
      <c r="D96" s="148" t="str">
        <f t="shared" ca="1" si="44"/>
        <v>En cours</v>
      </c>
      <c r="E96" s="265"/>
      <c r="F96" s="266"/>
      <c r="G96" s="266"/>
      <c r="H96" s="266"/>
      <c r="I96" s="266"/>
      <c r="J96" s="266"/>
      <c r="K96" s="266"/>
      <c r="L96" s="266"/>
      <c r="M96" s="266"/>
      <c r="N96" s="266"/>
      <c r="O96" s="266"/>
      <c r="P96" s="266"/>
      <c r="Q96" s="266"/>
      <c r="R96" s="266"/>
      <c r="S96" s="266"/>
      <c r="T96" s="266"/>
      <c r="U96" s="266"/>
      <c r="V96" s="266"/>
      <c r="W96" s="266"/>
      <c r="X96" s="266"/>
      <c r="Y96" s="266"/>
      <c r="Z96" s="266"/>
      <c r="AA96" s="266"/>
      <c r="AB96" s="266"/>
      <c r="AC96" s="266"/>
      <c r="AD96" s="266"/>
      <c r="AE96" s="266"/>
      <c r="AF96" s="266"/>
      <c r="AG96" s="266"/>
      <c r="AH96" s="266"/>
      <c r="AI96" s="266"/>
      <c r="AJ96" s="266"/>
      <c r="AK96" s="266"/>
      <c r="AL96" s="266"/>
      <c r="AM96" s="266"/>
      <c r="AN96" s="266"/>
      <c r="AO96" s="333">
        <f t="shared" si="45"/>
        <v>45537</v>
      </c>
      <c r="BB96" s="50" t="s">
        <v>444</v>
      </c>
      <c r="BC96" s="78" t="s">
        <v>444</v>
      </c>
      <c r="BD96" s="27" t="s">
        <v>262</v>
      </c>
      <c r="BE96" s="27" t="s">
        <v>262</v>
      </c>
      <c r="BF96" s="14" t="s">
        <v>53</v>
      </c>
      <c r="BG96" s="11">
        <v>44077</v>
      </c>
      <c r="BH96" s="43">
        <v>45537</v>
      </c>
      <c r="BI96" s="38">
        <f t="shared" si="60"/>
        <v>44075</v>
      </c>
      <c r="BJ96" s="38">
        <f t="shared" si="61"/>
        <v>45536</v>
      </c>
      <c r="BK96" s="14" t="s">
        <v>2</v>
      </c>
      <c r="BL96" s="72" t="s">
        <v>446</v>
      </c>
      <c r="BM96" s="49" t="s">
        <v>9</v>
      </c>
      <c r="BN96" s="49" t="s">
        <v>13</v>
      </c>
      <c r="BO96" s="49"/>
      <c r="BP96" s="56"/>
      <c r="BQ96" s="3">
        <f t="shared" si="59"/>
        <v>43777</v>
      </c>
      <c r="BR96" s="3">
        <f t="shared" si="55"/>
        <v>43770</v>
      </c>
      <c r="BS96" s="3">
        <f t="shared" si="56"/>
        <v>43897</v>
      </c>
      <c r="BT96" s="3">
        <f t="shared" si="57"/>
        <v>43891</v>
      </c>
      <c r="BU96" s="3">
        <f>BW96-180</f>
        <v>43897</v>
      </c>
      <c r="BV96" s="3">
        <f t="shared" si="58"/>
        <v>43891</v>
      </c>
      <c r="BW96" s="3">
        <f t="shared" si="46"/>
        <v>44077</v>
      </c>
      <c r="BX96" s="3">
        <f t="shared" si="43"/>
        <v>44075</v>
      </c>
    </row>
    <row r="97" spans="1:76" s="31" customFormat="1" ht="29.15" customHeight="1">
      <c r="A97" s="146" t="s">
        <v>74</v>
      </c>
      <c r="B97" s="146" t="s">
        <v>434</v>
      </c>
      <c r="C97" s="147" t="s">
        <v>445</v>
      </c>
      <c r="D97" s="148" t="str">
        <f t="shared" ca="1" si="44"/>
        <v>À venir</v>
      </c>
      <c r="E97" s="265"/>
      <c r="F97" s="266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6"/>
      <c r="T97" s="266"/>
      <c r="U97" s="266"/>
      <c r="V97" s="266"/>
      <c r="W97" s="266"/>
      <c r="X97" s="266"/>
      <c r="Y97" s="266"/>
      <c r="Z97" s="266"/>
      <c r="AA97" s="266"/>
      <c r="AB97" s="266"/>
      <c r="AC97" s="266"/>
      <c r="AD97" s="266"/>
      <c r="AE97" s="266"/>
      <c r="AF97" s="266"/>
      <c r="AG97" s="266"/>
      <c r="AH97" s="266"/>
      <c r="AI97" s="266"/>
      <c r="AJ97" s="266"/>
      <c r="AK97" s="266"/>
      <c r="AL97" s="266"/>
      <c r="AM97" s="266"/>
      <c r="AN97" s="266"/>
      <c r="AO97" s="333">
        <f t="shared" si="45"/>
        <v>46998</v>
      </c>
      <c r="AP97" s="5"/>
      <c r="BB97" s="54" t="s">
        <v>444</v>
      </c>
      <c r="BC97" s="78" t="s">
        <v>66</v>
      </c>
      <c r="BD97" s="60" t="s">
        <v>262</v>
      </c>
      <c r="BE97" s="27"/>
      <c r="BF97" s="14" t="s">
        <v>53</v>
      </c>
      <c r="BG97" s="11">
        <f>BH96+1</f>
        <v>45538</v>
      </c>
      <c r="BH97" s="43">
        <f>BG97+1460</f>
        <v>46998</v>
      </c>
      <c r="BI97" s="38">
        <f t="shared" si="60"/>
        <v>45536</v>
      </c>
      <c r="BJ97" s="38">
        <f t="shared" si="61"/>
        <v>46997</v>
      </c>
      <c r="BK97" s="14" t="s">
        <v>2</v>
      </c>
      <c r="BL97" s="72" t="s">
        <v>446</v>
      </c>
      <c r="BM97" s="49" t="s">
        <v>9</v>
      </c>
      <c r="BN97" s="49" t="s">
        <v>13</v>
      </c>
      <c r="BO97" s="49"/>
      <c r="BP97" s="56"/>
      <c r="BQ97" s="3">
        <f t="shared" si="59"/>
        <v>45328</v>
      </c>
      <c r="BR97" s="2">
        <f t="shared" si="55"/>
        <v>45323</v>
      </c>
      <c r="BS97" s="2">
        <f t="shared" si="56"/>
        <v>45448</v>
      </c>
      <c r="BT97" s="2">
        <f t="shared" si="57"/>
        <v>45444</v>
      </c>
      <c r="BU97" s="2">
        <f>BW97-90</f>
        <v>45448</v>
      </c>
      <c r="BV97" s="2">
        <f t="shared" si="58"/>
        <v>45444</v>
      </c>
      <c r="BW97" s="2">
        <f t="shared" si="46"/>
        <v>45538</v>
      </c>
      <c r="BX97" s="2">
        <f t="shared" si="43"/>
        <v>45536</v>
      </c>
    </row>
    <row r="98" spans="1:76" s="31" customFormat="1" ht="29.15" customHeight="1">
      <c r="A98" s="146" t="s">
        <v>447</v>
      </c>
      <c r="B98" s="146" t="s">
        <v>448</v>
      </c>
      <c r="C98" s="147" t="s">
        <v>449</v>
      </c>
      <c r="D98" s="148" t="str">
        <f t="shared" ca="1" si="44"/>
        <v>En cours</v>
      </c>
      <c r="E98" s="265"/>
      <c r="F98" s="266"/>
      <c r="G98" s="266"/>
      <c r="H98" s="266"/>
      <c r="I98" s="266"/>
      <c r="J98" s="266"/>
      <c r="K98" s="266"/>
      <c r="L98" s="266"/>
      <c r="M98" s="266"/>
      <c r="N98" s="266"/>
      <c r="O98" s="266"/>
      <c r="P98" s="266"/>
      <c r="Q98" s="266"/>
      <c r="R98" s="266"/>
      <c r="S98" s="266"/>
      <c r="T98" s="266"/>
      <c r="U98" s="266"/>
      <c r="V98" s="266"/>
      <c r="W98" s="266"/>
      <c r="X98" s="266"/>
      <c r="Y98" s="266"/>
      <c r="Z98" s="266"/>
      <c r="AA98" s="266"/>
      <c r="AB98" s="266"/>
      <c r="AC98" s="266"/>
      <c r="AD98" s="266"/>
      <c r="AE98" s="266"/>
      <c r="AF98" s="266"/>
      <c r="AG98" s="266"/>
      <c r="AH98" s="266"/>
      <c r="AI98" s="266"/>
      <c r="AJ98" s="266"/>
      <c r="AK98" s="266"/>
      <c r="AL98" s="266"/>
      <c r="AM98" s="266"/>
      <c r="AN98" s="266"/>
      <c r="AO98" s="333">
        <f t="shared" si="45"/>
        <v>46811</v>
      </c>
      <c r="AP98" s="5"/>
      <c r="BB98" s="50" t="s">
        <v>450</v>
      </c>
      <c r="BC98" s="78" t="s">
        <v>447</v>
      </c>
      <c r="BD98" s="27" t="s">
        <v>262</v>
      </c>
      <c r="BE98" s="27" t="s">
        <v>262</v>
      </c>
      <c r="BF98" s="14" t="s">
        <v>53</v>
      </c>
      <c r="BG98" s="11">
        <v>45352</v>
      </c>
      <c r="BH98" s="43">
        <v>46811</v>
      </c>
      <c r="BI98" s="38">
        <f t="shared" si="60"/>
        <v>45352</v>
      </c>
      <c r="BJ98" s="38">
        <f t="shared" si="61"/>
        <v>46812</v>
      </c>
      <c r="BK98" s="14" t="s">
        <v>0</v>
      </c>
      <c r="BL98" s="72" t="s">
        <v>451</v>
      </c>
      <c r="BM98" s="49" t="s">
        <v>9</v>
      </c>
      <c r="BN98" s="49" t="s">
        <v>10</v>
      </c>
      <c r="BO98" s="49"/>
      <c r="BP98" s="56"/>
      <c r="BQ98" s="3">
        <f t="shared" si="59"/>
        <v>45032</v>
      </c>
      <c r="BR98" s="2">
        <f t="shared" si="55"/>
        <v>45046</v>
      </c>
      <c r="BS98" s="2">
        <f t="shared" si="56"/>
        <v>45152</v>
      </c>
      <c r="BT98" s="2">
        <f t="shared" si="57"/>
        <v>45139</v>
      </c>
      <c r="BU98" s="2">
        <f>BW98-200</f>
        <v>45152</v>
      </c>
      <c r="BV98" s="2">
        <f t="shared" si="58"/>
        <v>45139</v>
      </c>
      <c r="BW98" s="2">
        <f t="shared" si="46"/>
        <v>45352</v>
      </c>
      <c r="BX98" s="2">
        <f t="shared" si="43"/>
        <v>45352</v>
      </c>
    </row>
    <row r="99" spans="1:76" ht="29.15" customHeight="1">
      <c r="A99" s="146" t="s">
        <v>74</v>
      </c>
      <c r="B99" s="146" t="s">
        <v>448</v>
      </c>
      <c r="C99" s="147" t="s">
        <v>452</v>
      </c>
      <c r="D99" s="148" t="str">
        <f t="shared" ca="1" si="44"/>
        <v>À venir</v>
      </c>
      <c r="E99" s="265"/>
      <c r="F99" s="266"/>
      <c r="G99" s="266"/>
      <c r="H99" s="266"/>
      <c r="I99" s="266"/>
      <c r="J99" s="266"/>
      <c r="K99" s="266"/>
      <c r="L99" s="266"/>
      <c r="M99" s="266"/>
      <c r="N99" s="266"/>
      <c r="O99" s="266"/>
      <c r="P99" s="266"/>
      <c r="Q99" s="266"/>
      <c r="R99" s="266"/>
      <c r="S99" s="266"/>
      <c r="T99" s="266"/>
      <c r="U99" s="266"/>
      <c r="V99" s="266"/>
      <c r="W99" s="266"/>
      <c r="X99" s="266"/>
      <c r="Y99" s="266"/>
      <c r="Z99" s="266"/>
      <c r="AA99" s="266"/>
      <c r="AB99" s="266"/>
      <c r="AC99" s="266"/>
      <c r="AD99" s="266"/>
      <c r="AE99" s="266"/>
      <c r="AF99" s="266"/>
      <c r="AG99" s="266"/>
      <c r="AH99" s="266"/>
      <c r="AI99" s="266"/>
      <c r="AJ99" s="266"/>
      <c r="AK99" s="266"/>
      <c r="AL99" s="266"/>
      <c r="AM99" s="266"/>
      <c r="AN99" s="266"/>
      <c r="AO99" s="333">
        <f t="shared" si="45"/>
        <v>46934</v>
      </c>
      <c r="BB99" s="50" t="s">
        <v>453</v>
      </c>
      <c r="BC99" s="78" t="s">
        <v>454</v>
      </c>
      <c r="BD99" s="60" t="s">
        <v>262</v>
      </c>
      <c r="BE99" s="27"/>
      <c r="BF99" s="14" t="s">
        <v>53</v>
      </c>
      <c r="BG99" s="11">
        <v>45474</v>
      </c>
      <c r="BH99" s="43">
        <f>BG99+1460</f>
        <v>46934</v>
      </c>
      <c r="BI99" s="38">
        <f t="shared" si="60"/>
        <v>45474</v>
      </c>
      <c r="BJ99" s="38">
        <f t="shared" si="61"/>
        <v>46934</v>
      </c>
      <c r="BK99" s="14" t="s">
        <v>0</v>
      </c>
      <c r="BL99" s="72" t="s">
        <v>455</v>
      </c>
      <c r="BM99" s="49" t="s">
        <v>9</v>
      </c>
      <c r="BN99" s="49" t="s">
        <v>10</v>
      </c>
      <c r="BO99" s="49" t="s">
        <v>11</v>
      </c>
      <c r="BP99" s="56"/>
      <c r="BQ99" s="2">
        <f t="shared" si="59"/>
        <v>45274</v>
      </c>
      <c r="BR99" s="2">
        <f t="shared" si="55"/>
        <v>45261</v>
      </c>
      <c r="BS99" s="2">
        <f t="shared" si="56"/>
        <v>45394</v>
      </c>
      <c r="BT99" s="2">
        <f t="shared" si="57"/>
        <v>45383</v>
      </c>
      <c r="BU99" s="2">
        <f>BW99-80</f>
        <v>45394</v>
      </c>
      <c r="BV99" s="2">
        <f t="shared" si="58"/>
        <v>45383</v>
      </c>
      <c r="BW99" s="2">
        <f t="shared" si="46"/>
        <v>45474</v>
      </c>
      <c r="BX99" s="2">
        <f t="shared" si="43"/>
        <v>45474</v>
      </c>
    </row>
    <row r="100" spans="1:76" ht="22" customHeight="1">
      <c r="A100" s="146" t="s">
        <v>456</v>
      </c>
      <c r="B100" s="146" t="s">
        <v>448</v>
      </c>
      <c r="C100" s="147" t="s">
        <v>457</v>
      </c>
      <c r="D100" s="148" t="str">
        <f t="shared" ca="1" si="44"/>
        <v>En cours</v>
      </c>
      <c r="E100" s="265"/>
      <c r="F100" s="266"/>
      <c r="G100" s="266"/>
      <c r="H100" s="266"/>
      <c r="I100" s="266"/>
      <c r="J100" s="266"/>
      <c r="K100" s="266"/>
      <c r="L100" s="266"/>
      <c r="M100" s="266"/>
      <c r="N100" s="266"/>
      <c r="O100" s="266"/>
      <c r="P100" s="266"/>
      <c r="Q100" s="266"/>
      <c r="R100" s="266"/>
      <c r="S100" s="266"/>
      <c r="T100" s="266"/>
      <c r="U100" s="266"/>
      <c r="V100" s="266"/>
      <c r="W100" s="266"/>
      <c r="X100" s="266"/>
      <c r="Y100" s="266"/>
      <c r="Z100" s="266"/>
      <c r="AA100" s="266"/>
      <c r="AB100" s="266"/>
      <c r="AC100" s="266"/>
      <c r="AD100" s="266"/>
      <c r="AE100" s="266"/>
      <c r="AF100" s="266"/>
      <c r="AG100" s="266"/>
      <c r="AH100" s="266"/>
      <c r="AI100" s="266"/>
      <c r="AJ100" s="266"/>
      <c r="AK100" s="266"/>
      <c r="AL100" s="266"/>
      <c r="AM100" s="266"/>
      <c r="AN100" s="266"/>
      <c r="AO100" s="333">
        <f t="shared" si="45"/>
        <v>46857</v>
      </c>
      <c r="AP100"/>
      <c r="BB100" s="50" t="s">
        <v>458</v>
      </c>
      <c r="BC100" s="82" t="s">
        <v>456</v>
      </c>
      <c r="BD100" s="27" t="s">
        <v>262</v>
      </c>
      <c r="BE100" s="27" t="s">
        <v>262</v>
      </c>
      <c r="BF100" s="14" t="s">
        <v>53</v>
      </c>
      <c r="BG100" s="11">
        <v>45397</v>
      </c>
      <c r="BH100" s="43">
        <v>46857</v>
      </c>
      <c r="BI100" s="38">
        <f t="shared" si="60"/>
        <v>45383</v>
      </c>
      <c r="BJ100" s="38">
        <f t="shared" si="61"/>
        <v>46844</v>
      </c>
      <c r="BK100" s="14" t="s">
        <v>0</v>
      </c>
      <c r="BL100" s="72" t="s">
        <v>459</v>
      </c>
      <c r="BM100" s="49" t="s">
        <v>9</v>
      </c>
      <c r="BN100" s="49" t="s">
        <v>10</v>
      </c>
      <c r="BO100" s="49"/>
      <c r="BP100" s="56" t="s">
        <v>11</v>
      </c>
      <c r="BQ100" s="2">
        <f t="shared" si="59"/>
        <v>45167</v>
      </c>
      <c r="BR100" s="2">
        <f t="shared" si="55"/>
        <v>45169</v>
      </c>
      <c r="BS100" s="2">
        <f t="shared" si="56"/>
        <v>45287</v>
      </c>
      <c r="BT100" s="2">
        <f t="shared" si="57"/>
        <v>45291</v>
      </c>
      <c r="BU100" s="2">
        <f>BW100-110</f>
        <v>45287</v>
      </c>
      <c r="BV100" s="2">
        <f t="shared" si="58"/>
        <v>45291</v>
      </c>
      <c r="BW100" s="2">
        <f t="shared" si="46"/>
        <v>45397</v>
      </c>
      <c r="BX100" s="2">
        <f t="shared" si="43"/>
        <v>45383</v>
      </c>
    </row>
  </sheetData>
  <sheetProtection algorithmName="SHA-512" hashValue="yhKdRYcce1VDRxKJOioyBIV3icCqGEqGLq/XXz9NXhNEVjBozBffr715tiyM+/NA6DcSNLU6/VNg8f/dzsMdbw==" saltValue="NC6iiMBkDTKcHM6fyfMUUg==" spinCount="100000" sheet="1" autoFilter="0"/>
  <autoFilter ref="A6:D100" xr:uid="{37C69157-B9AE-4702-BE06-7AFC9463D267}"/>
  <mergeCells count="4">
    <mergeCell ref="A4:B4"/>
    <mergeCell ref="AC5:AN5"/>
    <mergeCell ref="E5:P5"/>
    <mergeCell ref="Q5:AB5"/>
  </mergeCells>
  <phoneticPr fontId="12" type="noConversion"/>
  <conditionalFormatting sqref="C2">
    <cfRule type="expression" dxfId="143" priority="13">
      <formula>AND(BL$6&gt;=#REF!,BL$6&lt;=#REF!)</formula>
    </cfRule>
    <cfRule type="expression" dxfId="142" priority="14">
      <formula>AND(BL$6&gt;=#REF!,BL$6&lt;=#REF!)</formula>
    </cfRule>
    <cfRule type="expression" dxfId="141" priority="15">
      <formula>AND(BL$6&gt;=#REF!,BL$6&lt;=#REF!)</formula>
    </cfRule>
    <cfRule type="expression" dxfId="140" priority="16">
      <formula>AND(BL$6&gt;=#REF!,BL$6&lt;=#REF!)</formula>
    </cfRule>
  </conditionalFormatting>
  <conditionalFormatting sqref="D1:D5 D101:D1048576">
    <cfRule type="containsText" dxfId="139" priority="21" operator="containsText" text="A venir">
      <formula>NOT(ISERROR(SEARCH("A venir",D1)))</formula>
    </cfRule>
  </conditionalFormatting>
  <conditionalFormatting sqref="D1:D1048576">
    <cfRule type="containsText" dxfId="138" priority="11" operator="containsText" text="Term">
      <formula>NOT(ISERROR(SEARCH("Term",D1)))</formula>
    </cfRule>
  </conditionalFormatting>
  <conditionalFormatting sqref="D6:D100">
    <cfRule type="containsText" dxfId="137" priority="12" operator="containsText" text="A venir">
      <formula>NOT(ISERROR(SEARCH("A venir",D6)))</formula>
    </cfRule>
  </conditionalFormatting>
  <conditionalFormatting sqref="D7:D100">
    <cfRule type="containsText" dxfId="136" priority="1" operator="containsText" text="À venir">
      <formula>NOT(ISERROR(SEARCH("À venir",D7)))</formula>
    </cfRule>
    <cfRule type="containsText" dxfId="135" priority="7" operator="containsText" text="En cours">
      <formula>NOT(ISERROR(SEARCH("En cours",D7)))</formula>
    </cfRule>
    <cfRule type="expression" dxfId="134" priority="8">
      <formula>AND(D$6&gt;=$BR7,D$6&lt;=$BT7)</formula>
    </cfRule>
  </conditionalFormatting>
  <conditionalFormatting sqref="D7:AN100">
    <cfRule type="expression" dxfId="133" priority="9">
      <formula>AND(D$6&gt;=$BI7,D$6&lt;=$BJ7)</formula>
    </cfRule>
    <cfRule type="expression" dxfId="132" priority="10">
      <formula>AND(D$6&gt;=$BV7,D$6&lt;=$BX7)</formula>
    </cfRule>
  </conditionalFormatting>
  <conditionalFormatting sqref="E7:AN100">
    <cfRule type="expression" dxfId="131" priority="4">
      <formula>AND(E$6&gt;=$BR7,E$6&lt;=$BT7)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8" scale="77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C62AB36-E9AD-4713-97EF-3898578D6FFF}">
          <x14:formula1>
            <xm:f>Feuil1!$A$1:$A$3</xm:f>
          </x14:formula1>
          <xm:sqref>BK7:BK95 BK99:BK100</xm:sqref>
        </x14:dataValidation>
        <x14:dataValidation type="list" allowBlank="1" showInputMessage="1" showErrorMessage="1" xr:uid="{E1B7991B-CB5E-48D1-8132-C39058E9F2D2}">
          <x14:formula1>
            <xm:f>Feuil1!$D$7:$D$8</xm:f>
          </x14:formula1>
          <xm:sqref>BO7:BP99</xm:sqref>
        </x14:dataValidation>
        <x14:dataValidation type="list" allowBlank="1" showInputMessage="1" showErrorMessage="1" xr:uid="{88C549AF-19E2-40C9-AF84-2615CD530514}">
          <x14:formula1>
            <xm:f>Feuil1!$B$7:$B$9</xm:f>
          </x14:formula1>
          <xm:sqref>BN7:BN99</xm:sqref>
        </x14:dataValidation>
        <x14:dataValidation type="list" allowBlank="1" showInputMessage="1" showErrorMessage="1" xr:uid="{4CE363B8-3F0F-4B07-937D-6429D704DA87}">
          <x14:formula1>
            <xm:f>Feuil1!$A$7:$A$13</xm:f>
          </x14:formula1>
          <xm:sqref>BM7:BM100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AEEB0-54B8-4BAC-90EE-89DE353AE2DC}">
  <sheetPr codeName="Feuil4">
    <pageSetUpPr fitToPage="1"/>
  </sheetPr>
  <dimension ref="A1:BX23"/>
  <sheetViews>
    <sheetView showGridLines="0" topLeftCell="A2" zoomScale="60" zoomScaleNormal="60" workbookViewId="0">
      <pane xSplit="4" ySplit="5" topLeftCell="E7" activePane="bottomRight" state="frozen"/>
      <selection pane="topRight" activeCell="E2" sqref="E2"/>
      <selection pane="bottomLeft" activeCell="A7" sqref="A7"/>
      <selection pane="bottomRight" activeCell="BB2" sqref="BB1:BX1048576"/>
    </sheetView>
  </sheetViews>
  <sheetFormatPr baseColWidth="10" defaultColWidth="23.453125" defaultRowHeight="14.5"/>
  <cols>
    <col min="1" max="1" width="18.54296875" style="32" customWidth="1"/>
    <col min="2" max="2" width="32.81640625" style="33" customWidth="1"/>
    <col min="3" max="3" width="61" style="7" customWidth="1"/>
    <col min="4" max="4" width="13.1796875" style="26" customWidth="1"/>
    <col min="5" max="40" width="3" style="40" customWidth="1"/>
    <col min="41" max="41" width="15.1796875" style="6" customWidth="1"/>
    <col min="42" max="53" width="6.54296875" customWidth="1"/>
    <col min="54" max="63" width="23.453125" hidden="1" customWidth="1"/>
    <col min="64" max="64" width="59.1796875" hidden="1" customWidth="1"/>
    <col min="65" max="76" width="23.453125" hidden="1" customWidth="1"/>
    <col min="77" max="79" width="23.453125" customWidth="1"/>
  </cols>
  <sheetData>
    <row r="1" spans="1:76" hidden="1">
      <c r="A1" s="4"/>
      <c r="B1"/>
      <c r="E1" s="15">
        <f t="shared" ref="E1:AN1" si="0">VALUE(YEAR(E6)&amp;TEXT(MONTH(E6),"00"))</f>
        <v>202401</v>
      </c>
      <c r="F1" s="15">
        <f t="shared" si="0"/>
        <v>202402</v>
      </c>
      <c r="G1" s="15">
        <f t="shared" si="0"/>
        <v>202403</v>
      </c>
      <c r="H1" s="15">
        <f t="shared" si="0"/>
        <v>202404</v>
      </c>
      <c r="I1" s="15">
        <f t="shared" si="0"/>
        <v>202405</v>
      </c>
      <c r="J1" s="15">
        <f t="shared" si="0"/>
        <v>202406</v>
      </c>
      <c r="K1" s="15">
        <f t="shared" si="0"/>
        <v>202407</v>
      </c>
      <c r="L1" s="15">
        <f t="shared" si="0"/>
        <v>202408</v>
      </c>
      <c r="M1" s="15">
        <f t="shared" si="0"/>
        <v>202409</v>
      </c>
      <c r="N1" s="15">
        <f t="shared" si="0"/>
        <v>202410</v>
      </c>
      <c r="O1" s="15">
        <f t="shared" si="0"/>
        <v>202411</v>
      </c>
      <c r="P1" s="15">
        <f t="shared" si="0"/>
        <v>202412</v>
      </c>
      <c r="Q1" s="15">
        <f t="shared" si="0"/>
        <v>202501</v>
      </c>
      <c r="R1" s="15">
        <f t="shared" si="0"/>
        <v>202502</v>
      </c>
      <c r="S1" s="15">
        <f t="shared" si="0"/>
        <v>202503</v>
      </c>
      <c r="T1" s="15">
        <f t="shared" si="0"/>
        <v>202504</v>
      </c>
      <c r="U1" s="15">
        <f t="shared" si="0"/>
        <v>202505</v>
      </c>
      <c r="V1" s="15">
        <f t="shared" si="0"/>
        <v>202506</v>
      </c>
      <c r="W1" s="15">
        <f t="shared" si="0"/>
        <v>202507</v>
      </c>
      <c r="X1" s="15">
        <f t="shared" si="0"/>
        <v>202508</v>
      </c>
      <c r="Y1" s="15">
        <f t="shared" si="0"/>
        <v>202509</v>
      </c>
      <c r="Z1" s="15">
        <f t="shared" si="0"/>
        <v>202510</v>
      </c>
      <c r="AA1" s="15">
        <f t="shared" si="0"/>
        <v>202511</v>
      </c>
      <c r="AB1" s="15">
        <f t="shared" si="0"/>
        <v>202512</v>
      </c>
      <c r="AC1" s="15">
        <f t="shared" si="0"/>
        <v>202601</v>
      </c>
      <c r="AD1" s="15">
        <f t="shared" si="0"/>
        <v>202602</v>
      </c>
      <c r="AE1" s="15">
        <f t="shared" si="0"/>
        <v>202603</v>
      </c>
      <c r="AF1" s="15">
        <f t="shared" si="0"/>
        <v>202604</v>
      </c>
      <c r="AG1" s="15">
        <f t="shared" si="0"/>
        <v>202605</v>
      </c>
      <c r="AH1" s="15">
        <f t="shared" si="0"/>
        <v>202606</v>
      </c>
      <c r="AI1" s="15">
        <f t="shared" si="0"/>
        <v>202607</v>
      </c>
      <c r="AJ1" s="15">
        <f t="shared" si="0"/>
        <v>202608</v>
      </c>
      <c r="AK1" s="15">
        <f t="shared" si="0"/>
        <v>202609</v>
      </c>
      <c r="AL1" s="15">
        <f t="shared" si="0"/>
        <v>202610</v>
      </c>
      <c r="AM1" s="15">
        <f t="shared" si="0"/>
        <v>202611</v>
      </c>
      <c r="AN1" s="15">
        <f t="shared" si="0"/>
        <v>202612</v>
      </c>
    </row>
    <row r="2" spans="1:76" ht="22" customHeight="1">
      <c r="A2" s="28"/>
      <c r="B2" s="29"/>
      <c r="C2" s="248" t="s">
        <v>254</v>
      </c>
    </row>
    <row r="3" spans="1:76" ht="22" customHeight="1">
      <c r="A3" s="28"/>
      <c r="B3" s="142"/>
      <c r="C3" s="250" t="s">
        <v>255</v>
      </c>
    </row>
    <row r="4" spans="1:76" ht="22" customHeight="1">
      <c r="A4" s="387" t="s">
        <v>460</v>
      </c>
      <c r="B4" s="388"/>
      <c r="C4" s="251" t="s">
        <v>24</v>
      </c>
    </row>
    <row r="5" spans="1:76" ht="18">
      <c r="A5" s="206"/>
      <c r="B5" s="328"/>
      <c r="C5" s="158"/>
      <c r="D5" s="159"/>
      <c r="E5" s="384">
        <v>2024</v>
      </c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>
        <v>2025</v>
      </c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>
        <v>2026</v>
      </c>
      <c r="AD5" s="384"/>
      <c r="AE5" s="384"/>
      <c r="AF5" s="384"/>
      <c r="AG5" s="384"/>
      <c r="AH5" s="384"/>
      <c r="AI5" s="384"/>
      <c r="AJ5" s="384"/>
      <c r="AK5" s="384"/>
      <c r="AL5" s="384"/>
      <c r="AM5" s="384"/>
      <c r="AN5" s="384"/>
      <c r="AO5" s="161"/>
    </row>
    <row r="6" spans="1:76" s="131" customFormat="1" ht="47.15" customHeight="1" thickBot="1">
      <c r="A6" s="144" t="s">
        <v>26</v>
      </c>
      <c r="B6" s="144" t="s">
        <v>27</v>
      </c>
      <c r="C6" s="144" t="s">
        <v>163</v>
      </c>
      <c r="D6" s="145" t="s">
        <v>29</v>
      </c>
      <c r="E6" s="149">
        <v>45292</v>
      </c>
      <c r="F6" s="150">
        <v>45323</v>
      </c>
      <c r="G6" s="150">
        <v>45352</v>
      </c>
      <c r="H6" s="150">
        <v>45383</v>
      </c>
      <c r="I6" s="150">
        <v>45413</v>
      </c>
      <c r="J6" s="150">
        <v>45444</v>
      </c>
      <c r="K6" s="150">
        <v>45474</v>
      </c>
      <c r="L6" s="150">
        <v>45505</v>
      </c>
      <c r="M6" s="150">
        <v>45536</v>
      </c>
      <c r="N6" s="150">
        <v>45566</v>
      </c>
      <c r="O6" s="150">
        <v>45597</v>
      </c>
      <c r="P6" s="150">
        <v>45627</v>
      </c>
      <c r="Q6" s="151">
        <v>45658</v>
      </c>
      <c r="R6" s="150">
        <v>45689</v>
      </c>
      <c r="S6" s="150">
        <v>45717</v>
      </c>
      <c r="T6" s="150">
        <v>45748</v>
      </c>
      <c r="U6" s="150">
        <v>45778</v>
      </c>
      <c r="V6" s="150">
        <v>45809</v>
      </c>
      <c r="W6" s="150">
        <v>45839</v>
      </c>
      <c r="X6" s="150">
        <v>45870</v>
      </c>
      <c r="Y6" s="150">
        <v>45901</v>
      </c>
      <c r="Z6" s="150">
        <v>45931</v>
      </c>
      <c r="AA6" s="150">
        <v>45962</v>
      </c>
      <c r="AB6" s="150">
        <v>45992</v>
      </c>
      <c r="AC6" s="151">
        <v>46023</v>
      </c>
      <c r="AD6" s="150">
        <v>46054</v>
      </c>
      <c r="AE6" s="150">
        <v>46082</v>
      </c>
      <c r="AF6" s="150">
        <v>46113</v>
      </c>
      <c r="AG6" s="150">
        <v>46143</v>
      </c>
      <c r="AH6" s="150">
        <v>46174</v>
      </c>
      <c r="AI6" s="150">
        <v>46204</v>
      </c>
      <c r="AJ6" s="150">
        <v>46235</v>
      </c>
      <c r="AK6" s="150">
        <v>46266</v>
      </c>
      <c r="AL6" s="150">
        <v>46296</v>
      </c>
      <c r="AM6" s="150">
        <v>46327</v>
      </c>
      <c r="AN6" s="150">
        <v>46357</v>
      </c>
      <c r="AO6" s="152" t="s">
        <v>30</v>
      </c>
      <c r="BB6" s="119" t="s">
        <v>31</v>
      </c>
      <c r="BC6" s="198" t="s">
        <v>461</v>
      </c>
      <c r="BD6" s="120" t="s">
        <v>462</v>
      </c>
      <c r="BE6" s="122" t="s">
        <v>34</v>
      </c>
      <c r="BF6" s="123" t="s">
        <v>35</v>
      </c>
      <c r="BG6" s="124" t="s">
        <v>36</v>
      </c>
      <c r="BH6" s="124" t="s">
        <v>30</v>
      </c>
      <c r="BI6" s="125" t="s">
        <v>37</v>
      </c>
      <c r="BJ6" s="126" t="s">
        <v>38</v>
      </c>
      <c r="BK6" s="121" t="s">
        <v>39</v>
      </c>
      <c r="BL6" s="120" t="s">
        <v>40</v>
      </c>
      <c r="BM6" s="337" t="s">
        <v>6</v>
      </c>
      <c r="BN6" s="103" t="s">
        <v>7</v>
      </c>
      <c r="BO6" s="103" t="s">
        <v>8</v>
      </c>
      <c r="BP6" s="103" t="s">
        <v>41</v>
      </c>
      <c r="BQ6" s="127" t="s">
        <v>42</v>
      </c>
      <c r="BR6" s="128" t="s">
        <v>43</v>
      </c>
      <c r="BS6" s="129" t="s">
        <v>44</v>
      </c>
      <c r="BT6" s="128" t="s">
        <v>43</v>
      </c>
      <c r="BU6" s="130" t="s">
        <v>45</v>
      </c>
      <c r="BV6" s="128" t="s">
        <v>43</v>
      </c>
      <c r="BW6" s="130" t="s">
        <v>46</v>
      </c>
      <c r="BX6" s="128" t="s">
        <v>43</v>
      </c>
    </row>
    <row r="7" spans="1:76" ht="32.5" customHeight="1">
      <c r="A7" s="338" t="s">
        <v>463</v>
      </c>
      <c r="B7" s="146" t="s">
        <v>295</v>
      </c>
      <c r="C7" s="147" t="s">
        <v>464</v>
      </c>
      <c r="D7" s="148" t="str">
        <f t="shared" ref="D7:D23" ca="1" si="1">IF(BH7&lt;TODAY(),"Terminé",(IF(BG7&gt;=TODAY(),"À venir","En cours")))</f>
        <v>Terminé</v>
      </c>
      <c r="E7" s="265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333">
        <f t="shared" ref="AO7:AO23" si="2">BH7</f>
        <v>45401</v>
      </c>
      <c r="BB7" s="24" t="s">
        <v>463</v>
      </c>
      <c r="BC7" s="25" t="s">
        <v>463</v>
      </c>
      <c r="BD7" s="68" t="s">
        <v>312</v>
      </c>
      <c r="BE7" s="22" t="s">
        <v>262</v>
      </c>
      <c r="BF7" s="22" t="s">
        <v>53</v>
      </c>
      <c r="BG7" s="67">
        <v>43941</v>
      </c>
      <c r="BH7" s="67">
        <v>45401</v>
      </c>
      <c r="BI7" s="59">
        <f t="shared" ref="BI7:BI23" si="3">IF(DAY(BG7)&lt;=15,DATE(YEAR(BG7),MONTH(BG7),1),EOMONTH(BG7,0))</f>
        <v>43951</v>
      </c>
      <c r="BJ7" s="59">
        <f t="shared" ref="BJ7:BJ23" si="4">IF(DAY(BH7)&lt;=15,DATE(YEAR(BH7),MONTH(BH7),1),EOMONTH(BH7,0))</f>
        <v>45412</v>
      </c>
      <c r="BK7" s="69" t="s">
        <v>0</v>
      </c>
      <c r="BL7" s="33" t="s">
        <v>465</v>
      </c>
      <c r="BM7" s="49"/>
      <c r="BN7" s="49" t="s">
        <v>10</v>
      </c>
      <c r="BO7" s="56"/>
      <c r="BP7" s="56"/>
      <c r="BQ7" s="59">
        <f t="shared" ref="BQ7:BQ18" si="5">BS7-60</f>
        <v>43671</v>
      </c>
      <c r="BR7" s="59">
        <f t="shared" ref="BR7:BR22" si="6">IF(DAY(BQ7)&lt;=15,DATE(YEAR(BQ7),MONTH(BQ7),1),EOMONTH(BQ7,0))</f>
        <v>43677</v>
      </c>
      <c r="BS7" s="59">
        <f t="shared" ref="BS7:BS23" si="7">BU7</f>
        <v>43731</v>
      </c>
      <c r="BT7" s="59">
        <f t="shared" ref="BT7:BT23" si="8">IF(DAY(BS7)&lt;=15,DATE(YEAR(BS7),MONTH(BS7),1),EOMONTH(BS7,0))</f>
        <v>43738</v>
      </c>
      <c r="BU7" s="59">
        <f t="shared" ref="BU7:BU19" si="9">BW7-210</f>
        <v>43731</v>
      </c>
      <c r="BV7" s="59">
        <f t="shared" ref="BV7:BV23" si="10">IF(DAY(BU7)&lt;=15,DATE(YEAR(BU7),MONTH(BU7),1),EOMONTH(BU7,0))</f>
        <v>43738</v>
      </c>
      <c r="BW7" s="59">
        <f t="shared" ref="BW7:BW23" si="11">BG7</f>
        <v>43941</v>
      </c>
      <c r="BX7" s="59">
        <f t="shared" ref="BX7:BX23" si="12">IF(DAY(BW7)&lt;=15,DATE(YEAR(BW7),MONTH(BW7),1),EOMONTH(BW7,0))</f>
        <v>43951</v>
      </c>
    </row>
    <row r="8" spans="1:76" ht="32.5" customHeight="1">
      <c r="A8" s="146" t="s">
        <v>466</v>
      </c>
      <c r="B8" s="146" t="s">
        <v>295</v>
      </c>
      <c r="C8" s="147" t="s">
        <v>467</v>
      </c>
      <c r="D8" s="148" t="str">
        <f t="shared" ca="1" si="1"/>
        <v>En cours</v>
      </c>
      <c r="E8" s="265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333">
        <f t="shared" si="2"/>
        <v>46871</v>
      </c>
      <c r="BB8" s="8" t="s">
        <v>463</v>
      </c>
      <c r="BC8" s="9" t="s">
        <v>466</v>
      </c>
      <c r="BD8" s="49" t="s">
        <v>312</v>
      </c>
      <c r="BE8" s="1" t="s">
        <v>468</v>
      </c>
      <c r="BF8" s="1" t="s">
        <v>211</v>
      </c>
      <c r="BG8" s="11">
        <v>45411</v>
      </c>
      <c r="BH8" s="11">
        <f>BG8+1460</f>
        <v>46871</v>
      </c>
      <c r="BI8" s="2">
        <f t="shared" si="3"/>
        <v>45412</v>
      </c>
      <c r="BJ8" s="2">
        <f t="shared" si="4"/>
        <v>46873</v>
      </c>
      <c r="BK8" s="56" t="s">
        <v>0</v>
      </c>
      <c r="BL8" s="85" t="s">
        <v>469</v>
      </c>
      <c r="BM8" s="49"/>
      <c r="BN8" s="49" t="s">
        <v>10</v>
      </c>
      <c r="BO8" s="56"/>
      <c r="BP8" s="56" t="s">
        <v>11</v>
      </c>
      <c r="BQ8" s="2">
        <f t="shared" si="5"/>
        <v>45141</v>
      </c>
      <c r="BR8" s="2">
        <f t="shared" si="6"/>
        <v>45139</v>
      </c>
      <c r="BS8" s="2">
        <f t="shared" si="7"/>
        <v>45201</v>
      </c>
      <c r="BT8" s="2">
        <f t="shared" si="8"/>
        <v>45200</v>
      </c>
      <c r="BU8" s="2">
        <f t="shared" si="9"/>
        <v>45201</v>
      </c>
      <c r="BV8" s="2">
        <f t="shared" si="10"/>
        <v>45200</v>
      </c>
      <c r="BW8" s="2">
        <f t="shared" si="11"/>
        <v>45411</v>
      </c>
      <c r="BX8" s="2">
        <f t="shared" si="12"/>
        <v>45412</v>
      </c>
    </row>
    <row r="9" spans="1:76" ht="45" customHeight="1">
      <c r="A9" s="146" t="s">
        <v>470</v>
      </c>
      <c r="B9" s="146" t="s">
        <v>471</v>
      </c>
      <c r="C9" s="147" t="s">
        <v>472</v>
      </c>
      <c r="D9" s="148" t="str">
        <f t="shared" ca="1" si="1"/>
        <v>En cours</v>
      </c>
      <c r="E9" s="265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333">
        <f t="shared" si="2"/>
        <v>46551</v>
      </c>
      <c r="BB9" s="8" t="s">
        <v>473</v>
      </c>
      <c r="BC9" s="9" t="s">
        <v>470</v>
      </c>
      <c r="BD9" s="49" t="s">
        <v>312</v>
      </c>
      <c r="BE9" s="1" t="s">
        <v>468</v>
      </c>
      <c r="BF9" s="1" t="s">
        <v>211</v>
      </c>
      <c r="BG9" s="11">
        <v>45091</v>
      </c>
      <c r="BH9" s="11">
        <v>46551</v>
      </c>
      <c r="BI9" s="2">
        <f t="shared" si="3"/>
        <v>45078</v>
      </c>
      <c r="BJ9" s="2">
        <f t="shared" si="4"/>
        <v>46539</v>
      </c>
      <c r="BK9" s="56" t="s">
        <v>0</v>
      </c>
      <c r="BL9" s="85" t="s">
        <v>474</v>
      </c>
      <c r="BM9" s="49" t="s">
        <v>17</v>
      </c>
      <c r="BN9" s="49" t="s">
        <v>10</v>
      </c>
      <c r="BO9" s="56"/>
      <c r="BP9" s="56"/>
      <c r="BQ9" s="2">
        <f t="shared" si="5"/>
        <v>44821</v>
      </c>
      <c r="BR9" s="2">
        <f t="shared" si="6"/>
        <v>44834</v>
      </c>
      <c r="BS9" s="2">
        <f t="shared" si="7"/>
        <v>44881</v>
      </c>
      <c r="BT9" s="2">
        <f t="shared" si="8"/>
        <v>44895</v>
      </c>
      <c r="BU9" s="2">
        <f t="shared" si="9"/>
        <v>44881</v>
      </c>
      <c r="BV9" s="2">
        <f t="shared" si="10"/>
        <v>44895</v>
      </c>
      <c r="BW9" s="2">
        <f t="shared" si="11"/>
        <v>45091</v>
      </c>
      <c r="BX9" s="2">
        <f t="shared" si="12"/>
        <v>45078</v>
      </c>
    </row>
    <row r="10" spans="1:76" ht="44.25" hidden="1" customHeight="1">
      <c r="A10" s="146" t="s">
        <v>347</v>
      </c>
      <c r="B10" s="146" t="s">
        <v>471</v>
      </c>
      <c r="C10" s="147" t="s">
        <v>475</v>
      </c>
      <c r="D10" s="148" t="str">
        <f t="shared" ca="1" si="1"/>
        <v>En cours</v>
      </c>
      <c r="E10" s="265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333">
        <f t="shared" si="2"/>
        <v>45504</v>
      </c>
      <c r="BB10" s="8" t="s">
        <v>347</v>
      </c>
      <c r="BC10" s="369" t="s">
        <v>347</v>
      </c>
      <c r="BD10" s="49" t="s">
        <v>312</v>
      </c>
      <c r="BE10" s="1" t="s">
        <v>468</v>
      </c>
      <c r="BF10" s="1" t="s">
        <v>53</v>
      </c>
      <c r="BG10" s="11">
        <v>44047</v>
      </c>
      <c r="BH10" s="11">
        <v>45504</v>
      </c>
      <c r="BI10" s="2">
        <f t="shared" si="3"/>
        <v>44044</v>
      </c>
      <c r="BJ10" s="2">
        <f t="shared" si="4"/>
        <v>45504</v>
      </c>
      <c r="BK10" s="56" t="s">
        <v>0</v>
      </c>
      <c r="BL10" s="70" t="s">
        <v>476</v>
      </c>
      <c r="BM10" s="49" t="s">
        <v>14</v>
      </c>
      <c r="BN10" s="49" t="s">
        <v>10</v>
      </c>
      <c r="BO10" s="56"/>
      <c r="BP10" s="56"/>
      <c r="BQ10" s="3">
        <f t="shared" si="5"/>
        <v>43777</v>
      </c>
      <c r="BR10" s="3">
        <f t="shared" si="6"/>
        <v>43770</v>
      </c>
      <c r="BS10" s="3">
        <f t="shared" si="7"/>
        <v>43837</v>
      </c>
      <c r="BT10" s="3">
        <f t="shared" si="8"/>
        <v>43831</v>
      </c>
      <c r="BU10" s="3">
        <f t="shared" si="9"/>
        <v>43837</v>
      </c>
      <c r="BV10" s="3">
        <f t="shared" si="10"/>
        <v>43831</v>
      </c>
      <c r="BW10" s="3">
        <f t="shared" si="11"/>
        <v>44047</v>
      </c>
      <c r="BX10" s="3">
        <f t="shared" si="12"/>
        <v>44044</v>
      </c>
    </row>
    <row r="11" spans="1:76" ht="47.25" hidden="1" customHeight="1">
      <c r="A11" s="146" t="s">
        <v>477</v>
      </c>
      <c r="B11" s="146" t="s">
        <v>471</v>
      </c>
      <c r="C11" s="147" t="s">
        <v>475</v>
      </c>
      <c r="D11" s="148" t="str">
        <f t="shared" ca="1" si="1"/>
        <v>À venir</v>
      </c>
      <c r="E11" s="265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333">
        <f t="shared" si="2"/>
        <v>46965</v>
      </c>
      <c r="BB11" s="8" t="s">
        <v>347</v>
      </c>
      <c r="BC11" s="369" t="s">
        <v>477</v>
      </c>
      <c r="BD11" s="49" t="s">
        <v>312</v>
      </c>
      <c r="BE11" s="1" t="s">
        <v>468</v>
      </c>
      <c r="BF11" s="71" t="s">
        <v>53</v>
      </c>
      <c r="BG11" s="11">
        <v>45505</v>
      </c>
      <c r="BH11" s="11">
        <f>BG11+1460</f>
        <v>46965</v>
      </c>
      <c r="BI11" s="2">
        <f t="shared" si="3"/>
        <v>45505</v>
      </c>
      <c r="BJ11" s="2">
        <f t="shared" si="4"/>
        <v>46965</v>
      </c>
      <c r="BK11" s="56" t="s">
        <v>0</v>
      </c>
      <c r="BL11" s="85" t="s">
        <v>476</v>
      </c>
      <c r="BM11" s="49" t="s">
        <v>14</v>
      </c>
      <c r="BN11" s="49" t="s">
        <v>10</v>
      </c>
      <c r="BO11" s="56"/>
      <c r="BP11" s="56" t="s">
        <v>10</v>
      </c>
      <c r="BQ11" s="2">
        <f t="shared" si="5"/>
        <v>45235</v>
      </c>
      <c r="BR11" s="2">
        <f t="shared" si="6"/>
        <v>45231</v>
      </c>
      <c r="BS11" s="2">
        <f t="shared" si="7"/>
        <v>45295</v>
      </c>
      <c r="BT11" s="2">
        <f t="shared" si="8"/>
        <v>45292</v>
      </c>
      <c r="BU11" s="2">
        <f t="shared" si="9"/>
        <v>45295</v>
      </c>
      <c r="BV11" s="2">
        <f t="shared" si="10"/>
        <v>45292</v>
      </c>
      <c r="BW11" s="2">
        <f t="shared" si="11"/>
        <v>45505</v>
      </c>
      <c r="BX11" s="2">
        <f t="shared" si="12"/>
        <v>45505</v>
      </c>
    </row>
    <row r="12" spans="1:76" ht="33.65" customHeight="1">
      <c r="A12" s="146" t="s">
        <v>478</v>
      </c>
      <c r="B12" s="146" t="s">
        <v>471</v>
      </c>
      <c r="C12" s="147" t="s">
        <v>479</v>
      </c>
      <c r="D12" s="148" t="str">
        <f t="shared" ca="1" si="1"/>
        <v>En cours</v>
      </c>
      <c r="E12" s="265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333">
        <f>BH12</f>
        <v>46782</v>
      </c>
      <c r="BB12" s="8" t="s">
        <v>478</v>
      </c>
      <c r="BC12" s="10" t="s">
        <v>478</v>
      </c>
      <c r="BD12" s="49" t="s">
        <v>312</v>
      </c>
      <c r="BE12" s="1"/>
      <c r="BF12" s="1" t="s">
        <v>53</v>
      </c>
      <c r="BG12" s="11">
        <v>45323</v>
      </c>
      <c r="BH12" s="11">
        <v>46782</v>
      </c>
      <c r="BI12" s="2">
        <f t="shared" si="3"/>
        <v>45323</v>
      </c>
      <c r="BJ12" s="2">
        <f t="shared" si="4"/>
        <v>46783</v>
      </c>
      <c r="BK12" s="56" t="s">
        <v>0</v>
      </c>
      <c r="BL12" s="85" t="s">
        <v>480</v>
      </c>
      <c r="BM12" s="49"/>
      <c r="BN12" s="49" t="s">
        <v>10</v>
      </c>
      <c r="BO12" s="56"/>
      <c r="BP12" s="56" t="s">
        <v>10</v>
      </c>
      <c r="BQ12" s="2">
        <f t="shared" si="5"/>
        <v>45053</v>
      </c>
      <c r="BR12" s="2">
        <f t="shared" si="6"/>
        <v>45047</v>
      </c>
      <c r="BS12" s="2">
        <f t="shared" si="7"/>
        <v>45113</v>
      </c>
      <c r="BT12" s="2">
        <f t="shared" si="8"/>
        <v>45108</v>
      </c>
      <c r="BU12" s="2">
        <f t="shared" si="9"/>
        <v>45113</v>
      </c>
      <c r="BV12" s="2">
        <f t="shared" si="10"/>
        <v>45108</v>
      </c>
      <c r="BW12" s="2">
        <f t="shared" si="11"/>
        <v>45323</v>
      </c>
      <c r="BX12" s="2">
        <f t="shared" si="12"/>
        <v>45323</v>
      </c>
    </row>
    <row r="13" spans="1:76" ht="45" customHeight="1">
      <c r="A13" s="146" t="s">
        <v>481</v>
      </c>
      <c r="B13" s="146" t="s">
        <v>471</v>
      </c>
      <c r="C13" s="147" t="s">
        <v>482</v>
      </c>
      <c r="D13" s="148" t="str">
        <f t="shared" ca="1" si="1"/>
        <v>En cours</v>
      </c>
      <c r="E13" s="265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333">
        <f>BH13</f>
        <v>46889</v>
      </c>
      <c r="BB13" s="8" t="s">
        <v>481</v>
      </c>
      <c r="BC13" s="9" t="s">
        <v>481</v>
      </c>
      <c r="BD13" s="49" t="s">
        <v>312</v>
      </c>
      <c r="BE13" s="1" t="s">
        <v>468</v>
      </c>
      <c r="BF13" s="1" t="s">
        <v>179</v>
      </c>
      <c r="BG13" s="11">
        <v>45429</v>
      </c>
      <c r="BH13" s="11">
        <v>46889</v>
      </c>
      <c r="BI13" s="2">
        <f t="shared" si="3"/>
        <v>45443</v>
      </c>
      <c r="BJ13" s="2">
        <f t="shared" si="4"/>
        <v>46904</v>
      </c>
      <c r="BK13" s="56"/>
      <c r="BL13" s="85" t="s">
        <v>482</v>
      </c>
      <c r="BM13" s="49"/>
      <c r="BN13" s="49"/>
      <c r="BO13" s="56"/>
      <c r="BP13" s="56"/>
      <c r="BQ13" s="2">
        <f t="shared" si="5"/>
        <v>45159</v>
      </c>
      <c r="BR13" s="2">
        <f t="shared" si="6"/>
        <v>45169</v>
      </c>
      <c r="BS13" s="2">
        <f t="shared" si="7"/>
        <v>45219</v>
      </c>
      <c r="BT13" s="2">
        <f t="shared" si="8"/>
        <v>45230</v>
      </c>
      <c r="BU13" s="2">
        <f t="shared" si="9"/>
        <v>45219</v>
      </c>
      <c r="BV13" s="2">
        <f t="shared" si="10"/>
        <v>45230</v>
      </c>
      <c r="BW13" s="2">
        <f t="shared" si="11"/>
        <v>45429</v>
      </c>
      <c r="BX13" s="2">
        <f t="shared" si="12"/>
        <v>45443</v>
      </c>
    </row>
    <row r="14" spans="1:76" ht="32.5" customHeight="1">
      <c r="A14" s="146" t="s">
        <v>483</v>
      </c>
      <c r="B14" s="146" t="s">
        <v>484</v>
      </c>
      <c r="C14" s="147" t="s">
        <v>485</v>
      </c>
      <c r="D14" s="148" t="str">
        <f t="shared" ca="1" si="1"/>
        <v>En cours</v>
      </c>
      <c r="E14" s="265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333">
        <f t="shared" si="2"/>
        <v>46661</v>
      </c>
      <c r="BB14" s="35" t="s">
        <v>483</v>
      </c>
      <c r="BC14" s="12" t="s">
        <v>483</v>
      </c>
      <c r="BD14" s="51" t="s">
        <v>312</v>
      </c>
      <c r="BE14" s="1" t="s">
        <v>468</v>
      </c>
      <c r="BF14" s="1" t="s">
        <v>211</v>
      </c>
      <c r="BG14" s="16">
        <v>45201</v>
      </c>
      <c r="BH14" s="11">
        <v>46661</v>
      </c>
      <c r="BI14" s="2">
        <f t="shared" si="3"/>
        <v>45200</v>
      </c>
      <c r="BJ14" s="2">
        <f t="shared" si="4"/>
        <v>46661</v>
      </c>
      <c r="BK14" s="56" t="s">
        <v>0</v>
      </c>
      <c r="BL14" s="86" t="s">
        <v>486</v>
      </c>
      <c r="BM14" s="49"/>
      <c r="BN14" s="49" t="s">
        <v>10</v>
      </c>
      <c r="BO14" s="56"/>
      <c r="BP14" s="56"/>
      <c r="BQ14" s="2">
        <f t="shared" si="5"/>
        <v>44931</v>
      </c>
      <c r="BR14" s="2">
        <f t="shared" si="6"/>
        <v>44927</v>
      </c>
      <c r="BS14" s="2">
        <f t="shared" si="7"/>
        <v>44991</v>
      </c>
      <c r="BT14" s="2">
        <f t="shared" si="8"/>
        <v>44986</v>
      </c>
      <c r="BU14" s="2">
        <f t="shared" si="9"/>
        <v>44991</v>
      </c>
      <c r="BV14" s="2">
        <f t="shared" si="10"/>
        <v>44986</v>
      </c>
      <c r="BW14" s="2">
        <f t="shared" si="11"/>
        <v>45201</v>
      </c>
      <c r="BX14" s="2">
        <f t="shared" si="12"/>
        <v>45200</v>
      </c>
    </row>
    <row r="15" spans="1:76" ht="32.5" customHeight="1">
      <c r="A15" s="146" t="s">
        <v>487</v>
      </c>
      <c r="B15" s="146" t="s">
        <v>484</v>
      </c>
      <c r="C15" s="147" t="s">
        <v>488</v>
      </c>
      <c r="D15" s="148" t="str">
        <f t="shared" ca="1" si="1"/>
        <v>En cours</v>
      </c>
      <c r="E15" s="265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333">
        <f t="shared" si="2"/>
        <v>46659</v>
      </c>
      <c r="BB15" s="35" t="s">
        <v>487</v>
      </c>
      <c r="BC15" s="12" t="s">
        <v>487</v>
      </c>
      <c r="BD15" s="51" t="s">
        <v>312</v>
      </c>
      <c r="BE15" s="1" t="s">
        <v>468</v>
      </c>
      <c r="BF15" s="1" t="s">
        <v>53</v>
      </c>
      <c r="BG15" s="16">
        <v>45199</v>
      </c>
      <c r="BH15" s="11">
        <v>46659</v>
      </c>
      <c r="BI15" s="2">
        <f t="shared" si="3"/>
        <v>45199</v>
      </c>
      <c r="BJ15" s="2">
        <f t="shared" si="4"/>
        <v>46660</v>
      </c>
      <c r="BK15" s="56" t="s">
        <v>0</v>
      </c>
      <c r="BL15" s="86" t="s">
        <v>489</v>
      </c>
      <c r="BM15" s="49"/>
      <c r="BN15" s="49" t="s">
        <v>10</v>
      </c>
      <c r="BO15" s="56"/>
      <c r="BP15" s="56"/>
      <c r="BQ15" s="2">
        <f t="shared" si="5"/>
        <v>44929</v>
      </c>
      <c r="BR15" s="2">
        <f t="shared" si="6"/>
        <v>44927</v>
      </c>
      <c r="BS15" s="2">
        <f t="shared" si="7"/>
        <v>44989</v>
      </c>
      <c r="BT15" s="2">
        <f t="shared" si="8"/>
        <v>44986</v>
      </c>
      <c r="BU15" s="2">
        <f t="shared" si="9"/>
        <v>44989</v>
      </c>
      <c r="BV15" s="2">
        <f t="shared" si="10"/>
        <v>44986</v>
      </c>
      <c r="BW15" s="2">
        <f t="shared" si="11"/>
        <v>45199</v>
      </c>
      <c r="BX15" s="2">
        <f t="shared" si="12"/>
        <v>45199</v>
      </c>
    </row>
    <row r="16" spans="1:76" ht="32.5" customHeight="1">
      <c r="A16" s="146" t="s">
        <v>490</v>
      </c>
      <c r="B16" s="146" t="s">
        <v>491</v>
      </c>
      <c r="C16" s="147" t="s">
        <v>492</v>
      </c>
      <c r="D16" s="148" t="str">
        <f t="shared" ca="1" si="1"/>
        <v>En cours</v>
      </c>
      <c r="E16" s="265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333">
        <f t="shared" si="2"/>
        <v>46521</v>
      </c>
      <c r="BB16" s="8" t="s">
        <v>493</v>
      </c>
      <c r="BC16" s="9" t="s">
        <v>490</v>
      </c>
      <c r="BD16" s="49" t="s">
        <v>312</v>
      </c>
      <c r="BE16" s="1" t="s">
        <v>468</v>
      </c>
      <c r="BF16" s="1" t="s">
        <v>211</v>
      </c>
      <c r="BG16" s="11">
        <v>45061</v>
      </c>
      <c r="BH16" s="11">
        <v>46521</v>
      </c>
      <c r="BI16" s="2">
        <f t="shared" si="3"/>
        <v>45047</v>
      </c>
      <c r="BJ16" s="2">
        <f t="shared" si="4"/>
        <v>46508</v>
      </c>
      <c r="BK16" s="56" t="s">
        <v>0</v>
      </c>
      <c r="BL16" s="56" t="s">
        <v>494</v>
      </c>
      <c r="BM16" s="49" t="s">
        <v>17</v>
      </c>
      <c r="BN16" s="49" t="s">
        <v>10</v>
      </c>
      <c r="BO16" s="56"/>
      <c r="BP16" s="56" t="s">
        <v>10</v>
      </c>
      <c r="BQ16" s="2">
        <f t="shared" si="5"/>
        <v>44791</v>
      </c>
      <c r="BR16" s="2">
        <f t="shared" si="6"/>
        <v>44804</v>
      </c>
      <c r="BS16" s="2">
        <f t="shared" si="7"/>
        <v>44851</v>
      </c>
      <c r="BT16" s="2">
        <f t="shared" si="8"/>
        <v>44865</v>
      </c>
      <c r="BU16" s="2">
        <f t="shared" si="9"/>
        <v>44851</v>
      </c>
      <c r="BV16" s="2">
        <f t="shared" si="10"/>
        <v>44865</v>
      </c>
      <c r="BW16" s="2">
        <f t="shared" si="11"/>
        <v>45061</v>
      </c>
      <c r="BX16" s="2">
        <f t="shared" si="12"/>
        <v>45047</v>
      </c>
    </row>
    <row r="17" spans="1:76" ht="32.5" customHeight="1">
      <c r="A17" s="146" t="s">
        <v>495</v>
      </c>
      <c r="B17" s="146" t="s">
        <v>491</v>
      </c>
      <c r="C17" s="147" t="s">
        <v>496</v>
      </c>
      <c r="D17" s="148" t="str">
        <f t="shared" ca="1" si="1"/>
        <v>En cours</v>
      </c>
      <c r="E17" s="265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333">
        <f t="shared" si="2"/>
        <v>46554</v>
      </c>
      <c r="BB17" s="8" t="s">
        <v>497</v>
      </c>
      <c r="BC17" s="9" t="s">
        <v>495</v>
      </c>
      <c r="BD17" s="49" t="s">
        <v>312</v>
      </c>
      <c r="BE17" s="1" t="s">
        <v>468</v>
      </c>
      <c r="BF17" s="1" t="s">
        <v>211</v>
      </c>
      <c r="BG17" s="11">
        <v>45061</v>
      </c>
      <c r="BH17" s="11">
        <v>46554</v>
      </c>
      <c r="BI17" s="2">
        <f t="shared" si="3"/>
        <v>45047</v>
      </c>
      <c r="BJ17" s="2">
        <f t="shared" si="4"/>
        <v>46568</v>
      </c>
      <c r="BK17" s="56" t="s">
        <v>0</v>
      </c>
      <c r="BL17" s="56" t="s">
        <v>498</v>
      </c>
      <c r="BM17" s="49" t="s">
        <v>17</v>
      </c>
      <c r="BN17" s="49" t="s">
        <v>13</v>
      </c>
      <c r="BO17" s="56"/>
      <c r="BP17" s="56"/>
      <c r="BQ17" s="2">
        <f t="shared" si="5"/>
        <v>44791</v>
      </c>
      <c r="BR17" s="2">
        <f t="shared" si="6"/>
        <v>44804</v>
      </c>
      <c r="BS17" s="2">
        <f t="shared" si="7"/>
        <v>44851</v>
      </c>
      <c r="BT17" s="2">
        <f t="shared" si="8"/>
        <v>44865</v>
      </c>
      <c r="BU17" s="2">
        <f t="shared" si="9"/>
        <v>44851</v>
      </c>
      <c r="BV17" s="2">
        <f t="shared" si="10"/>
        <v>44865</v>
      </c>
      <c r="BW17" s="2">
        <f t="shared" si="11"/>
        <v>45061</v>
      </c>
      <c r="BX17" s="2">
        <f t="shared" si="12"/>
        <v>45047</v>
      </c>
    </row>
    <row r="18" spans="1:76" ht="32.5" customHeight="1">
      <c r="A18" s="146" t="s">
        <v>499</v>
      </c>
      <c r="B18" s="146" t="s">
        <v>491</v>
      </c>
      <c r="C18" s="147" t="s">
        <v>500</v>
      </c>
      <c r="D18" s="148" t="str">
        <f t="shared" ca="1" si="1"/>
        <v>En cours</v>
      </c>
      <c r="E18" s="265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333">
        <f t="shared" si="2"/>
        <v>45600</v>
      </c>
      <c r="BB18" s="8" t="s">
        <v>499</v>
      </c>
      <c r="BC18" s="9" t="s">
        <v>499</v>
      </c>
      <c r="BD18" s="49" t="s">
        <v>312</v>
      </c>
      <c r="BE18" s="1" t="s">
        <v>468</v>
      </c>
      <c r="BF18" s="1" t="s">
        <v>179</v>
      </c>
      <c r="BG18" s="11">
        <v>44140</v>
      </c>
      <c r="BH18" s="11">
        <v>45600</v>
      </c>
      <c r="BI18" s="2">
        <f t="shared" si="3"/>
        <v>44136</v>
      </c>
      <c r="BJ18" s="2">
        <f t="shared" si="4"/>
        <v>45597</v>
      </c>
      <c r="BK18" s="56" t="s">
        <v>0</v>
      </c>
      <c r="BL18" s="56" t="s">
        <v>501</v>
      </c>
      <c r="BM18" s="49" t="s">
        <v>17</v>
      </c>
      <c r="BN18" s="49" t="s">
        <v>10</v>
      </c>
      <c r="BO18" s="56"/>
      <c r="BP18" s="56"/>
      <c r="BQ18" s="2">
        <f t="shared" si="5"/>
        <v>43870</v>
      </c>
      <c r="BR18" s="2">
        <f t="shared" si="6"/>
        <v>43862</v>
      </c>
      <c r="BS18" s="2">
        <f t="shared" si="7"/>
        <v>43930</v>
      </c>
      <c r="BT18" s="2">
        <f t="shared" si="8"/>
        <v>43922</v>
      </c>
      <c r="BU18" s="2">
        <f t="shared" si="9"/>
        <v>43930</v>
      </c>
      <c r="BV18" s="2">
        <f t="shared" si="10"/>
        <v>43922</v>
      </c>
      <c r="BW18" s="2">
        <f t="shared" si="11"/>
        <v>44140</v>
      </c>
      <c r="BX18" s="2">
        <f t="shared" si="12"/>
        <v>44136</v>
      </c>
    </row>
    <row r="19" spans="1:76" ht="32.5" customHeight="1">
      <c r="A19" s="146" t="s">
        <v>502</v>
      </c>
      <c r="B19" s="146" t="s">
        <v>491</v>
      </c>
      <c r="C19" s="147" t="s">
        <v>503</v>
      </c>
      <c r="D19" s="148" t="str">
        <f t="shared" ca="1" si="1"/>
        <v>À venir</v>
      </c>
      <c r="E19" s="265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333">
        <f t="shared" si="2"/>
        <v>47060</v>
      </c>
      <c r="BB19" s="8" t="s">
        <v>499</v>
      </c>
      <c r="BC19" s="9" t="s">
        <v>502</v>
      </c>
      <c r="BD19" s="49" t="s">
        <v>312</v>
      </c>
      <c r="BE19" s="1"/>
      <c r="BF19" s="1" t="s">
        <v>179</v>
      </c>
      <c r="BG19" s="11">
        <f>BH18+1</f>
        <v>45601</v>
      </c>
      <c r="BH19" s="11">
        <v>47060</v>
      </c>
      <c r="BI19" s="2">
        <f t="shared" si="3"/>
        <v>45597</v>
      </c>
      <c r="BJ19" s="2">
        <f t="shared" si="4"/>
        <v>47058</v>
      </c>
      <c r="BK19" s="56" t="s">
        <v>4</v>
      </c>
      <c r="BL19" s="56" t="s">
        <v>504</v>
      </c>
      <c r="BM19" s="49"/>
      <c r="BN19" s="49" t="s">
        <v>10</v>
      </c>
      <c r="BO19" s="56" t="s">
        <v>11</v>
      </c>
      <c r="BP19" s="56"/>
      <c r="BQ19" s="2">
        <f>BS19-120</f>
        <v>45271</v>
      </c>
      <c r="BR19" s="2">
        <f t="shared" si="6"/>
        <v>45261</v>
      </c>
      <c r="BS19" s="2">
        <f t="shared" si="7"/>
        <v>45391</v>
      </c>
      <c r="BT19" s="2">
        <f t="shared" si="8"/>
        <v>45383</v>
      </c>
      <c r="BU19" s="2">
        <f t="shared" si="9"/>
        <v>45391</v>
      </c>
      <c r="BV19" s="2">
        <f t="shared" si="10"/>
        <v>45383</v>
      </c>
      <c r="BW19" s="2">
        <f t="shared" si="11"/>
        <v>45601</v>
      </c>
      <c r="BX19" s="2">
        <f t="shared" si="12"/>
        <v>45597</v>
      </c>
    </row>
    <row r="20" spans="1:76" ht="32.5" customHeight="1">
      <c r="A20" s="338" t="s">
        <v>505</v>
      </c>
      <c r="B20" s="146" t="s">
        <v>506</v>
      </c>
      <c r="C20" s="147" t="s">
        <v>507</v>
      </c>
      <c r="D20" s="148" t="str">
        <f t="shared" ca="1" si="1"/>
        <v>En cours</v>
      </c>
      <c r="E20" s="265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333">
        <f t="shared" si="2"/>
        <v>45822</v>
      </c>
      <c r="BB20" s="8" t="s">
        <v>508</v>
      </c>
      <c r="BC20" s="9" t="s">
        <v>505</v>
      </c>
      <c r="BD20" s="49" t="s">
        <v>312</v>
      </c>
      <c r="BE20" s="1" t="s">
        <v>262</v>
      </c>
      <c r="BF20" s="27" t="s">
        <v>179</v>
      </c>
      <c r="BG20" s="11">
        <v>44362</v>
      </c>
      <c r="BH20" s="11">
        <v>45822</v>
      </c>
      <c r="BI20" s="2">
        <f t="shared" si="3"/>
        <v>44348</v>
      </c>
      <c r="BJ20" s="2">
        <f t="shared" si="4"/>
        <v>45809</v>
      </c>
      <c r="BK20" s="56" t="s">
        <v>0</v>
      </c>
      <c r="BL20" s="56" t="s">
        <v>509</v>
      </c>
      <c r="BM20" s="49"/>
      <c r="BN20" s="49" t="s">
        <v>10</v>
      </c>
      <c r="BO20" s="56"/>
      <c r="BP20" s="56"/>
      <c r="BQ20" s="2">
        <f>BS20-90</f>
        <v>44092</v>
      </c>
      <c r="BR20" s="2">
        <f t="shared" si="6"/>
        <v>44104</v>
      </c>
      <c r="BS20" s="2">
        <f t="shared" si="7"/>
        <v>44182</v>
      </c>
      <c r="BT20" s="2">
        <f t="shared" si="8"/>
        <v>44196</v>
      </c>
      <c r="BU20" s="2">
        <f>BW20-180</f>
        <v>44182</v>
      </c>
      <c r="BV20" s="2">
        <f t="shared" si="10"/>
        <v>44196</v>
      </c>
      <c r="BW20" s="2">
        <f t="shared" si="11"/>
        <v>44362</v>
      </c>
      <c r="BX20" s="2">
        <f t="shared" si="12"/>
        <v>44348</v>
      </c>
    </row>
    <row r="21" spans="1:76" ht="32.5" customHeight="1">
      <c r="A21" s="146" t="s">
        <v>508</v>
      </c>
      <c r="B21" s="146" t="s">
        <v>506</v>
      </c>
      <c r="C21" s="147" t="s">
        <v>510</v>
      </c>
      <c r="D21" s="148" t="str">
        <f t="shared" ca="1" si="1"/>
        <v>Terminé</v>
      </c>
      <c r="E21" s="265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333">
        <f t="shared" si="2"/>
        <v>45397</v>
      </c>
      <c r="BB21" s="8" t="s">
        <v>508</v>
      </c>
      <c r="BC21" s="9" t="s">
        <v>508</v>
      </c>
      <c r="BD21" s="49" t="s">
        <v>312</v>
      </c>
      <c r="BE21" s="1" t="s">
        <v>262</v>
      </c>
      <c r="BF21" s="1" t="s">
        <v>179</v>
      </c>
      <c r="BG21" s="11">
        <v>43937</v>
      </c>
      <c r="BH21" s="11">
        <v>45397</v>
      </c>
      <c r="BI21" s="2">
        <f t="shared" si="3"/>
        <v>43951</v>
      </c>
      <c r="BJ21" s="2">
        <f t="shared" si="4"/>
        <v>45383</v>
      </c>
      <c r="BK21" s="56" t="s">
        <v>0</v>
      </c>
      <c r="BL21" s="56" t="s">
        <v>511</v>
      </c>
      <c r="BM21" s="49"/>
      <c r="BN21" s="49" t="s">
        <v>10</v>
      </c>
      <c r="BO21" s="56"/>
      <c r="BP21" s="56"/>
      <c r="BQ21" s="2">
        <f>BS21-60</f>
        <v>43667</v>
      </c>
      <c r="BR21" s="2">
        <f t="shared" si="6"/>
        <v>43677</v>
      </c>
      <c r="BS21" s="2">
        <f t="shared" si="7"/>
        <v>43727</v>
      </c>
      <c r="BT21" s="2">
        <f t="shared" si="8"/>
        <v>43738</v>
      </c>
      <c r="BU21" s="2">
        <f>BW21-210</f>
        <v>43727</v>
      </c>
      <c r="BV21" s="2">
        <f t="shared" si="10"/>
        <v>43738</v>
      </c>
      <c r="BW21" s="2">
        <f t="shared" si="11"/>
        <v>43937</v>
      </c>
      <c r="BX21" s="2">
        <f t="shared" si="12"/>
        <v>43951</v>
      </c>
    </row>
    <row r="22" spans="1:76" ht="32.5" customHeight="1">
      <c r="A22" s="146" t="s">
        <v>512</v>
      </c>
      <c r="B22" s="146" t="s">
        <v>506</v>
      </c>
      <c r="C22" s="147" t="s">
        <v>510</v>
      </c>
      <c r="D22" s="148" t="str">
        <f t="shared" ca="1" si="1"/>
        <v>En cours</v>
      </c>
      <c r="E22" s="265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333">
        <f t="shared" si="2"/>
        <v>46857.000243055554</v>
      </c>
      <c r="BB22" s="8" t="s">
        <v>508</v>
      </c>
      <c r="BC22" s="9" t="s">
        <v>512</v>
      </c>
      <c r="BD22" s="49" t="s">
        <v>312</v>
      </c>
      <c r="BE22" s="1" t="s">
        <v>468</v>
      </c>
      <c r="BF22" s="71" t="s">
        <v>179</v>
      </c>
      <c r="BG22" s="11">
        <v>45397.000243055554</v>
      </c>
      <c r="BH22" s="11">
        <f>BG22+1460</f>
        <v>46857.000243055554</v>
      </c>
      <c r="BI22" s="2">
        <f t="shared" si="3"/>
        <v>45383</v>
      </c>
      <c r="BJ22" s="2">
        <f t="shared" si="4"/>
        <v>46844</v>
      </c>
      <c r="BK22" s="56" t="s">
        <v>0</v>
      </c>
      <c r="BL22" s="85" t="s">
        <v>513</v>
      </c>
      <c r="BM22" s="49"/>
      <c r="BN22" s="49" t="s">
        <v>10</v>
      </c>
      <c r="BO22" s="56" t="s">
        <v>11</v>
      </c>
      <c r="BP22" s="56"/>
      <c r="BQ22" s="2">
        <f>BS22-60</f>
        <v>45127.000243055554</v>
      </c>
      <c r="BR22" s="2">
        <f t="shared" si="6"/>
        <v>45138</v>
      </c>
      <c r="BS22" s="2">
        <f t="shared" si="7"/>
        <v>45187.000243055554</v>
      </c>
      <c r="BT22" s="2">
        <f t="shared" si="8"/>
        <v>45199</v>
      </c>
      <c r="BU22" s="2">
        <f>BW22-210</f>
        <v>45187.000243055554</v>
      </c>
      <c r="BV22" s="2">
        <f t="shared" si="10"/>
        <v>45199</v>
      </c>
      <c r="BW22" s="2">
        <f t="shared" si="11"/>
        <v>45397.000243055554</v>
      </c>
      <c r="BX22" s="2">
        <f t="shared" si="12"/>
        <v>45383</v>
      </c>
    </row>
    <row r="23" spans="1:76" ht="32.5" hidden="1" customHeight="1">
      <c r="A23" s="146" t="s">
        <v>65</v>
      </c>
      <c r="B23" s="146"/>
      <c r="C23" s="147" t="s">
        <v>514</v>
      </c>
      <c r="D23" s="148" t="str">
        <f t="shared" ca="1" si="1"/>
        <v>À venir</v>
      </c>
      <c r="E23" s="265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333">
        <f t="shared" si="2"/>
        <v>46915</v>
      </c>
      <c r="BB23" s="8" t="s">
        <v>515</v>
      </c>
      <c r="BC23" s="369" t="s">
        <v>515</v>
      </c>
      <c r="BD23" s="49" t="s">
        <v>312</v>
      </c>
      <c r="BE23" s="1" t="s">
        <v>468</v>
      </c>
      <c r="BF23" s="71" t="s">
        <v>179</v>
      </c>
      <c r="BG23" s="11">
        <v>45455</v>
      </c>
      <c r="BH23" s="11">
        <v>46915</v>
      </c>
      <c r="BI23" s="2">
        <f t="shared" si="3"/>
        <v>45444</v>
      </c>
      <c r="BJ23" s="2">
        <f t="shared" si="4"/>
        <v>46905</v>
      </c>
      <c r="BK23" s="56"/>
      <c r="BL23" s="85"/>
      <c r="BM23" s="49"/>
      <c r="BN23" s="49"/>
      <c r="BO23" s="56"/>
      <c r="BP23" s="56"/>
      <c r="BQ23" s="2">
        <f>BS23-60</f>
        <v>45185</v>
      </c>
      <c r="BR23" s="2">
        <f t="shared" ref="BR23" si="13">IF(DAY(BQ23)&lt;=15,DATE(YEAR(BQ23),MONTH(BQ23),1),EOMONTH(BQ23,0))</f>
        <v>45199</v>
      </c>
      <c r="BS23" s="2">
        <f t="shared" si="7"/>
        <v>45245</v>
      </c>
      <c r="BT23" s="2">
        <f t="shared" si="8"/>
        <v>45231</v>
      </c>
      <c r="BU23" s="2">
        <f>BW23-210</f>
        <v>45245</v>
      </c>
      <c r="BV23" s="2">
        <f t="shared" si="10"/>
        <v>45231</v>
      </c>
      <c r="BW23" s="2">
        <f t="shared" si="11"/>
        <v>45455</v>
      </c>
      <c r="BX23" s="2">
        <f t="shared" si="12"/>
        <v>45444</v>
      </c>
    </row>
  </sheetData>
  <sheetProtection algorithmName="SHA-512" hashValue="fUQOtamg+SkpUKca1GozYaUTjyeZiVi8UFsfNdlHcWy78qb0bJbgDcXTua3gN0kmhi4kDG3DwGhT8WKuflfCKg==" saltValue="ZaX5TCeiQqNLM/DSXq/elw==" spinCount="100000" sheet="1" autoFilter="0"/>
  <autoFilter ref="A6:D6" xr:uid="{AC2AEEB0-54B8-4BAC-90EE-89DE353AE2DC}"/>
  <mergeCells count="4">
    <mergeCell ref="A4:B4"/>
    <mergeCell ref="Q5:AB5"/>
    <mergeCell ref="AC5:AN5"/>
    <mergeCell ref="E5:P5"/>
  </mergeCells>
  <phoneticPr fontId="12" type="noConversion"/>
  <conditionalFormatting sqref="C2">
    <cfRule type="expression" dxfId="130" priority="16">
      <formula>AND(BL$6&gt;=#REF!,BL$6&lt;=#REF!)</formula>
    </cfRule>
    <cfRule type="expression" dxfId="129" priority="17">
      <formula>AND(BL$6&gt;=#REF!,BL$6&lt;=#REF!)</formula>
    </cfRule>
    <cfRule type="expression" dxfId="128" priority="18">
      <formula>AND(BL$6&gt;=#REF!,BL$6&lt;=#REF!)</formula>
    </cfRule>
    <cfRule type="expression" dxfId="127" priority="19">
      <formula>AND(BL$6&gt;=#REF!,BL$6&lt;=#REF!)</formula>
    </cfRule>
  </conditionalFormatting>
  <conditionalFormatting sqref="D1:D5 D24:D1048576">
    <cfRule type="containsText" dxfId="126" priority="23" operator="containsText" text="A venir">
      <formula>NOT(ISERROR(SEARCH("A venir",D1)))</formula>
    </cfRule>
  </conditionalFormatting>
  <conditionalFormatting sqref="D1:D1048576">
    <cfRule type="containsText" dxfId="125" priority="10" operator="containsText" text="Term">
      <formula>NOT(ISERROR(SEARCH("Term",D1)))</formula>
    </cfRule>
  </conditionalFormatting>
  <conditionalFormatting sqref="D6:D23">
    <cfRule type="containsText" dxfId="124" priority="11" operator="containsText" text="À venir">
      <formula>NOT(ISERROR(SEARCH("À venir",D6)))</formula>
    </cfRule>
  </conditionalFormatting>
  <conditionalFormatting sqref="D7:D23">
    <cfRule type="containsText" dxfId="123" priority="12" operator="containsText" text="En cours">
      <formula>NOT(ISERROR(SEARCH("En cours",D7)))</formula>
    </cfRule>
    <cfRule type="expression" dxfId="122" priority="13">
      <formula>AND(D$6&gt;=$BR7,D$6&lt;=$BT7)</formula>
    </cfRule>
    <cfRule type="expression" dxfId="121" priority="14">
      <formula>AND(D$6&gt;=$BI7,D$6&lt;=$BJ7)</formula>
    </cfRule>
    <cfRule type="expression" dxfId="120" priority="15">
      <formula>AND(D$6&gt;=$BV7,D$6&lt;=$BX7)</formula>
    </cfRule>
  </conditionalFormatting>
  <conditionalFormatting sqref="E7:AN23">
    <cfRule type="expression" dxfId="119" priority="1">
      <formula>AND(E$6&gt;=$BI7,E$6&lt;=$BJ7)</formula>
    </cfRule>
    <cfRule type="expression" dxfId="118" priority="2">
      <formula>AND(E$6&gt;=$BV7,E$6&lt;=$BX7)</formula>
    </cfRule>
    <cfRule type="expression" dxfId="117" priority="3">
      <formula>AND(E$6&gt;=$BR7,E$6&lt;=$BT7)</formula>
    </cfRule>
  </conditionalFormatting>
  <printOptions horizontalCentered="1" verticalCentered="1"/>
  <pageMargins left="0.25" right="0.25" top="0.75" bottom="0.75" header="0.3" footer="0.3"/>
  <pageSetup paperSize="8" scale="83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8E47C91-16C3-403E-BBC7-1F0B01515943}">
          <x14:formula1>
            <xm:f>Feuil1!$A$1:$A$3</xm:f>
          </x14:formula1>
          <xm:sqref>BK7:BK22</xm:sqref>
        </x14:dataValidation>
        <x14:dataValidation type="list" allowBlank="1" showInputMessage="1" showErrorMessage="1" xr:uid="{C1FA0013-CD86-414C-B74A-AF9EF9ADE08F}">
          <x14:formula1>
            <xm:f>Feuil1!$D$7:$D$8</xm:f>
          </x14:formula1>
          <xm:sqref>BO7:BP22</xm:sqref>
        </x14:dataValidation>
        <x14:dataValidation type="list" allowBlank="1" showInputMessage="1" showErrorMessage="1" xr:uid="{BCB14E40-1927-44C6-BC13-9FA3D584EB11}">
          <x14:formula1>
            <xm:f>Feuil1!$B$7:$B$9</xm:f>
          </x14:formula1>
          <xm:sqref>BN7:BN22</xm:sqref>
        </x14:dataValidation>
        <x14:dataValidation type="list" allowBlank="1" showInputMessage="1" showErrorMessage="1" xr:uid="{7B91D456-100A-4757-B3F1-D813048A9440}">
          <x14:formula1>
            <xm:f>Feuil1!$A$7:$A$13</xm:f>
          </x14:formula1>
          <xm:sqref>BM7:BM22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07183-3EA2-41BB-B082-3A64A8FBDA9B}">
  <sheetPr codeName="Feuil7">
    <pageSetUpPr fitToPage="1"/>
  </sheetPr>
  <dimension ref="A1:BX23"/>
  <sheetViews>
    <sheetView showGridLines="0" topLeftCell="A2" zoomScale="60" zoomScaleNormal="60" workbookViewId="0">
      <pane xSplit="4" ySplit="5" topLeftCell="E7" activePane="bottomRight" state="frozen"/>
      <selection pane="topRight" activeCell="E2" sqref="E2"/>
      <selection pane="bottomLeft" activeCell="A7" sqref="A7"/>
      <selection pane="bottomRight" activeCell="G27" sqref="G27"/>
    </sheetView>
  </sheetViews>
  <sheetFormatPr baseColWidth="10" defaultColWidth="15.54296875" defaultRowHeight="14.5"/>
  <cols>
    <col min="1" max="1" width="18.7265625" style="32" customWidth="1"/>
    <col min="2" max="2" width="29.453125" style="33" customWidth="1"/>
    <col min="3" max="3" width="47.54296875" style="7" customWidth="1"/>
    <col min="4" max="4" width="15.7265625" style="7" customWidth="1"/>
    <col min="5" max="40" width="3.453125" style="40" customWidth="1"/>
    <col min="41" max="41" width="13.7265625" style="6" customWidth="1"/>
    <col min="42" max="53" width="15.54296875" style="5" customWidth="1"/>
    <col min="54" max="54" width="15.54296875" style="5" hidden="1" customWidth="1"/>
    <col min="55" max="55" width="26.453125" style="5" hidden="1" customWidth="1"/>
    <col min="56" max="56" width="25.54296875" style="5" hidden="1" customWidth="1"/>
    <col min="57" max="63" width="15.54296875" style="5" hidden="1" customWidth="1"/>
    <col min="64" max="64" width="58.54296875" style="5" hidden="1" customWidth="1"/>
    <col min="65" max="65" width="25.54296875" style="5" hidden="1" customWidth="1"/>
    <col min="66" max="66" width="17.54296875" style="5" hidden="1" customWidth="1"/>
    <col min="67" max="76" width="15.54296875" style="5" hidden="1" customWidth="1"/>
    <col min="77" max="77" width="15.54296875" style="5" customWidth="1"/>
    <col min="78" max="16384" width="15.54296875" style="5"/>
  </cols>
  <sheetData>
    <row r="1" spans="1:76" customFormat="1" ht="17.5" hidden="1" customHeight="1">
      <c r="A1" s="39"/>
      <c r="B1" s="26"/>
      <c r="C1" s="7"/>
      <c r="D1" s="7"/>
      <c r="E1" s="15">
        <f t="shared" ref="E1:AN1" si="0">VALUE(YEAR(E6)&amp;TEXT(MONTH(E6),"00"))</f>
        <v>202401</v>
      </c>
      <c r="F1" s="15">
        <f t="shared" si="0"/>
        <v>202402</v>
      </c>
      <c r="G1" s="15">
        <f t="shared" si="0"/>
        <v>202403</v>
      </c>
      <c r="H1" s="15">
        <f t="shared" si="0"/>
        <v>202404</v>
      </c>
      <c r="I1" s="15">
        <f t="shared" si="0"/>
        <v>202405</v>
      </c>
      <c r="J1" s="15">
        <f t="shared" si="0"/>
        <v>202406</v>
      </c>
      <c r="K1" s="15">
        <f t="shared" si="0"/>
        <v>202407</v>
      </c>
      <c r="L1" s="15">
        <f t="shared" si="0"/>
        <v>202408</v>
      </c>
      <c r="M1" s="15">
        <f t="shared" si="0"/>
        <v>202409</v>
      </c>
      <c r="N1" s="15">
        <f t="shared" si="0"/>
        <v>202410</v>
      </c>
      <c r="O1" s="15">
        <f t="shared" si="0"/>
        <v>202411</v>
      </c>
      <c r="P1" s="15">
        <f t="shared" si="0"/>
        <v>202412</v>
      </c>
      <c r="Q1" s="15">
        <f t="shared" si="0"/>
        <v>202501</v>
      </c>
      <c r="R1" s="15">
        <f t="shared" si="0"/>
        <v>202502</v>
      </c>
      <c r="S1" s="15">
        <f t="shared" si="0"/>
        <v>202503</v>
      </c>
      <c r="T1" s="15">
        <f t="shared" si="0"/>
        <v>202504</v>
      </c>
      <c r="U1" s="15">
        <f t="shared" si="0"/>
        <v>202505</v>
      </c>
      <c r="V1" s="15">
        <f t="shared" si="0"/>
        <v>202506</v>
      </c>
      <c r="W1" s="15">
        <f t="shared" si="0"/>
        <v>202507</v>
      </c>
      <c r="X1" s="15">
        <f t="shared" si="0"/>
        <v>202508</v>
      </c>
      <c r="Y1" s="15">
        <f t="shared" si="0"/>
        <v>202509</v>
      </c>
      <c r="Z1" s="15">
        <f t="shared" si="0"/>
        <v>202510</v>
      </c>
      <c r="AA1" s="15">
        <f t="shared" si="0"/>
        <v>202511</v>
      </c>
      <c r="AB1" s="15">
        <f t="shared" si="0"/>
        <v>202512</v>
      </c>
      <c r="AC1" s="15">
        <f t="shared" si="0"/>
        <v>202601</v>
      </c>
      <c r="AD1" s="15">
        <f t="shared" si="0"/>
        <v>202602</v>
      </c>
      <c r="AE1" s="15">
        <f t="shared" si="0"/>
        <v>202603</v>
      </c>
      <c r="AF1" s="15">
        <f t="shared" si="0"/>
        <v>202604</v>
      </c>
      <c r="AG1" s="15">
        <f t="shared" si="0"/>
        <v>202605</v>
      </c>
      <c r="AH1" s="15">
        <f t="shared" si="0"/>
        <v>202606</v>
      </c>
      <c r="AI1" s="15">
        <f t="shared" si="0"/>
        <v>202607</v>
      </c>
      <c r="AJ1" s="15">
        <f t="shared" si="0"/>
        <v>202608</v>
      </c>
      <c r="AK1" s="15">
        <f t="shared" si="0"/>
        <v>202609</v>
      </c>
      <c r="AL1" s="15">
        <f t="shared" si="0"/>
        <v>202610</v>
      </c>
      <c r="AM1" s="15">
        <f t="shared" si="0"/>
        <v>202611</v>
      </c>
      <c r="AN1" s="15">
        <f t="shared" si="0"/>
        <v>202612</v>
      </c>
      <c r="AO1" s="6"/>
    </row>
    <row r="2" spans="1:76" ht="22" customHeight="1">
      <c r="A2" s="28"/>
      <c r="B2" s="29"/>
      <c r="C2" s="248" t="s">
        <v>254</v>
      </c>
      <c r="D2" s="325"/>
    </row>
    <row r="3" spans="1:76" ht="22" customHeight="1">
      <c r="A3" s="28"/>
      <c r="B3" s="30"/>
      <c r="C3" s="250" t="s">
        <v>255</v>
      </c>
      <c r="D3" s="326"/>
    </row>
    <row r="4" spans="1:76" ht="22" customHeight="1">
      <c r="A4" s="389" t="s">
        <v>516</v>
      </c>
      <c r="B4" s="389"/>
      <c r="C4" s="251" t="s">
        <v>24</v>
      </c>
      <c r="D4" s="326"/>
    </row>
    <row r="5" spans="1:76" ht="37.5" customHeight="1">
      <c r="A5" s="206"/>
      <c r="B5" s="329"/>
      <c r="C5" s="158"/>
      <c r="D5" s="284"/>
      <c r="E5" s="384">
        <v>2024</v>
      </c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>
        <v>2025</v>
      </c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>
        <v>2026</v>
      </c>
      <c r="AD5" s="384"/>
      <c r="AE5" s="384"/>
      <c r="AF5" s="384"/>
      <c r="AG5" s="384"/>
      <c r="AH5" s="384"/>
      <c r="AI5" s="384"/>
      <c r="AJ5" s="384"/>
      <c r="AK5" s="384"/>
      <c r="AL5" s="384"/>
      <c r="AM5" s="384"/>
      <c r="AN5" s="384"/>
      <c r="AO5" s="161"/>
    </row>
    <row r="6" spans="1:76" s="108" customFormat="1" ht="43.5">
      <c r="A6" s="144" t="s">
        <v>26</v>
      </c>
      <c r="B6" s="144" t="s">
        <v>27</v>
      </c>
      <c r="C6" s="144" t="s">
        <v>163</v>
      </c>
      <c r="D6" s="145" t="s">
        <v>29</v>
      </c>
      <c r="E6" s="149">
        <v>45292</v>
      </c>
      <c r="F6" s="150">
        <v>45323</v>
      </c>
      <c r="G6" s="150">
        <v>45352</v>
      </c>
      <c r="H6" s="150">
        <v>45383</v>
      </c>
      <c r="I6" s="150">
        <v>45413</v>
      </c>
      <c r="J6" s="150">
        <v>45444</v>
      </c>
      <c r="K6" s="150">
        <v>45474</v>
      </c>
      <c r="L6" s="150">
        <v>45505</v>
      </c>
      <c r="M6" s="150">
        <v>45536</v>
      </c>
      <c r="N6" s="150">
        <v>45566</v>
      </c>
      <c r="O6" s="150">
        <v>45597</v>
      </c>
      <c r="P6" s="150">
        <v>45627</v>
      </c>
      <c r="Q6" s="151">
        <v>45658</v>
      </c>
      <c r="R6" s="150">
        <v>45689</v>
      </c>
      <c r="S6" s="150">
        <v>45717</v>
      </c>
      <c r="T6" s="150">
        <v>45748</v>
      </c>
      <c r="U6" s="150">
        <v>45778</v>
      </c>
      <c r="V6" s="150">
        <v>45809</v>
      </c>
      <c r="W6" s="150">
        <v>45839</v>
      </c>
      <c r="X6" s="150">
        <v>45870</v>
      </c>
      <c r="Y6" s="150">
        <v>45901</v>
      </c>
      <c r="Z6" s="150">
        <v>45931</v>
      </c>
      <c r="AA6" s="150">
        <v>45962</v>
      </c>
      <c r="AB6" s="150">
        <v>45992</v>
      </c>
      <c r="AC6" s="151">
        <v>46023</v>
      </c>
      <c r="AD6" s="150">
        <v>46054</v>
      </c>
      <c r="AE6" s="150">
        <v>46082</v>
      </c>
      <c r="AF6" s="150">
        <v>46113</v>
      </c>
      <c r="AG6" s="150">
        <v>46143</v>
      </c>
      <c r="AH6" s="150">
        <v>46174</v>
      </c>
      <c r="AI6" s="150">
        <v>46204</v>
      </c>
      <c r="AJ6" s="150">
        <v>46235</v>
      </c>
      <c r="AK6" s="150">
        <v>46266</v>
      </c>
      <c r="AL6" s="150">
        <v>46296</v>
      </c>
      <c r="AM6" s="150">
        <v>46327</v>
      </c>
      <c r="AN6" s="150">
        <v>46357</v>
      </c>
      <c r="AO6" s="152" t="s">
        <v>30</v>
      </c>
      <c r="BB6" s="93" t="s">
        <v>31</v>
      </c>
      <c r="BC6" s="136" t="s">
        <v>32</v>
      </c>
      <c r="BD6" s="113" t="s">
        <v>257</v>
      </c>
      <c r="BE6" s="138" t="s">
        <v>34</v>
      </c>
      <c r="BF6" s="111" t="s">
        <v>35</v>
      </c>
      <c r="BG6" s="139" t="s">
        <v>36</v>
      </c>
      <c r="BH6" s="139" t="s">
        <v>30</v>
      </c>
      <c r="BI6" s="140" t="s">
        <v>37</v>
      </c>
      <c r="BJ6" s="141" t="s">
        <v>38</v>
      </c>
      <c r="BK6" s="137" t="s">
        <v>39</v>
      </c>
      <c r="BL6" s="95" t="s">
        <v>40</v>
      </c>
      <c r="BM6" s="348" t="s">
        <v>6</v>
      </c>
      <c r="BN6" s="103" t="s">
        <v>7</v>
      </c>
      <c r="BO6" s="103" t="s">
        <v>8</v>
      </c>
      <c r="BP6" s="103" t="s">
        <v>41</v>
      </c>
      <c r="BQ6" s="132" t="s">
        <v>42</v>
      </c>
      <c r="BR6" s="105" t="s">
        <v>43</v>
      </c>
      <c r="BS6" s="106" t="s">
        <v>44</v>
      </c>
      <c r="BT6" s="105" t="s">
        <v>43</v>
      </c>
      <c r="BU6" s="107" t="s">
        <v>45</v>
      </c>
      <c r="BV6" s="105" t="s">
        <v>43</v>
      </c>
      <c r="BW6" s="107" t="s">
        <v>46</v>
      </c>
      <c r="BX6" s="105" t="s">
        <v>43</v>
      </c>
    </row>
    <row r="7" spans="1:76" customFormat="1" ht="32.5" customHeight="1">
      <c r="A7" s="146" t="s">
        <v>517</v>
      </c>
      <c r="B7" s="146" t="s">
        <v>518</v>
      </c>
      <c r="C7" s="146" t="s">
        <v>519</v>
      </c>
      <c r="D7" s="148" t="str">
        <f t="shared" ref="D7:D23" ca="1" si="1">IF(BH7&lt;TODAY(),"Terminé",(IF(BG7&gt;=TODAY(),"À venir","En cours")))</f>
        <v>En cours</v>
      </c>
      <c r="E7" s="265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333">
        <f t="shared" ref="AO7:AO23" si="2">BH7</f>
        <v>45747</v>
      </c>
      <c r="AT7" s="5"/>
      <c r="AU7" s="5"/>
      <c r="AV7" s="5"/>
      <c r="AW7" s="5"/>
      <c r="AX7" s="5"/>
      <c r="AY7" s="5"/>
      <c r="AZ7" s="5"/>
      <c r="BA7" s="5"/>
      <c r="BB7" s="34" t="s">
        <v>520</v>
      </c>
      <c r="BC7" s="65" t="s">
        <v>517</v>
      </c>
      <c r="BD7" s="66" t="s">
        <v>521</v>
      </c>
      <c r="BE7" s="27" t="s">
        <v>522</v>
      </c>
      <c r="BF7" s="66" t="s">
        <v>53</v>
      </c>
      <c r="BG7" s="73">
        <v>44348</v>
      </c>
      <c r="BH7" s="73">
        <v>45747</v>
      </c>
      <c r="BI7" s="2">
        <f t="shared" ref="BI7:BI23" si="3">IF(DAY(BG7)&lt;=15,DATE(YEAR(BG7),MONTH(BG7),1),EOMONTH(BG7,0))</f>
        <v>44348</v>
      </c>
      <c r="BJ7" s="2">
        <f t="shared" ref="BJ7:BJ23" si="4">IF(DAY(BH7)&lt;=15,DATE(YEAR(BH7),MONTH(BH7),1),EOMONTH(BH7,0))</f>
        <v>45747</v>
      </c>
      <c r="BK7" s="56" t="s">
        <v>0</v>
      </c>
      <c r="BL7" s="74" t="s">
        <v>523</v>
      </c>
      <c r="BM7" s="49"/>
      <c r="BN7" s="56" t="s">
        <v>10</v>
      </c>
      <c r="BO7" s="56"/>
      <c r="BP7" s="56" t="s">
        <v>10</v>
      </c>
      <c r="BQ7" s="46">
        <f>BS7-90</f>
        <v>44108</v>
      </c>
      <c r="BR7" s="46">
        <f t="shared" ref="BR7:BR23" si="5">IF(DAY(BQ7)&lt;=15,DATE(YEAR(BQ7),MONTH(BQ7),1),EOMONTH(BQ7,0))</f>
        <v>44105</v>
      </c>
      <c r="BS7" s="46">
        <f>BU7</f>
        <v>44198</v>
      </c>
      <c r="BT7" s="46">
        <f t="shared" ref="BT7:BT23" si="6">IF(DAY(BS7)&lt;=15,DATE(YEAR(BS7),MONTH(BS7),1),EOMONTH(BS7,0))</f>
        <v>44197</v>
      </c>
      <c r="BU7" s="46">
        <f>BW7-150</f>
        <v>44198</v>
      </c>
      <c r="BV7" s="46">
        <f t="shared" ref="BV7:BV23" si="7">IF(DAY(BU7)&lt;=15,DATE(YEAR(BU7),MONTH(BU7),1),EOMONTH(BU7,0))</f>
        <v>44197</v>
      </c>
      <c r="BW7" s="46">
        <f t="shared" ref="BW7:BW23" si="8">BG7</f>
        <v>44348</v>
      </c>
      <c r="BX7" s="23">
        <f t="shared" ref="BX7:BX23" si="9">IF(DAY(BW7)&lt;=15,DATE(YEAR(BW7),MONTH(BW7),1),EOMONTH(BW7,0))</f>
        <v>44348</v>
      </c>
    </row>
    <row r="8" spans="1:76" customFormat="1" ht="32.5" customHeight="1">
      <c r="A8" s="146" t="s">
        <v>74</v>
      </c>
      <c r="B8" s="146" t="s">
        <v>518</v>
      </c>
      <c r="C8" s="146" t="s">
        <v>519</v>
      </c>
      <c r="D8" s="148" t="str">
        <f t="shared" ca="1" si="1"/>
        <v>À venir</v>
      </c>
      <c r="E8" s="265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333">
        <f t="shared" si="2"/>
        <v>47208</v>
      </c>
      <c r="AT8" s="5"/>
      <c r="AU8" s="5"/>
      <c r="AV8" s="5"/>
      <c r="AW8" s="5"/>
      <c r="AX8" s="5"/>
      <c r="AY8" s="5"/>
      <c r="AZ8" s="5"/>
      <c r="BA8" s="5"/>
      <c r="BB8" s="35" t="s">
        <v>520</v>
      </c>
      <c r="BC8" s="64" t="s">
        <v>524</v>
      </c>
      <c r="BD8" s="14" t="s">
        <v>521</v>
      </c>
      <c r="BE8" s="27" t="s">
        <v>522</v>
      </c>
      <c r="BF8" s="61" t="s">
        <v>53</v>
      </c>
      <c r="BG8" s="16">
        <f>BH7+1</f>
        <v>45748</v>
      </c>
      <c r="BH8" s="16">
        <f>BG8+1460</f>
        <v>47208</v>
      </c>
      <c r="BI8" s="2">
        <f t="shared" si="3"/>
        <v>45748</v>
      </c>
      <c r="BJ8" s="2">
        <f t="shared" si="4"/>
        <v>47208</v>
      </c>
      <c r="BK8" s="56" t="s">
        <v>0</v>
      </c>
      <c r="BL8" s="74" t="s">
        <v>523</v>
      </c>
      <c r="BM8" s="49"/>
      <c r="BN8" s="56" t="s">
        <v>10</v>
      </c>
      <c r="BO8" s="56"/>
      <c r="BP8" s="56" t="s">
        <v>10</v>
      </c>
      <c r="BQ8" s="18">
        <v>45261</v>
      </c>
      <c r="BR8" s="18">
        <f t="shared" si="5"/>
        <v>45261</v>
      </c>
      <c r="BS8" s="18">
        <v>45443</v>
      </c>
      <c r="BT8" s="18">
        <f t="shared" si="6"/>
        <v>45443</v>
      </c>
      <c r="BU8" s="18">
        <v>45444</v>
      </c>
      <c r="BV8" s="18">
        <f t="shared" si="7"/>
        <v>45444</v>
      </c>
      <c r="BW8" s="18">
        <f t="shared" si="8"/>
        <v>45748</v>
      </c>
      <c r="BX8" s="3">
        <f t="shared" si="9"/>
        <v>45748</v>
      </c>
    </row>
    <row r="9" spans="1:76" customFormat="1" ht="32.5" customHeight="1">
      <c r="A9" s="146" t="s">
        <v>74</v>
      </c>
      <c r="B9" s="146" t="s">
        <v>518</v>
      </c>
      <c r="C9" s="146" t="s">
        <v>525</v>
      </c>
      <c r="D9" s="148" t="str">
        <f t="shared" ca="1" si="1"/>
        <v>À venir</v>
      </c>
      <c r="E9" s="265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333">
        <f t="shared" si="2"/>
        <v>47118</v>
      </c>
      <c r="AT9" s="5"/>
      <c r="AU9" s="5"/>
      <c r="AV9" s="5"/>
      <c r="AW9" s="5"/>
      <c r="AX9" s="5"/>
      <c r="AY9" s="5"/>
      <c r="AZ9" s="5"/>
      <c r="BA9" s="5"/>
      <c r="BB9" s="35" t="s">
        <v>66</v>
      </c>
      <c r="BC9" s="64" t="s">
        <v>66</v>
      </c>
      <c r="BD9" s="14" t="s">
        <v>521</v>
      </c>
      <c r="BE9" s="27" t="s">
        <v>522</v>
      </c>
      <c r="BF9" s="61" t="s">
        <v>53</v>
      </c>
      <c r="BG9" s="16">
        <v>45658</v>
      </c>
      <c r="BH9" s="16">
        <v>47118</v>
      </c>
      <c r="BI9" s="2">
        <f t="shared" ref="BI9" si="10">IF(DAY(BG9)&lt;=15,DATE(YEAR(BG9),MONTH(BG9),1),EOMONTH(BG9,0))</f>
        <v>45658</v>
      </c>
      <c r="BJ9" s="2">
        <f>IF(DAY(BH9)&lt;=15,DATE(YEAR(BH9),MONTH(BH9),1),EOMONTH(BH9,0))</f>
        <v>47118</v>
      </c>
      <c r="BK9" s="56"/>
      <c r="BL9" s="74" t="s">
        <v>525</v>
      </c>
      <c r="BM9" s="49" t="s">
        <v>19</v>
      </c>
      <c r="BN9" s="56"/>
      <c r="BO9" s="56"/>
      <c r="BP9" s="56"/>
      <c r="BQ9" s="18">
        <v>45262</v>
      </c>
      <c r="BR9" s="18">
        <f t="shared" ref="BR9" si="11">IF(DAY(BQ9)&lt;=15,DATE(YEAR(BQ9),MONTH(BQ9),1),EOMONTH(BQ9,0))</f>
        <v>45261</v>
      </c>
      <c r="BS9" s="18">
        <v>45444</v>
      </c>
      <c r="BT9" s="18">
        <f t="shared" ref="BT9" si="12">IF(DAY(BS9)&lt;=15,DATE(YEAR(BS9),MONTH(BS9),1),EOMONTH(BS9,0))</f>
        <v>45444</v>
      </c>
      <c r="BU9" s="18">
        <v>45445</v>
      </c>
      <c r="BV9" s="18">
        <f t="shared" ref="BV9" si="13">IF(DAY(BU9)&lt;=15,DATE(YEAR(BU9),MONTH(BU9),1),EOMONTH(BU9,0))</f>
        <v>45444</v>
      </c>
      <c r="BW9" s="18">
        <f t="shared" ref="BW9" si="14">BG9</f>
        <v>45658</v>
      </c>
      <c r="BX9" s="3">
        <f t="shared" ref="BX9" si="15">IF(DAY(BW9)&lt;=15,DATE(YEAR(BW9),MONTH(BW9),1),EOMONTH(BW9,0))</f>
        <v>45658</v>
      </c>
    </row>
    <row r="10" spans="1:76" ht="32.5" customHeight="1">
      <c r="A10" s="146" t="s">
        <v>526</v>
      </c>
      <c r="B10" s="146" t="s">
        <v>518</v>
      </c>
      <c r="C10" s="146" t="s">
        <v>527</v>
      </c>
      <c r="D10" s="148" t="str">
        <f t="shared" ca="1" si="1"/>
        <v>En cours</v>
      </c>
      <c r="E10" s="265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333">
        <f t="shared" si="2"/>
        <v>45747</v>
      </c>
      <c r="BB10" s="8" t="s">
        <v>526</v>
      </c>
      <c r="BC10" s="64" t="s">
        <v>526</v>
      </c>
      <c r="BD10" s="14" t="s">
        <v>521</v>
      </c>
      <c r="BE10" s="27" t="s">
        <v>522</v>
      </c>
      <c r="BF10" s="14" t="s">
        <v>53</v>
      </c>
      <c r="BG10" s="11">
        <v>44378</v>
      </c>
      <c r="BH10" s="11">
        <v>45747</v>
      </c>
      <c r="BI10" s="2">
        <f t="shared" si="3"/>
        <v>44378</v>
      </c>
      <c r="BJ10" s="2">
        <f t="shared" si="4"/>
        <v>45747</v>
      </c>
      <c r="BK10" s="56" t="s">
        <v>0</v>
      </c>
      <c r="BL10" s="349" t="s">
        <v>528</v>
      </c>
      <c r="BM10" s="49"/>
      <c r="BN10" s="56" t="s">
        <v>15</v>
      </c>
      <c r="BO10" s="56"/>
      <c r="BP10" s="56" t="s">
        <v>10</v>
      </c>
      <c r="BQ10" s="46">
        <f>BS10-90</f>
        <v>44138</v>
      </c>
      <c r="BR10" s="46">
        <f t="shared" si="5"/>
        <v>44136</v>
      </c>
      <c r="BS10" s="46">
        <f t="shared" ref="BS10:BS23" si="16">BU10</f>
        <v>44228</v>
      </c>
      <c r="BT10" s="46">
        <f t="shared" si="6"/>
        <v>44228</v>
      </c>
      <c r="BU10" s="46">
        <f t="shared" ref="BU10:BU23" si="17">BW10-150</f>
        <v>44228</v>
      </c>
      <c r="BV10" s="46">
        <f t="shared" si="7"/>
        <v>44228</v>
      </c>
      <c r="BW10" s="46">
        <f t="shared" si="8"/>
        <v>44378</v>
      </c>
      <c r="BX10" s="23">
        <f t="shared" si="9"/>
        <v>44378</v>
      </c>
    </row>
    <row r="11" spans="1:76" ht="32.5" customHeight="1">
      <c r="A11" s="146" t="s">
        <v>529</v>
      </c>
      <c r="B11" s="146" t="s">
        <v>530</v>
      </c>
      <c r="C11" s="146" t="s">
        <v>531</v>
      </c>
      <c r="D11" s="148" t="str">
        <f t="shared" ca="1" si="1"/>
        <v>En cours</v>
      </c>
      <c r="E11" s="265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333">
        <f t="shared" si="2"/>
        <v>46752</v>
      </c>
      <c r="BB11" s="8" t="s">
        <v>532</v>
      </c>
      <c r="BC11" s="64" t="s">
        <v>529</v>
      </c>
      <c r="BD11" s="14" t="s">
        <v>521</v>
      </c>
      <c r="BE11" s="27" t="s">
        <v>522</v>
      </c>
      <c r="BF11" s="14" t="s">
        <v>53</v>
      </c>
      <c r="BG11" s="11">
        <v>45292</v>
      </c>
      <c r="BH11" s="11">
        <v>46752</v>
      </c>
      <c r="BI11" s="2">
        <f t="shared" si="3"/>
        <v>45292</v>
      </c>
      <c r="BJ11" s="2">
        <f t="shared" si="4"/>
        <v>46752</v>
      </c>
      <c r="BK11" s="56" t="s">
        <v>0</v>
      </c>
      <c r="BL11" s="350" t="s">
        <v>533</v>
      </c>
      <c r="BM11" s="49"/>
      <c r="BN11" s="56" t="s">
        <v>10</v>
      </c>
      <c r="BO11" s="56"/>
      <c r="BP11" s="56" t="s">
        <v>10</v>
      </c>
      <c r="BQ11" s="46">
        <f>BS11-90</f>
        <v>45052</v>
      </c>
      <c r="BR11" s="46">
        <f t="shared" si="5"/>
        <v>45047</v>
      </c>
      <c r="BS11" s="46">
        <f t="shared" si="16"/>
        <v>45142</v>
      </c>
      <c r="BT11" s="46">
        <f t="shared" si="6"/>
        <v>45139</v>
      </c>
      <c r="BU11" s="46">
        <f t="shared" si="17"/>
        <v>45142</v>
      </c>
      <c r="BV11" s="46">
        <f t="shared" si="7"/>
        <v>45139</v>
      </c>
      <c r="BW11" s="46">
        <f t="shared" si="8"/>
        <v>45292</v>
      </c>
      <c r="BX11" s="23">
        <f t="shared" si="9"/>
        <v>45292</v>
      </c>
    </row>
    <row r="12" spans="1:76" ht="32.5" customHeight="1">
      <c r="A12" s="146" t="s">
        <v>534</v>
      </c>
      <c r="B12" s="146" t="s">
        <v>530</v>
      </c>
      <c r="C12" s="146" t="s">
        <v>535</v>
      </c>
      <c r="D12" s="148" t="str">
        <f t="shared" ca="1" si="1"/>
        <v>En cours</v>
      </c>
      <c r="E12" s="265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333">
        <f t="shared" si="2"/>
        <v>46037</v>
      </c>
      <c r="BB12" s="20" t="s">
        <v>534</v>
      </c>
      <c r="BC12" s="75" t="s">
        <v>534</v>
      </c>
      <c r="BD12" s="36" t="s">
        <v>521</v>
      </c>
      <c r="BE12" s="27" t="s">
        <v>522</v>
      </c>
      <c r="BF12" s="36" t="s">
        <v>53</v>
      </c>
      <c r="BG12" s="21">
        <v>44608</v>
      </c>
      <c r="BH12" s="21">
        <v>46037</v>
      </c>
      <c r="BI12" s="2">
        <f t="shared" si="3"/>
        <v>44620</v>
      </c>
      <c r="BJ12" s="2">
        <f t="shared" si="4"/>
        <v>46023</v>
      </c>
      <c r="BK12" s="56" t="s">
        <v>0</v>
      </c>
      <c r="BL12" s="350" t="s">
        <v>536</v>
      </c>
      <c r="BM12" s="49"/>
      <c r="BN12" s="56" t="s">
        <v>10</v>
      </c>
      <c r="BO12" s="56"/>
      <c r="BP12" s="56" t="s">
        <v>10</v>
      </c>
      <c r="BQ12" s="46">
        <f>BS12-90</f>
        <v>44368</v>
      </c>
      <c r="BR12" s="46">
        <f t="shared" si="5"/>
        <v>44377</v>
      </c>
      <c r="BS12" s="46">
        <f t="shared" si="16"/>
        <v>44458</v>
      </c>
      <c r="BT12" s="46">
        <f t="shared" si="6"/>
        <v>44469</v>
      </c>
      <c r="BU12" s="46">
        <f t="shared" si="17"/>
        <v>44458</v>
      </c>
      <c r="BV12" s="46">
        <f t="shared" si="7"/>
        <v>44469</v>
      </c>
      <c r="BW12" s="46">
        <f t="shared" si="8"/>
        <v>44608</v>
      </c>
      <c r="BX12" s="23">
        <f t="shared" si="9"/>
        <v>44620</v>
      </c>
    </row>
    <row r="13" spans="1:76" ht="32.5" customHeight="1">
      <c r="A13" s="146" t="s">
        <v>74</v>
      </c>
      <c r="B13" s="146" t="s">
        <v>530</v>
      </c>
      <c r="C13" s="146" t="s">
        <v>535</v>
      </c>
      <c r="D13" s="148" t="str">
        <f t="shared" ca="1" si="1"/>
        <v>À venir</v>
      </c>
      <c r="E13" s="265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333">
        <f t="shared" si="2"/>
        <v>47498</v>
      </c>
      <c r="BB13" s="8" t="s">
        <v>534</v>
      </c>
      <c r="BC13" s="64" t="s">
        <v>66</v>
      </c>
      <c r="BD13" s="14" t="s">
        <v>521</v>
      </c>
      <c r="BE13" s="27" t="s">
        <v>522</v>
      </c>
      <c r="BF13" s="14" t="s">
        <v>53</v>
      </c>
      <c r="BG13" s="11">
        <v>46038</v>
      </c>
      <c r="BH13" s="11">
        <v>47498</v>
      </c>
      <c r="BI13" s="2">
        <f t="shared" si="3"/>
        <v>46053</v>
      </c>
      <c r="BJ13" s="2">
        <f t="shared" si="4"/>
        <v>47484</v>
      </c>
      <c r="BK13" s="56" t="s">
        <v>0</v>
      </c>
      <c r="BL13" s="350" t="s">
        <v>536</v>
      </c>
      <c r="BM13" s="49"/>
      <c r="BN13" s="56" t="s">
        <v>10</v>
      </c>
      <c r="BO13" s="56"/>
      <c r="BP13" s="56"/>
      <c r="BQ13" s="46">
        <f>BS13-120</f>
        <v>45768</v>
      </c>
      <c r="BR13" s="46">
        <f t="shared" si="5"/>
        <v>45777</v>
      </c>
      <c r="BS13" s="46">
        <f t="shared" si="16"/>
        <v>45888</v>
      </c>
      <c r="BT13" s="46">
        <f t="shared" si="6"/>
        <v>45900</v>
      </c>
      <c r="BU13" s="46">
        <f t="shared" si="17"/>
        <v>45888</v>
      </c>
      <c r="BV13" s="46">
        <f t="shared" si="7"/>
        <v>45900</v>
      </c>
      <c r="BW13" s="46">
        <f t="shared" si="8"/>
        <v>46038</v>
      </c>
      <c r="BX13" s="23">
        <f t="shared" si="9"/>
        <v>46053</v>
      </c>
    </row>
    <row r="14" spans="1:76" ht="32.5" customHeight="1">
      <c r="A14" s="146" t="s">
        <v>537</v>
      </c>
      <c r="B14" s="146" t="s">
        <v>530</v>
      </c>
      <c r="C14" s="146" t="s">
        <v>538</v>
      </c>
      <c r="D14" s="148" t="str">
        <f t="shared" ca="1" si="1"/>
        <v>En cours</v>
      </c>
      <c r="E14" s="265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333">
        <f t="shared" si="2"/>
        <v>46241</v>
      </c>
      <c r="BB14" s="8" t="s">
        <v>537</v>
      </c>
      <c r="BC14" s="64" t="s">
        <v>537</v>
      </c>
      <c r="BD14" s="14" t="s">
        <v>521</v>
      </c>
      <c r="BE14" s="27" t="s">
        <v>522</v>
      </c>
      <c r="BF14" s="14" t="s">
        <v>179</v>
      </c>
      <c r="BG14" s="11">
        <v>44781</v>
      </c>
      <c r="BH14" s="11">
        <v>46241</v>
      </c>
      <c r="BI14" s="2">
        <f t="shared" si="3"/>
        <v>44774</v>
      </c>
      <c r="BJ14" s="2">
        <f t="shared" si="4"/>
        <v>46235</v>
      </c>
      <c r="BK14" s="56" t="s">
        <v>0</v>
      </c>
      <c r="BL14" s="350" t="s">
        <v>539</v>
      </c>
      <c r="BM14" s="49" t="s">
        <v>17</v>
      </c>
      <c r="BN14" s="56" t="s">
        <v>10</v>
      </c>
      <c r="BO14" s="56"/>
      <c r="BP14" s="56" t="s">
        <v>10</v>
      </c>
      <c r="BQ14" s="46">
        <f>BS14-90</f>
        <v>44541</v>
      </c>
      <c r="BR14" s="46">
        <f t="shared" si="5"/>
        <v>44531</v>
      </c>
      <c r="BS14" s="46">
        <f t="shared" si="16"/>
        <v>44631</v>
      </c>
      <c r="BT14" s="46">
        <f t="shared" si="6"/>
        <v>44621</v>
      </c>
      <c r="BU14" s="46">
        <f t="shared" si="17"/>
        <v>44631</v>
      </c>
      <c r="BV14" s="46">
        <f t="shared" si="7"/>
        <v>44621</v>
      </c>
      <c r="BW14" s="46">
        <f t="shared" si="8"/>
        <v>44781</v>
      </c>
      <c r="BX14" s="23">
        <f t="shared" si="9"/>
        <v>44774</v>
      </c>
    </row>
    <row r="15" spans="1:76" ht="32.5" customHeight="1">
      <c r="A15" s="146" t="s">
        <v>74</v>
      </c>
      <c r="B15" s="146" t="s">
        <v>530</v>
      </c>
      <c r="C15" s="146" t="s">
        <v>538</v>
      </c>
      <c r="D15" s="148" t="str">
        <f t="shared" ca="1" si="1"/>
        <v>À venir</v>
      </c>
      <c r="E15" s="265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333">
        <f t="shared" si="2"/>
        <v>47702</v>
      </c>
      <c r="BB15" s="8" t="s">
        <v>537</v>
      </c>
      <c r="BC15" s="64" t="s">
        <v>66</v>
      </c>
      <c r="BD15" s="14" t="s">
        <v>521</v>
      </c>
      <c r="BE15" s="27" t="s">
        <v>522</v>
      </c>
      <c r="BF15" s="14" t="s">
        <v>179</v>
      </c>
      <c r="BG15" s="11">
        <v>46242</v>
      </c>
      <c r="BH15" s="11">
        <v>47702</v>
      </c>
      <c r="BI15" s="2">
        <f t="shared" si="3"/>
        <v>46235</v>
      </c>
      <c r="BJ15" s="2">
        <f t="shared" si="4"/>
        <v>47696</v>
      </c>
      <c r="BK15" s="56" t="s">
        <v>0</v>
      </c>
      <c r="BL15" s="351" t="s">
        <v>539</v>
      </c>
      <c r="BM15" s="49"/>
      <c r="BN15" s="56" t="s">
        <v>10</v>
      </c>
      <c r="BO15" s="56"/>
      <c r="BP15" s="56"/>
      <c r="BQ15" s="46">
        <f>BS15-120</f>
        <v>45972</v>
      </c>
      <c r="BR15" s="46">
        <f t="shared" si="5"/>
        <v>45962</v>
      </c>
      <c r="BS15" s="46">
        <f t="shared" si="16"/>
        <v>46092</v>
      </c>
      <c r="BT15" s="46">
        <f t="shared" si="6"/>
        <v>46082</v>
      </c>
      <c r="BU15" s="46">
        <f t="shared" si="17"/>
        <v>46092</v>
      </c>
      <c r="BV15" s="46">
        <f t="shared" si="7"/>
        <v>46082</v>
      </c>
      <c r="BW15" s="46">
        <f t="shared" si="8"/>
        <v>46242</v>
      </c>
      <c r="BX15" s="23">
        <f t="shared" si="9"/>
        <v>46235</v>
      </c>
    </row>
    <row r="16" spans="1:76" ht="32.5" customHeight="1">
      <c r="A16" s="146" t="s">
        <v>540</v>
      </c>
      <c r="B16" s="146" t="s">
        <v>530</v>
      </c>
      <c r="C16" s="146" t="s">
        <v>541</v>
      </c>
      <c r="D16" s="148" t="str">
        <f t="shared" ca="1" si="1"/>
        <v>En cours</v>
      </c>
      <c r="E16" s="265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333">
        <f t="shared" si="2"/>
        <v>46124</v>
      </c>
      <c r="BB16" s="8" t="s">
        <v>540</v>
      </c>
      <c r="BC16" s="64" t="s">
        <v>540</v>
      </c>
      <c r="BD16" s="14" t="s">
        <v>521</v>
      </c>
      <c r="BE16" s="27" t="s">
        <v>522</v>
      </c>
      <c r="BF16" s="14" t="s">
        <v>53</v>
      </c>
      <c r="BG16" s="11">
        <v>44664</v>
      </c>
      <c r="BH16" s="11">
        <v>46124</v>
      </c>
      <c r="BI16" s="2">
        <f t="shared" si="3"/>
        <v>44652</v>
      </c>
      <c r="BJ16" s="2">
        <f t="shared" si="4"/>
        <v>46113</v>
      </c>
      <c r="BK16" s="56" t="s">
        <v>0</v>
      </c>
      <c r="BL16" s="352" t="s">
        <v>542</v>
      </c>
      <c r="BM16" s="49"/>
      <c r="BN16" s="56" t="s">
        <v>10</v>
      </c>
      <c r="BO16" s="56"/>
      <c r="BP16" s="56" t="s">
        <v>10</v>
      </c>
      <c r="BQ16" s="46">
        <f t="shared" ref="BQ16:BQ22" si="18">BS16-90</f>
        <v>44424</v>
      </c>
      <c r="BR16" s="46">
        <f t="shared" si="5"/>
        <v>44439</v>
      </c>
      <c r="BS16" s="46">
        <f t="shared" si="16"/>
        <v>44514</v>
      </c>
      <c r="BT16" s="46">
        <f t="shared" si="6"/>
        <v>44501</v>
      </c>
      <c r="BU16" s="46">
        <f t="shared" si="17"/>
        <v>44514</v>
      </c>
      <c r="BV16" s="46">
        <f t="shared" si="7"/>
        <v>44501</v>
      </c>
      <c r="BW16" s="46">
        <f t="shared" si="8"/>
        <v>44664</v>
      </c>
      <c r="BX16" s="23">
        <f t="shared" si="9"/>
        <v>44652</v>
      </c>
    </row>
    <row r="17" spans="1:76" ht="32.5" customHeight="1">
      <c r="A17" s="146" t="s">
        <v>543</v>
      </c>
      <c r="B17" s="146" t="s">
        <v>530</v>
      </c>
      <c r="C17" s="146" t="s">
        <v>544</v>
      </c>
      <c r="D17" s="148" t="str">
        <f t="shared" ca="1" si="1"/>
        <v>En cours</v>
      </c>
      <c r="E17" s="265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333">
        <f t="shared" si="2"/>
        <v>46437</v>
      </c>
      <c r="BB17" s="8" t="s">
        <v>543</v>
      </c>
      <c r="BC17" s="64" t="s">
        <v>543</v>
      </c>
      <c r="BD17" s="14" t="s">
        <v>521</v>
      </c>
      <c r="BE17" s="27" t="s">
        <v>522</v>
      </c>
      <c r="BF17" s="14" t="s">
        <v>179</v>
      </c>
      <c r="BG17" s="11">
        <v>44977</v>
      </c>
      <c r="BH17" s="11">
        <v>46437</v>
      </c>
      <c r="BI17" s="2">
        <f t="shared" si="3"/>
        <v>44985</v>
      </c>
      <c r="BJ17" s="2">
        <f t="shared" si="4"/>
        <v>46446</v>
      </c>
      <c r="BK17" s="56" t="s">
        <v>0</v>
      </c>
      <c r="BL17" s="353" t="s">
        <v>545</v>
      </c>
      <c r="BM17" s="49"/>
      <c r="BN17" s="56" t="s">
        <v>10</v>
      </c>
      <c r="BO17" s="56"/>
      <c r="BP17" s="56" t="s">
        <v>11</v>
      </c>
      <c r="BQ17" s="46">
        <f t="shared" si="18"/>
        <v>44737</v>
      </c>
      <c r="BR17" s="46">
        <f t="shared" si="5"/>
        <v>44742</v>
      </c>
      <c r="BS17" s="46">
        <f t="shared" si="16"/>
        <v>44827</v>
      </c>
      <c r="BT17" s="46">
        <f t="shared" si="6"/>
        <v>44834</v>
      </c>
      <c r="BU17" s="46">
        <f t="shared" si="17"/>
        <v>44827</v>
      </c>
      <c r="BV17" s="46">
        <f t="shared" si="7"/>
        <v>44834</v>
      </c>
      <c r="BW17" s="46">
        <f t="shared" si="8"/>
        <v>44977</v>
      </c>
      <c r="BX17" s="23">
        <f t="shared" si="9"/>
        <v>44985</v>
      </c>
    </row>
    <row r="18" spans="1:76" ht="32.5" customHeight="1">
      <c r="A18" s="146" t="s">
        <v>74</v>
      </c>
      <c r="B18" s="146" t="s">
        <v>530</v>
      </c>
      <c r="C18" s="146" t="s">
        <v>546</v>
      </c>
      <c r="D18" s="148" t="str">
        <f t="shared" ca="1" si="1"/>
        <v>À venir</v>
      </c>
      <c r="E18" s="265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333">
        <f t="shared" si="2"/>
        <v>46903</v>
      </c>
      <c r="BB18" s="8" t="s">
        <v>547</v>
      </c>
      <c r="BC18" s="64" t="s">
        <v>547</v>
      </c>
      <c r="BD18" s="14" t="s">
        <v>521</v>
      </c>
      <c r="BE18" s="27" t="s">
        <v>522</v>
      </c>
      <c r="BF18" s="14"/>
      <c r="BG18" s="11">
        <v>45444</v>
      </c>
      <c r="BH18" s="11">
        <v>46903</v>
      </c>
      <c r="BI18" s="2">
        <f t="shared" si="3"/>
        <v>45444</v>
      </c>
      <c r="BJ18" s="2">
        <f t="shared" si="4"/>
        <v>46904</v>
      </c>
      <c r="BK18" s="56"/>
      <c r="BL18" s="353" t="s">
        <v>548</v>
      </c>
      <c r="BM18" s="49" t="s">
        <v>19</v>
      </c>
      <c r="BN18" s="56"/>
      <c r="BO18" s="56"/>
      <c r="BP18" s="56"/>
      <c r="BQ18" s="46">
        <f t="shared" si="18"/>
        <v>45244</v>
      </c>
      <c r="BR18" s="46">
        <f t="shared" ref="BR18" si="19">IF(DAY(BQ18)&lt;=15,DATE(YEAR(BQ18),MONTH(BQ18),1),EOMONTH(BQ18,0))</f>
        <v>45231</v>
      </c>
      <c r="BS18" s="46">
        <f t="shared" si="16"/>
        <v>45334</v>
      </c>
      <c r="BT18" s="46">
        <f t="shared" si="6"/>
        <v>45323</v>
      </c>
      <c r="BU18" s="46">
        <v>45334</v>
      </c>
      <c r="BV18" s="46">
        <f t="shared" si="7"/>
        <v>45323</v>
      </c>
      <c r="BW18" s="46">
        <f t="shared" si="8"/>
        <v>45444</v>
      </c>
      <c r="BX18" s="23">
        <f t="shared" si="9"/>
        <v>45444</v>
      </c>
    </row>
    <row r="19" spans="1:76" ht="32.5" customHeight="1">
      <c r="A19" s="146" t="s">
        <v>74</v>
      </c>
      <c r="B19" s="146" t="s">
        <v>530</v>
      </c>
      <c r="C19" s="146" t="s">
        <v>549</v>
      </c>
      <c r="D19" s="148" t="str">
        <f t="shared" ca="1" si="1"/>
        <v>À venir</v>
      </c>
      <c r="E19" s="265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333">
        <f t="shared" si="2"/>
        <v>46903</v>
      </c>
      <c r="BB19" s="334" t="s">
        <v>550</v>
      </c>
      <c r="BC19" s="340" t="s">
        <v>550</v>
      </c>
      <c r="BD19" s="14" t="s">
        <v>521</v>
      </c>
      <c r="BE19" s="27" t="s">
        <v>522</v>
      </c>
      <c r="BF19" s="14"/>
      <c r="BG19" s="11">
        <v>45444</v>
      </c>
      <c r="BH19" s="11">
        <v>46903</v>
      </c>
      <c r="BI19" s="2">
        <f t="shared" ref="BI19:BI20" si="20">IF(DAY(BG19)&lt;=15,DATE(YEAR(BG19),MONTH(BG19),1),EOMONTH(BG19,0))</f>
        <v>45444</v>
      </c>
      <c r="BJ19" s="2">
        <f t="shared" ref="BJ19:BJ20" si="21">IF(DAY(BH19)&lt;=15,DATE(YEAR(BH19),MONTH(BH19),1),EOMONTH(BH19,0))</f>
        <v>46904</v>
      </c>
      <c r="BK19" s="56"/>
      <c r="BL19" s="353" t="s">
        <v>549</v>
      </c>
      <c r="BM19" s="49" t="s">
        <v>19</v>
      </c>
      <c r="BN19" s="56"/>
      <c r="BO19" s="56"/>
      <c r="BP19" s="56"/>
      <c r="BQ19" s="46">
        <f t="shared" si="18"/>
        <v>45267</v>
      </c>
      <c r="BR19" s="46">
        <f t="shared" ref="BR19" si="22">IF(DAY(BQ19)&lt;=15,DATE(YEAR(BQ19),MONTH(BQ19),1),EOMONTH(BQ19,0))</f>
        <v>45261</v>
      </c>
      <c r="BS19" s="46">
        <f t="shared" ref="BS19" si="23">BU19</f>
        <v>45357</v>
      </c>
      <c r="BT19" s="46">
        <f t="shared" ref="BT19" si="24">IF(DAY(BS19)&lt;=15,DATE(YEAR(BS19),MONTH(BS19),1),EOMONTH(BS19,0))</f>
        <v>45352</v>
      </c>
      <c r="BU19" s="46">
        <v>45357</v>
      </c>
      <c r="BV19" s="46">
        <f t="shared" ref="BV19" si="25">IF(DAY(BU19)&lt;=15,DATE(YEAR(BU19),MONTH(BU19),1),EOMONTH(BU19,0))</f>
        <v>45352</v>
      </c>
      <c r="BW19" s="46">
        <f t="shared" ref="BW19" si="26">BG19</f>
        <v>45444</v>
      </c>
      <c r="BX19" s="23">
        <f t="shared" ref="BX19" si="27">IF(DAY(BW19)&lt;=15,DATE(YEAR(BW19),MONTH(BW19),1),EOMONTH(BW19,0))</f>
        <v>45444</v>
      </c>
    </row>
    <row r="20" spans="1:76" ht="32.5" customHeight="1">
      <c r="A20" s="146" t="s">
        <v>551</v>
      </c>
      <c r="B20" s="146" t="s">
        <v>530</v>
      </c>
      <c r="C20" s="146" t="s">
        <v>552</v>
      </c>
      <c r="D20" s="148" t="str">
        <f t="shared" ca="1" si="1"/>
        <v>En cours</v>
      </c>
      <c r="E20" s="265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333">
        <f t="shared" si="2"/>
        <v>46563</v>
      </c>
      <c r="BB20" s="334" t="s">
        <v>553</v>
      </c>
      <c r="BC20" s="340" t="s">
        <v>551</v>
      </c>
      <c r="BD20" s="14" t="s">
        <v>521</v>
      </c>
      <c r="BE20" s="27" t="s">
        <v>522</v>
      </c>
      <c r="BF20" s="14"/>
      <c r="BG20" s="11">
        <v>45103</v>
      </c>
      <c r="BH20" s="11">
        <v>46563</v>
      </c>
      <c r="BI20" s="2">
        <f t="shared" si="20"/>
        <v>45107</v>
      </c>
      <c r="BJ20" s="2">
        <f t="shared" si="21"/>
        <v>46568</v>
      </c>
      <c r="BK20" s="56"/>
      <c r="BL20" s="353" t="s">
        <v>554</v>
      </c>
      <c r="BM20" s="49"/>
      <c r="BN20" s="56"/>
      <c r="BO20" s="56"/>
      <c r="BP20" s="56"/>
      <c r="BQ20" s="46">
        <f t="shared" si="18"/>
        <v>45268</v>
      </c>
      <c r="BR20" s="46">
        <f t="shared" ref="BR20" si="28">IF(DAY(BQ20)&lt;=15,DATE(YEAR(BQ20),MONTH(BQ20),1),EOMONTH(BQ20,0))</f>
        <v>45261</v>
      </c>
      <c r="BS20" s="46">
        <f t="shared" ref="BS20" si="29">BU20</f>
        <v>45358</v>
      </c>
      <c r="BT20" s="46">
        <f t="shared" ref="BT20" si="30">IF(DAY(BS20)&lt;=15,DATE(YEAR(BS20),MONTH(BS20),1),EOMONTH(BS20,0))</f>
        <v>45352</v>
      </c>
      <c r="BU20" s="46">
        <v>45358</v>
      </c>
      <c r="BV20" s="46">
        <f t="shared" ref="BV20" si="31">IF(DAY(BU20)&lt;=15,DATE(YEAR(BU20),MONTH(BU20),1),EOMONTH(BU20,0))</f>
        <v>45352</v>
      </c>
      <c r="BW20" s="46">
        <f t="shared" ref="BW20" si="32">BG20</f>
        <v>45103</v>
      </c>
      <c r="BX20" s="23">
        <f t="shared" ref="BX20" si="33">IF(DAY(BW20)&lt;=15,DATE(YEAR(BW20),MONTH(BW20),1),EOMONTH(BW20,0))</f>
        <v>45107</v>
      </c>
    </row>
    <row r="21" spans="1:76" ht="32.5" customHeight="1">
      <c r="A21" s="146" t="s">
        <v>555</v>
      </c>
      <c r="B21" s="146" t="s">
        <v>556</v>
      </c>
      <c r="C21" s="146" t="s">
        <v>557</v>
      </c>
      <c r="D21" s="148" t="str">
        <f ca="1">IF(BH21&lt;TODAY(),"Terminé",(IF(BG21&gt;=TODAY(),"À venir","En cours")))</f>
        <v>En cours</v>
      </c>
      <c r="E21" s="265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333">
        <f>BH21</f>
        <v>45726</v>
      </c>
      <c r="BB21" s="8" t="s">
        <v>555</v>
      </c>
      <c r="BC21" s="64" t="s">
        <v>555</v>
      </c>
      <c r="BD21" s="14" t="s">
        <v>521</v>
      </c>
      <c r="BE21" s="27" t="s">
        <v>522</v>
      </c>
      <c r="BF21" s="14" t="s">
        <v>53</v>
      </c>
      <c r="BG21" s="11">
        <v>44467</v>
      </c>
      <c r="BH21" s="11">
        <v>45726</v>
      </c>
      <c r="BI21" s="2">
        <f>IF(DAY(BG21)&lt;=15,DATE(YEAR(BG21),MONTH(BG21),1),EOMONTH(BG21,0))</f>
        <v>44469</v>
      </c>
      <c r="BJ21" s="2">
        <f>IF(DAY(BH21)&lt;=15,DATE(YEAR(BH21),MONTH(BH21),1),EOMONTH(BH21,0))</f>
        <v>45717</v>
      </c>
      <c r="BK21" s="56" t="s">
        <v>2</v>
      </c>
      <c r="BL21" s="352" t="s">
        <v>558</v>
      </c>
      <c r="BM21" s="49"/>
      <c r="BN21" s="56" t="s">
        <v>13</v>
      </c>
      <c r="BO21" s="56"/>
      <c r="BP21" s="56" t="s">
        <v>10</v>
      </c>
      <c r="BQ21" s="46">
        <f t="shared" si="18"/>
        <v>44227</v>
      </c>
      <c r="BR21" s="46">
        <f>IF(DAY(BQ21)&lt;=15,DATE(YEAR(BQ21),MONTH(BQ21),1),EOMONTH(BQ21,0))</f>
        <v>44227</v>
      </c>
      <c r="BS21" s="46">
        <f>BU21</f>
        <v>44317</v>
      </c>
      <c r="BT21" s="46">
        <f>IF(DAY(BS21)&lt;=15,DATE(YEAR(BS21),MONTH(BS21),1),EOMONTH(BS21,0))</f>
        <v>44317</v>
      </c>
      <c r="BU21" s="46">
        <f>BW21-150</f>
        <v>44317</v>
      </c>
      <c r="BV21" s="46">
        <f>IF(DAY(BU21)&lt;=15,DATE(YEAR(BU21),MONTH(BU21),1),EOMONTH(BU21,0))</f>
        <v>44317</v>
      </c>
      <c r="BW21" s="46">
        <f>BG21</f>
        <v>44467</v>
      </c>
      <c r="BX21" s="23">
        <f>IF(DAY(BW21)&lt;=15,DATE(YEAR(BW21),MONTH(BW21),1),EOMONTH(BW21,0))</f>
        <v>44469</v>
      </c>
    </row>
    <row r="22" spans="1:76" ht="32.5" customHeight="1">
      <c r="A22" s="146" t="s">
        <v>559</v>
      </c>
      <c r="B22" s="146" t="s">
        <v>556</v>
      </c>
      <c r="C22" s="146" t="s">
        <v>560</v>
      </c>
      <c r="D22" s="148" t="str">
        <f t="shared" ca="1" si="1"/>
        <v>En cours</v>
      </c>
      <c r="E22" s="265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333">
        <f t="shared" si="2"/>
        <v>45726</v>
      </c>
      <c r="BB22" s="8" t="s">
        <v>559</v>
      </c>
      <c r="BC22" s="64" t="s">
        <v>559</v>
      </c>
      <c r="BD22" s="14" t="s">
        <v>521</v>
      </c>
      <c r="BE22" s="27" t="s">
        <v>522</v>
      </c>
      <c r="BF22" s="14" t="s">
        <v>53</v>
      </c>
      <c r="BG22" s="11">
        <v>44266</v>
      </c>
      <c r="BH22" s="11">
        <v>45726</v>
      </c>
      <c r="BI22" s="2">
        <f t="shared" si="3"/>
        <v>44256</v>
      </c>
      <c r="BJ22" s="2">
        <f t="shared" si="4"/>
        <v>45717</v>
      </c>
      <c r="BK22" s="56" t="s">
        <v>2</v>
      </c>
      <c r="BL22" s="354" t="s">
        <v>561</v>
      </c>
      <c r="BM22" s="49" t="s">
        <v>17</v>
      </c>
      <c r="BN22" s="56" t="s">
        <v>13</v>
      </c>
      <c r="BO22" s="56"/>
      <c r="BP22" s="56" t="s">
        <v>10</v>
      </c>
      <c r="BQ22" s="46">
        <f t="shared" si="18"/>
        <v>44026</v>
      </c>
      <c r="BR22" s="46">
        <f t="shared" si="5"/>
        <v>44013</v>
      </c>
      <c r="BS22" s="46">
        <f t="shared" si="16"/>
        <v>44116</v>
      </c>
      <c r="BT22" s="46">
        <f t="shared" si="6"/>
        <v>44105</v>
      </c>
      <c r="BU22" s="46">
        <f t="shared" si="17"/>
        <v>44116</v>
      </c>
      <c r="BV22" s="46">
        <f t="shared" si="7"/>
        <v>44105</v>
      </c>
      <c r="BW22" s="46">
        <f t="shared" si="8"/>
        <v>44266</v>
      </c>
      <c r="BX22" s="23">
        <f t="shared" si="9"/>
        <v>44256</v>
      </c>
    </row>
    <row r="23" spans="1:76" ht="31.5" customHeight="1">
      <c r="A23" s="146" t="s">
        <v>74</v>
      </c>
      <c r="B23" s="146" t="s">
        <v>556</v>
      </c>
      <c r="C23" s="146" t="s">
        <v>560</v>
      </c>
      <c r="D23" s="148" t="str">
        <f t="shared" ca="1" si="1"/>
        <v>À venir</v>
      </c>
      <c r="E23" s="265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333">
        <f t="shared" si="2"/>
        <v>47187</v>
      </c>
      <c r="BB23" s="8" t="s">
        <v>559</v>
      </c>
      <c r="BC23" s="64" t="s">
        <v>66</v>
      </c>
      <c r="BD23" s="14" t="s">
        <v>521</v>
      </c>
      <c r="BE23" s="27" t="s">
        <v>522</v>
      </c>
      <c r="BF23" s="14" t="s">
        <v>53</v>
      </c>
      <c r="BG23" s="11">
        <v>45727</v>
      </c>
      <c r="BH23" s="11">
        <v>47187</v>
      </c>
      <c r="BI23" s="2">
        <f t="shared" si="3"/>
        <v>45717</v>
      </c>
      <c r="BJ23" s="2">
        <f t="shared" si="4"/>
        <v>47178</v>
      </c>
      <c r="BK23" s="56" t="s">
        <v>2</v>
      </c>
      <c r="BL23" s="355" t="s">
        <v>561</v>
      </c>
      <c r="BM23" s="49" t="s">
        <v>17</v>
      </c>
      <c r="BN23" s="56" t="s">
        <v>13</v>
      </c>
      <c r="BO23" s="56"/>
      <c r="BP23" s="56"/>
      <c r="BQ23" s="46">
        <f>BS23-120</f>
        <v>45457</v>
      </c>
      <c r="BR23" s="46">
        <f t="shared" si="5"/>
        <v>45444</v>
      </c>
      <c r="BS23" s="46">
        <f t="shared" si="16"/>
        <v>45577</v>
      </c>
      <c r="BT23" s="46">
        <f t="shared" si="6"/>
        <v>45566</v>
      </c>
      <c r="BU23" s="46">
        <f t="shared" si="17"/>
        <v>45577</v>
      </c>
      <c r="BV23" s="46">
        <f t="shared" si="7"/>
        <v>45566</v>
      </c>
      <c r="BW23" s="46">
        <f t="shared" si="8"/>
        <v>45727</v>
      </c>
      <c r="BX23" s="23">
        <f t="shared" si="9"/>
        <v>45717</v>
      </c>
    </row>
  </sheetData>
  <sheetProtection algorithmName="SHA-512" hashValue="AAGa2OQ+Y2ZVIuxa05cKaupl+4499zAHkeuIOCWB+vSPNEXWC9xzaKB722n0KSeHokh1AypqwiTC7dqCRNE8/Q==" saltValue="dvklzAxoadsAuUEUyBhLEg==" spinCount="100000" sheet="1" formatCells="0" autoFilter="0"/>
  <autoFilter ref="A6:D6" xr:uid="{77B07183-3EA2-41BB-B082-3A64A8FBDA9B}"/>
  <mergeCells count="4">
    <mergeCell ref="AC5:AN5"/>
    <mergeCell ref="E5:P5"/>
    <mergeCell ref="Q5:AB5"/>
    <mergeCell ref="A4:B4"/>
  </mergeCells>
  <conditionalFormatting sqref="C2">
    <cfRule type="expression" dxfId="116" priority="4">
      <formula>AND(BL$6&gt;=#REF!,BL$6&lt;=#REF!)</formula>
    </cfRule>
    <cfRule type="expression" dxfId="115" priority="5">
      <formula>AND(BL$6&gt;=#REF!,BL$6&lt;=#REF!)</formula>
    </cfRule>
    <cfRule type="expression" dxfId="114" priority="6">
      <formula>AND(BL$6&gt;=#REF!,BL$6&lt;=#REF!)</formula>
    </cfRule>
    <cfRule type="expression" dxfId="113" priority="7">
      <formula>AND(BL$6&gt;=#REF!,BL$6&lt;=#REF!)</formula>
    </cfRule>
  </conditionalFormatting>
  <conditionalFormatting sqref="D3">
    <cfRule type="expression" dxfId="112" priority="760">
      <formula>AND(BM$6&gt;=#REF!,BM$6&lt;=#REF!)</formula>
    </cfRule>
    <cfRule type="expression" dxfId="111" priority="761">
      <formula>AND(BM$6&gt;=#REF!,BM$6&lt;=#REF!)</formula>
    </cfRule>
    <cfRule type="expression" dxfId="110" priority="762">
      <formula>AND(BM$6&gt;=#REF!,BM$6&lt;=#REF!)</formula>
    </cfRule>
    <cfRule type="expression" dxfId="109" priority="763">
      <formula>AND(BM$6&gt;=#REF!,BM$6&lt;=#REF!)</formula>
    </cfRule>
  </conditionalFormatting>
  <conditionalFormatting sqref="D6:D23">
    <cfRule type="containsText" dxfId="108" priority="8" operator="containsText" text="Term">
      <formula>NOT(ISERROR(SEARCH("Term",D6)))</formula>
    </cfRule>
    <cfRule type="containsText" dxfId="107" priority="9" operator="containsText" text="À venir">
      <formula>NOT(ISERROR(SEARCH("À venir",D6)))</formula>
    </cfRule>
  </conditionalFormatting>
  <conditionalFormatting sqref="D7:D23">
    <cfRule type="containsText" dxfId="106" priority="10" operator="containsText" text="En cours">
      <formula>NOT(ISERROR(SEARCH("En cours",D7)))</formula>
    </cfRule>
    <cfRule type="expression" dxfId="105" priority="11">
      <formula>AND(D$6&gt;=$BR7,D$6&lt;=$BT7)</formula>
    </cfRule>
    <cfRule type="expression" dxfId="104" priority="12">
      <formula>AND(D$6&gt;=$BI7,D$6&lt;=$BJ7)</formula>
    </cfRule>
    <cfRule type="expression" dxfId="103" priority="13">
      <formula>AND(D$6&gt;=$BV7,D$6&lt;=$BX7)</formula>
    </cfRule>
  </conditionalFormatting>
  <conditionalFormatting sqref="E7:AN23">
    <cfRule type="expression" dxfId="102" priority="1">
      <formula>AND(E$6&gt;=$BI7,E$6&lt;=$BJ7)</formula>
    </cfRule>
    <cfRule type="expression" dxfId="101" priority="2">
      <formula>AND(E$6&gt;=$BV7,E$6&lt;=$BX7)</formula>
    </cfRule>
    <cfRule type="expression" dxfId="100" priority="3">
      <formula>AND(E$6&gt;=$BR7,E$6&lt;=$BT7)</formula>
    </cfRule>
  </conditionalFormatting>
  <printOptions horizontalCentered="1" verticalCentered="1"/>
  <pageMargins left="0.31496062992125984" right="0.31496062992125984" top="0.74803149606299213" bottom="0.74803149606299213" header="0.31496062992125984" footer="0.31496062992125984"/>
  <pageSetup paperSize="8" scale="8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668A43AB-9ACC-41D9-B942-E4CF4A953E84}">
          <x14:formula1>
            <xm:f>Feuil1!$A$1:$A$3</xm:f>
          </x14:formula1>
          <xm:sqref>BK7:BK23</xm:sqref>
        </x14:dataValidation>
        <x14:dataValidation type="list" allowBlank="1" showInputMessage="1" showErrorMessage="1" xr:uid="{81BB3AFB-86D8-4E69-937F-ECED8B4F6DB5}">
          <x14:formula1>
            <xm:f>Feuil1!$A$7:$A$13</xm:f>
          </x14:formula1>
          <xm:sqref>BM7:BM23</xm:sqref>
        </x14:dataValidation>
        <x14:dataValidation type="list" allowBlank="1" showInputMessage="1" showErrorMessage="1" xr:uid="{B54BF525-010D-4894-A6F8-BF325D2D2567}">
          <x14:formula1>
            <xm:f>Feuil1!$B$7:$B$9</xm:f>
          </x14:formula1>
          <xm:sqref>BN7:BN23</xm:sqref>
        </x14:dataValidation>
        <x14:dataValidation type="list" allowBlank="1" showInputMessage="1" showErrorMessage="1" xr:uid="{B0849A1F-8A9C-4F8B-8991-B3058D981841}">
          <x14:formula1>
            <xm:f>Feuil1!$D$7:$D$8</xm:f>
          </x14:formula1>
          <xm:sqref>BO7:BP23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E953E-00D4-4A13-8A66-FDF399B28B7F}">
  <sheetPr codeName="Feuil5">
    <pageSetUpPr fitToPage="1"/>
  </sheetPr>
  <dimension ref="A1:BX36"/>
  <sheetViews>
    <sheetView showGridLines="0" zoomScale="60" zoomScaleNormal="60" workbookViewId="0">
      <pane xSplit="4" ySplit="6" topLeftCell="S17" activePane="bottomRight" state="frozen"/>
      <selection pane="topRight" activeCell="E2" sqref="E2"/>
      <selection pane="bottomLeft" activeCell="A7" sqref="A7"/>
      <selection pane="bottomRight" activeCell="J27" sqref="J27"/>
    </sheetView>
  </sheetViews>
  <sheetFormatPr baseColWidth="10" defaultColWidth="15.54296875" defaultRowHeight="14.5"/>
  <cols>
    <col min="1" max="1" width="26.81640625" style="76" bestFit="1" customWidth="1"/>
    <col min="2" max="2" width="38.453125" style="7" bestFit="1" customWidth="1"/>
    <col min="3" max="3" width="57" style="7" customWidth="1"/>
    <col min="4" max="4" width="11.1796875" style="26" bestFit="1" customWidth="1"/>
    <col min="5" max="18" width="3.54296875" style="40" customWidth="1"/>
    <col min="19" max="19" width="4" style="40" customWidth="1"/>
    <col min="20" max="40" width="3.54296875" style="40" customWidth="1"/>
    <col min="41" max="41" width="15.26953125" style="6" customWidth="1"/>
    <col min="42" max="53" width="15.54296875" style="26" customWidth="1"/>
    <col min="54" max="54" width="18" style="26" hidden="1" customWidth="1"/>
    <col min="55" max="63" width="15.54296875" style="26" hidden="1" customWidth="1"/>
    <col min="64" max="64" width="61.1796875" style="356" hidden="1" customWidth="1"/>
    <col min="65" max="65" width="34.81640625" style="26" hidden="1" customWidth="1"/>
    <col min="66" max="66" width="25.1796875" style="26" hidden="1" customWidth="1"/>
    <col min="67" max="67" width="28.26953125" style="26" hidden="1" customWidth="1"/>
    <col min="68" max="68" width="26.1796875" style="26" hidden="1" customWidth="1"/>
    <col min="69" max="76" width="15.54296875" style="26" hidden="1" customWidth="1"/>
    <col min="77" max="77" width="15.54296875" style="26" customWidth="1"/>
    <col min="78" max="16384" width="15.54296875" style="26"/>
  </cols>
  <sheetData>
    <row r="1" spans="1:76" hidden="1">
      <c r="E1" s="40">
        <f t="shared" ref="E1:AN1" si="0">VALUE(YEAR(E6)&amp;TEXT(MONTH(E6),"00"))</f>
        <v>202401</v>
      </c>
      <c r="F1" s="40">
        <f t="shared" si="0"/>
        <v>202402</v>
      </c>
      <c r="G1" s="40">
        <f t="shared" si="0"/>
        <v>202403</v>
      </c>
      <c r="H1" s="40">
        <f t="shared" si="0"/>
        <v>202404</v>
      </c>
      <c r="I1" s="40">
        <f t="shared" si="0"/>
        <v>202405</v>
      </c>
      <c r="J1" s="40">
        <f t="shared" si="0"/>
        <v>202406</v>
      </c>
      <c r="K1" s="40">
        <f t="shared" si="0"/>
        <v>202407</v>
      </c>
      <c r="L1" s="40">
        <f t="shared" si="0"/>
        <v>202408</v>
      </c>
      <c r="M1" s="40">
        <f t="shared" si="0"/>
        <v>202409</v>
      </c>
      <c r="N1" s="40">
        <f t="shared" si="0"/>
        <v>202410</v>
      </c>
      <c r="O1" s="40">
        <f t="shared" si="0"/>
        <v>202411</v>
      </c>
      <c r="P1" s="40">
        <f t="shared" si="0"/>
        <v>202412</v>
      </c>
      <c r="Q1" s="272">
        <f t="shared" si="0"/>
        <v>202501</v>
      </c>
      <c r="R1" s="272">
        <f t="shared" si="0"/>
        <v>202502</v>
      </c>
      <c r="S1" s="272">
        <f t="shared" si="0"/>
        <v>202503</v>
      </c>
      <c r="T1" s="272">
        <f t="shared" si="0"/>
        <v>202504</v>
      </c>
      <c r="U1" s="272">
        <f t="shared" si="0"/>
        <v>202505</v>
      </c>
      <c r="V1" s="272">
        <f t="shared" si="0"/>
        <v>202506</v>
      </c>
      <c r="W1" s="272">
        <f t="shared" si="0"/>
        <v>202507</v>
      </c>
      <c r="X1" s="272">
        <f t="shared" si="0"/>
        <v>202508</v>
      </c>
      <c r="Y1" s="272">
        <f t="shared" si="0"/>
        <v>202509</v>
      </c>
      <c r="Z1" s="272">
        <f t="shared" si="0"/>
        <v>202510</v>
      </c>
      <c r="AA1" s="272">
        <f t="shared" si="0"/>
        <v>202511</v>
      </c>
      <c r="AB1" s="272">
        <f t="shared" si="0"/>
        <v>202512</v>
      </c>
      <c r="AC1" s="272">
        <f t="shared" si="0"/>
        <v>202601</v>
      </c>
      <c r="AD1" s="272">
        <f t="shared" si="0"/>
        <v>202602</v>
      </c>
      <c r="AE1" s="272">
        <f t="shared" si="0"/>
        <v>202603</v>
      </c>
      <c r="AF1" s="272">
        <f t="shared" si="0"/>
        <v>202604</v>
      </c>
      <c r="AG1" s="272">
        <f t="shared" si="0"/>
        <v>202605</v>
      </c>
      <c r="AH1" s="272">
        <f t="shared" si="0"/>
        <v>202606</v>
      </c>
      <c r="AI1" s="272">
        <f t="shared" si="0"/>
        <v>202607</v>
      </c>
      <c r="AJ1" s="272">
        <f t="shared" si="0"/>
        <v>202608</v>
      </c>
      <c r="AK1" s="272">
        <f t="shared" si="0"/>
        <v>202609</v>
      </c>
      <c r="AL1" s="272">
        <f t="shared" si="0"/>
        <v>202610</v>
      </c>
      <c r="AM1" s="272">
        <f t="shared" si="0"/>
        <v>202611</v>
      </c>
      <c r="AN1" s="272">
        <f t="shared" si="0"/>
        <v>202612</v>
      </c>
    </row>
    <row r="2" spans="1:76" ht="22" customHeight="1">
      <c r="A2" s="77"/>
      <c r="B2" s="57"/>
      <c r="C2" s="248" t="s">
        <v>254</v>
      </c>
    </row>
    <row r="3" spans="1:76" ht="22" customHeight="1">
      <c r="A3" s="77"/>
      <c r="B3" s="58"/>
      <c r="C3" s="250" t="s">
        <v>255</v>
      </c>
    </row>
    <row r="4" spans="1:76" ht="22" customHeight="1">
      <c r="A4" s="389" t="s">
        <v>562</v>
      </c>
      <c r="B4" s="389"/>
      <c r="C4" s="251" t="s">
        <v>24</v>
      </c>
    </row>
    <row r="5" spans="1:76" ht="34.5" customHeight="1">
      <c r="A5" s="330"/>
      <c r="B5" s="331"/>
      <c r="C5" s="158"/>
      <c r="D5" s="159"/>
      <c r="E5" s="384">
        <v>2024</v>
      </c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>
        <v>2025</v>
      </c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>
        <v>2026</v>
      </c>
      <c r="AD5" s="384"/>
      <c r="AE5" s="384"/>
      <c r="AF5" s="384"/>
      <c r="AG5" s="384"/>
      <c r="AH5" s="384"/>
      <c r="AI5" s="384"/>
      <c r="AJ5" s="384"/>
      <c r="AK5" s="384"/>
      <c r="AL5" s="384"/>
      <c r="AM5" s="384"/>
      <c r="AN5" s="384"/>
      <c r="AO5" s="161"/>
    </row>
    <row r="6" spans="1:76" s="108" customFormat="1" ht="45" customHeight="1">
      <c r="A6" s="144" t="s">
        <v>26</v>
      </c>
      <c r="B6" s="144" t="s">
        <v>27</v>
      </c>
      <c r="C6" s="144" t="s">
        <v>163</v>
      </c>
      <c r="D6" s="145" t="s">
        <v>29</v>
      </c>
      <c r="E6" s="149">
        <v>45292</v>
      </c>
      <c r="F6" s="150">
        <v>45323</v>
      </c>
      <c r="G6" s="150">
        <v>45352</v>
      </c>
      <c r="H6" s="150">
        <v>45383</v>
      </c>
      <c r="I6" s="150">
        <v>45413</v>
      </c>
      <c r="J6" s="150">
        <v>45444</v>
      </c>
      <c r="K6" s="150">
        <v>45474</v>
      </c>
      <c r="L6" s="150">
        <v>45505</v>
      </c>
      <c r="M6" s="150">
        <v>45536</v>
      </c>
      <c r="N6" s="150">
        <v>45566</v>
      </c>
      <c r="O6" s="150">
        <v>45597</v>
      </c>
      <c r="P6" s="150">
        <v>45627</v>
      </c>
      <c r="Q6" s="151">
        <v>45658</v>
      </c>
      <c r="R6" s="150">
        <v>45689</v>
      </c>
      <c r="S6" s="150">
        <v>45717</v>
      </c>
      <c r="T6" s="150">
        <v>45748</v>
      </c>
      <c r="U6" s="150">
        <v>45778</v>
      </c>
      <c r="V6" s="150">
        <v>45809</v>
      </c>
      <c r="W6" s="150">
        <v>45839</v>
      </c>
      <c r="X6" s="150">
        <v>45870</v>
      </c>
      <c r="Y6" s="150">
        <v>45901</v>
      </c>
      <c r="Z6" s="150">
        <v>45931</v>
      </c>
      <c r="AA6" s="150">
        <v>45962</v>
      </c>
      <c r="AB6" s="150">
        <v>45992</v>
      </c>
      <c r="AC6" s="151">
        <v>46023</v>
      </c>
      <c r="AD6" s="150">
        <v>46054</v>
      </c>
      <c r="AE6" s="150">
        <v>46082</v>
      </c>
      <c r="AF6" s="150">
        <v>46113</v>
      </c>
      <c r="AG6" s="150">
        <v>46143</v>
      </c>
      <c r="AH6" s="150">
        <v>46174</v>
      </c>
      <c r="AI6" s="150">
        <v>46204</v>
      </c>
      <c r="AJ6" s="150">
        <v>46235</v>
      </c>
      <c r="AK6" s="150">
        <v>46266</v>
      </c>
      <c r="AL6" s="150">
        <v>46296</v>
      </c>
      <c r="AM6" s="150">
        <v>46327</v>
      </c>
      <c r="AN6" s="150">
        <v>46357</v>
      </c>
      <c r="AO6" s="152" t="s">
        <v>30</v>
      </c>
      <c r="BB6" s="93" t="s">
        <v>31</v>
      </c>
      <c r="BC6" s="94" t="s">
        <v>32</v>
      </c>
      <c r="BD6" s="103" t="s">
        <v>33</v>
      </c>
      <c r="BE6" s="97" t="s">
        <v>34</v>
      </c>
      <c r="BF6" s="95" t="s">
        <v>35</v>
      </c>
      <c r="BG6" s="98" t="s">
        <v>36</v>
      </c>
      <c r="BH6" s="98" t="s">
        <v>30</v>
      </c>
      <c r="BI6" s="99" t="s">
        <v>37</v>
      </c>
      <c r="BJ6" s="100" t="s">
        <v>38</v>
      </c>
      <c r="BK6" s="102" t="s">
        <v>39</v>
      </c>
      <c r="BL6" s="103" t="s">
        <v>40</v>
      </c>
      <c r="BM6" s="348" t="s">
        <v>6</v>
      </c>
      <c r="BN6" s="103" t="s">
        <v>7</v>
      </c>
      <c r="BO6" s="103" t="s">
        <v>8</v>
      </c>
      <c r="BP6" s="103" t="s">
        <v>41</v>
      </c>
      <c r="BQ6" s="132" t="s">
        <v>42</v>
      </c>
      <c r="BR6" s="133" t="s">
        <v>43</v>
      </c>
      <c r="BS6" s="134" t="s">
        <v>44</v>
      </c>
      <c r="BT6" s="133" t="s">
        <v>43</v>
      </c>
      <c r="BU6" s="135" t="s">
        <v>45</v>
      </c>
      <c r="BV6" s="133" t="s">
        <v>43</v>
      </c>
      <c r="BW6" s="135" t="s">
        <v>46</v>
      </c>
      <c r="BX6" s="133" t="s">
        <v>43</v>
      </c>
    </row>
    <row r="7" spans="1:76" ht="28" customHeight="1">
      <c r="A7" s="146" t="s">
        <v>563</v>
      </c>
      <c r="B7" s="146" t="s">
        <v>564</v>
      </c>
      <c r="C7" s="147" t="s">
        <v>565</v>
      </c>
      <c r="D7" s="148" t="str">
        <f t="shared" ref="D7:D36" ca="1" si="1">IF(BH7&lt;TODAY(),"Terminé",(IF(BG7&gt;=TODAY(),"À venir","En cours")))</f>
        <v>En cours</v>
      </c>
      <c r="E7" s="265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333">
        <f t="shared" ref="AO7:AO36" si="2">BH7</f>
        <v>45494</v>
      </c>
      <c r="BB7" s="8" t="s">
        <v>563</v>
      </c>
      <c r="BC7" s="78" t="s">
        <v>563</v>
      </c>
      <c r="BD7" s="56" t="s">
        <v>522</v>
      </c>
      <c r="BE7" s="14" t="s">
        <v>522</v>
      </c>
      <c r="BF7" s="14" t="s">
        <v>53</v>
      </c>
      <c r="BG7" s="43">
        <v>44034</v>
      </c>
      <c r="BH7" s="43">
        <v>45494</v>
      </c>
      <c r="BI7" s="43">
        <f t="shared" ref="BI7:BI36" si="3">IF(DAY(BG7)&lt;=15,DATE(YEAR(BG7),MONTH(BG7),1),EOMONTH(BG7,0))</f>
        <v>44043</v>
      </c>
      <c r="BJ7" s="43">
        <f t="shared" ref="BJ7:BJ36" si="4">IF(DAY(BH7)&lt;=15,DATE(YEAR(BH7),MONTH(BH7),1),EOMONTH(BH7,0))</f>
        <v>45504</v>
      </c>
      <c r="BK7" s="56" t="s">
        <v>2</v>
      </c>
      <c r="BL7" s="55" t="s">
        <v>566</v>
      </c>
      <c r="BM7" s="49" t="s">
        <v>17</v>
      </c>
      <c r="BN7" s="49" t="s">
        <v>13</v>
      </c>
      <c r="BO7" s="56"/>
      <c r="BP7" s="56"/>
      <c r="BQ7" s="41">
        <f>BS7-60</f>
        <v>43764</v>
      </c>
      <c r="BR7" s="41">
        <f t="shared" ref="BR7:BR36" si="5">IF(DAY(BQ7)&lt;=15,DATE(YEAR(BQ7),MONTH(BQ7),1),EOMONTH(BQ7,0))</f>
        <v>43769</v>
      </c>
      <c r="BS7" s="41">
        <f t="shared" ref="BS7:BS36" si="6">BU7</f>
        <v>43824</v>
      </c>
      <c r="BT7" s="41">
        <f t="shared" ref="BT7:BT36" si="7">IF(DAY(BS7)&lt;=15,DATE(YEAR(BS7),MONTH(BS7),1),EOMONTH(BS7,0))</f>
        <v>43830</v>
      </c>
      <c r="BU7" s="41">
        <f t="shared" ref="BU7:BU18" si="8">BW7-210</f>
        <v>43824</v>
      </c>
      <c r="BV7" s="41">
        <f t="shared" ref="BV7:BV36" si="9">IF(DAY(BU7)&lt;=15,DATE(YEAR(BU7),MONTH(BU7),1),EOMONTH(BU7,0))</f>
        <v>43830</v>
      </c>
      <c r="BW7" s="41">
        <f t="shared" ref="BW7:BW36" si="10">BG7</f>
        <v>44034</v>
      </c>
      <c r="BX7" s="41">
        <f t="shared" ref="BX7:BX36" si="11">IF(DAY(BW7)&lt;=15,DATE(YEAR(BW7),MONTH(BW7),1),EOMONTH(BW7,0))</f>
        <v>44043</v>
      </c>
    </row>
    <row r="8" spans="1:76" ht="28" customHeight="1">
      <c r="A8" s="146" t="s">
        <v>74</v>
      </c>
      <c r="B8" s="146" t="s">
        <v>564</v>
      </c>
      <c r="C8" s="147" t="s">
        <v>565</v>
      </c>
      <c r="D8" s="148" t="str">
        <f t="shared" ca="1" si="1"/>
        <v>À venir</v>
      </c>
      <c r="E8" s="265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333">
        <f t="shared" si="2"/>
        <v>46904</v>
      </c>
      <c r="BB8" s="8" t="s">
        <v>563</v>
      </c>
      <c r="BC8" s="78" t="s">
        <v>567</v>
      </c>
      <c r="BD8" s="56" t="s">
        <v>522</v>
      </c>
      <c r="BE8" s="14" t="s">
        <v>522</v>
      </c>
      <c r="BF8" s="61" t="s">
        <v>53</v>
      </c>
      <c r="BG8" s="43">
        <v>45444</v>
      </c>
      <c r="BH8" s="43">
        <v>46904</v>
      </c>
      <c r="BI8" s="43">
        <f t="shared" si="3"/>
        <v>45444</v>
      </c>
      <c r="BJ8" s="43">
        <f t="shared" si="4"/>
        <v>46904</v>
      </c>
      <c r="BK8" s="56" t="s">
        <v>2</v>
      </c>
      <c r="BL8" s="55" t="s">
        <v>568</v>
      </c>
      <c r="BM8" s="49"/>
      <c r="BN8" s="49" t="s">
        <v>13</v>
      </c>
      <c r="BO8" s="56"/>
      <c r="BP8" s="56" t="s">
        <v>10</v>
      </c>
      <c r="BQ8" s="41">
        <f>BS8-60</f>
        <v>45174</v>
      </c>
      <c r="BR8" s="41">
        <f t="shared" si="5"/>
        <v>45170</v>
      </c>
      <c r="BS8" s="41">
        <f t="shared" si="6"/>
        <v>45234</v>
      </c>
      <c r="BT8" s="41">
        <f t="shared" si="7"/>
        <v>45231</v>
      </c>
      <c r="BU8" s="41">
        <f t="shared" si="8"/>
        <v>45234</v>
      </c>
      <c r="BV8" s="41">
        <f t="shared" si="9"/>
        <v>45231</v>
      </c>
      <c r="BW8" s="41">
        <f t="shared" si="10"/>
        <v>45444</v>
      </c>
      <c r="BX8" s="41">
        <f t="shared" si="11"/>
        <v>45444</v>
      </c>
    </row>
    <row r="9" spans="1:76" ht="28" customHeight="1">
      <c r="A9" s="146" t="s">
        <v>569</v>
      </c>
      <c r="B9" s="146" t="s">
        <v>564</v>
      </c>
      <c r="C9" s="147" t="s">
        <v>570</v>
      </c>
      <c r="D9" s="148" t="str">
        <f t="shared" ca="1" si="1"/>
        <v>En cours</v>
      </c>
      <c r="E9" s="265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333">
        <f t="shared" si="2"/>
        <v>45646</v>
      </c>
      <c r="BB9" s="8" t="s">
        <v>569</v>
      </c>
      <c r="BC9" s="78" t="s">
        <v>569</v>
      </c>
      <c r="BD9" s="56" t="s">
        <v>522</v>
      </c>
      <c r="BE9" s="14" t="s">
        <v>522</v>
      </c>
      <c r="BF9" s="14" t="s">
        <v>53</v>
      </c>
      <c r="BG9" s="43">
        <v>44551</v>
      </c>
      <c r="BH9" s="43">
        <v>45646</v>
      </c>
      <c r="BI9" s="43">
        <f t="shared" si="3"/>
        <v>44561</v>
      </c>
      <c r="BJ9" s="43">
        <f t="shared" si="4"/>
        <v>45657</v>
      </c>
      <c r="BK9" s="56" t="s">
        <v>2</v>
      </c>
      <c r="BL9" s="55" t="s">
        <v>571</v>
      </c>
      <c r="BM9" s="49"/>
      <c r="BN9" s="49" t="s">
        <v>13</v>
      </c>
      <c r="BO9" s="56"/>
      <c r="BP9" s="56"/>
      <c r="BQ9" s="41">
        <f>BS9-60</f>
        <v>44281</v>
      </c>
      <c r="BR9" s="41">
        <f t="shared" si="5"/>
        <v>44286</v>
      </c>
      <c r="BS9" s="41">
        <f t="shared" si="6"/>
        <v>44341</v>
      </c>
      <c r="BT9" s="41">
        <f t="shared" si="7"/>
        <v>44347</v>
      </c>
      <c r="BU9" s="41">
        <f t="shared" si="8"/>
        <v>44341</v>
      </c>
      <c r="BV9" s="41">
        <f t="shared" si="9"/>
        <v>44347</v>
      </c>
      <c r="BW9" s="41">
        <f t="shared" si="10"/>
        <v>44551</v>
      </c>
      <c r="BX9" s="41">
        <f t="shared" si="11"/>
        <v>44561</v>
      </c>
    </row>
    <row r="10" spans="1:76" ht="28" customHeight="1">
      <c r="A10" s="146" t="s">
        <v>74</v>
      </c>
      <c r="B10" s="146" t="s">
        <v>564</v>
      </c>
      <c r="C10" s="147" t="s">
        <v>570</v>
      </c>
      <c r="D10" s="148" t="str">
        <f t="shared" ca="1" si="1"/>
        <v>À venir</v>
      </c>
      <c r="E10" s="265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333">
        <f t="shared" si="2"/>
        <v>47108</v>
      </c>
      <c r="BB10" s="8" t="s">
        <v>569</v>
      </c>
      <c r="BC10" s="78" t="s">
        <v>66</v>
      </c>
      <c r="BD10" s="56" t="s">
        <v>522</v>
      </c>
      <c r="BE10" s="14" t="s">
        <v>522</v>
      </c>
      <c r="BF10" s="14" t="s">
        <v>53</v>
      </c>
      <c r="BG10" s="43">
        <v>45647</v>
      </c>
      <c r="BH10" s="43">
        <v>47108</v>
      </c>
      <c r="BI10" s="43">
        <f t="shared" si="3"/>
        <v>45657</v>
      </c>
      <c r="BJ10" s="43">
        <f t="shared" si="4"/>
        <v>47118</v>
      </c>
      <c r="BK10" s="56" t="s">
        <v>2</v>
      </c>
      <c r="BL10" s="55" t="s">
        <v>571</v>
      </c>
      <c r="BM10" s="49"/>
      <c r="BN10" s="49" t="s">
        <v>13</v>
      </c>
      <c r="BO10" s="56"/>
      <c r="BP10" s="56"/>
      <c r="BQ10" s="41">
        <f>BS10-180</f>
        <v>45257</v>
      </c>
      <c r="BR10" s="41">
        <f t="shared" si="5"/>
        <v>45260</v>
      </c>
      <c r="BS10" s="41">
        <f t="shared" si="6"/>
        <v>45437</v>
      </c>
      <c r="BT10" s="41">
        <f t="shared" si="7"/>
        <v>45443</v>
      </c>
      <c r="BU10" s="41">
        <f t="shared" si="8"/>
        <v>45437</v>
      </c>
      <c r="BV10" s="41">
        <f t="shared" si="9"/>
        <v>45443</v>
      </c>
      <c r="BW10" s="41">
        <f t="shared" si="10"/>
        <v>45647</v>
      </c>
      <c r="BX10" s="41">
        <f t="shared" si="11"/>
        <v>45657</v>
      </c>
    </row>
    <row r="11" spans="1:76" ht="28" customHeight="1">
      <c r="A11" s="146" t="s">
        <v>572</v>
      </c>
      <c r="B11" s="146" t="s">
        <v>573</v>
      </c>
      <c r="C11" s="147" t="s">
        <v>574</v>
      </c>
      <c r="D11" s="148" t="str">
        <f t="shared" ca="1" si="1"/>
        <v>En cours</v>
      </c>
      <c r="E11" s="265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333">
        <f t="shared" si="2"/>
        <v>46752</v>
      </c>
      <c r="BB11" s="8" t="s">
        <v>575</v>
      </c>
      <c r="BC11" s="78" t="s">
        <v>572</v>
      </c>
      <c r="BD11" s="56" t="s">
        <v>522</v>
      </c>
      <c r="BE11" s="14" t="s">
        <v>522</v>
      </c>
      <c r="BF11" s="14" t="s">
        <v>53</v>
      </c>
      <c r="BG11" s="43">
        <v>45292</v>
      </c>
      <c r="BH11" s="43">
        <v>46752</v>
      </c>
      <c r="BI11" s="43">
        <f t="shared" si="3"/>
        <v>45292</v>
      </c>
      <c r="BJ11" s="43">
        <f t="shared" si="4"/>
        <v>46752</v>
      </c>
      <c r="BK11" s="56" t="s">
        <v>0</v>
      </c>
      <c r="BL11" s="55" t="s">
        <v>576</v>
      </c>
      <c r="BM11" s="49" t="s">
        <v>17</v>
      </c>
      <c r="BN11" s="49" t="s">
        <v>10</v>
      </c>
      <c r="BO11" s="56"/>
      <c r="BP11" s="56"/>
      <c r="BQ11" s="41">
        <f t="shared" ref="BQ11:BQ16" si="12">BS11-60</f>
        <v>45022</v>
      </c>
      <c r="BR11" s="41">
        <f t="shared" si="5"/>
        <v>45017</v>
      </c>
      <c r="BS11" s="41">
        <f t="shared" si="6"/>
        <v>45082</v>
      </c>
      <c r="BT11" s="41">
        <f t="shared" si="7"/>
        <v>45078</v>
      </c>
      <c r="BU11" s="41">
        <f t="shared" si="8"/>
        <v>45082</v>
      </c>
      <c r="BV11" s="41">
        <f t="shared" si="9"/>
        <v>45078</v>
      </c>
      <c r="BW11" s="41">
        <f t="shared" si="10"/>
        <v>45292</v>
      </c>
      <c r="BX11" s="41">
        <f t="shared" si="11"/>
        <v>45292</v>
      </c>
    </row>
    <row r="12" spans="1:76" ht="28" customHeight="1">
      <c r="A12" s="146" t="s">
        <v>577</v>
      </c>
      <c r="B12" s="146" t="s">
        <v>578</v>
      </c>
      <c r="C12" s="147" t="s">
        <v>579</v>
      </c>
      <c r="D12" s="148" t="str">
        <f t="shared" ca="1" si="1"/>
        <v>En cours</v>
      </c>
      <c r="E12" s="265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333">
        <f t="shared" si="2"/>
        <v>46843</v>
      </c>
      <c r="BB12" s="8" t="s">
        <v>580</v>
      </c>
      <c r="BC12" s="78" t="s">
        <v>577</v>
      </c>
      <c r="BD12" s="56" t="s">
        <v>581</v>
      </c>
      <c r="BE12" s="14" t="s">
        <v>581</v>
      </c>
      <c r="BF12" s="14" t="s">
        <v>53</v>
      </c>
      <c r="BG12" s="43">
        <v>45383</v>
      </c>
      <c r="BH12" s="43">
        <v>46843</v>
      </c>
      <c r="BI12" s="43">
        <f t="shared" si="3"/>
        <v>45383</v>
      </c>
      <c r="BJ12" s="43">
        <f t="shared" si="4"/>
        <v>46843</v>
      </c>
      <c r="BK12" s="56" t="s">
        <v>582</v>
      </c>
      <c r="BL12" s="55" t="s">
        <v>583</v>
      </c>
      <c r="BM12" s="49"/>
      <c r="BN12" s="49" t="s">
        <v>10</v>
      </c>
      <c r="BO12" s="56"/>
      <c r="BP12" s="56" t="s">
        <v>10</v>
      </c>
      <c r="BQ12" s="41">
        <f t="shared" si="12"/>
        <v>45113</v>
      </c>
      <c r="BR12" s="41">
        <f t="shared" si="5"/>
        <v>45108</v>
      </c>
      <c r="BS12" s="41">
        <f t="shared" si="6"/>
        <v>45173</v>
      </c>
      <c r="BT12" s="41">
        <f t="shared" si="7"/>
        <v>45170</v>
      </c>
      <c r="BU12" s="41">
        <f t="shared" si="8"/>
        <v>45173</v>
      </c>
      <c r="BV12" s="41">
        <f t="shared" si="9"/>
        <v>45170</v>
      </c>
      <c r="BW12" s="41">
        <f t="shared" si="10"/>
        <v>45383</v>
      </c>
      <c r="BX12" s="41">
        <f t="shared" si="11"/>
        <v>45383</v>
      </c>
    </row>
    <row r="13" spans="1:76" ht="28" customHeight="1">
      <c r="A13" s="146" t="s">
        <v>584</v>
      </c>
      <c r="B13" s="146" t="s">
        <v>578</v>
      </c>
      <c r="C13" s="147" t="s">
        <v>585</v>
      </c>
      <c r="D13" s="148" t="str">
        <f t="shared" ca="1" si="1"/>
        <v>En cours</v>
      </c>
      <c r="E13" s="265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333">
        <f t="shared" si="2"/>
        <v>46843</v>
      </c>
      <c r="BB13" s="8" t="s">
        <v>580</v>
      </c>
      <c r="BC13" s="78" t="s">
        <v>584</v>
      </c>
      <c r="BD13" s="56" t="s">
        <v>581</v>
      </c>
      <c r="BE13" s="14" t="s">
        <v>581</v>
      </c>
      <c r="BF13" s="14" t="s">
        <v>53</v>
      </c>
      <c r="BG13" s="43">
        <v>45383</v>
      </c>
      <c r="BH13" s="43">
        <v>46843</v>
      </c>
      <c r="BI13" s="43">
        <f t="shared" si="3"/>
        <v>45383</v>
      </c>
      <c r="BJ13" s="43">
        <f t="shared" si="4"/>
        <v>46843</v>
      </c>
      <c r="BK13" s="56" t="s">
        <v>582</v>
      </c>
      <c r="BL13" s="55" t="s">
        <v>585</v>
      </c>
      <c r="BM13" s="49"/>
      <c r="BN13" s="49" t="s">
        <v>10</v>
      </c>
      <c r="BO13" s="56"/>
      <c r="BP13" s="56" t="s">
        <v>10</v>
      </c>
      <c r="BQ13" s="37">
        <f t="shared" si="12"/>
        <v>45113</v>
      </c>
      <c r="BR13" s="37">
        <f t="shared" si="5"/>
        <v>45108</v>
      </c>
      <c r="BS13" s="37">
        <f t="shared" si="6"/>
        <v>45173</v>
      </c>
      <c r="BT13" s="37">
        <f t="shared" si="7"/>
        <v>45170</v>
      </c>
      <c r="BU13" s="37">
        <f t="shared" si="8"/>
        <v>45173</v>
      </c>
      <c r="BV13" s="37">
        <f t="shared" si="9"/>
        <v>45170</v>
      </c>
      <c r="BW13" s="37">
        <f t="shared" si="10"/>
        <v>45383</v>
      </c>
      <c r="BX13" s="37">
        <f t="shared" si="11"/>
        <v>45383</v>
      </c>
    </row>
    <row r="14" spans="1:76" ht="28" customHeight="1">
      <c r="A14" s="146" t="s">
        <v>586</v>
      </c>
      <c r="B14" s="146" t="s">
        <v>578</v>
      </c>
      <c r="C14" s="147" t="s">
        <v>587</v>
      </c>
      <c r="D14" s="148" t="str">
        <f t="shared" ca="1" si="1"/>
        <v>En cours</v>
      </c>
      <c r="E14" s="265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333">
        <f t="shared" si="2"/>
        <v>46570</v>
      </c>
      <c r="BB14" s="8" t="s">
        <v>586</v>
      </c>
      <c r="BC14" s="78" t="s">
        <v>586</v>
      </c>
      <c r="BD14" s="56" t="s">
        <v>581</v>
      </c>
      <c r="BE14" s="14" t="s">
        <v>522</v>
      </c>
      <c r="BF14" s="14" t="s">
        <v>179</v>
      </c>
      <c r="BG14" s="43">
        <v>45110</v>
      </c>
      <c r="BH14" s="43">
        <v>46570</v>
      </c>
      <c r="BI14" s="43">
        <f t="shared" si="3"/>
        <v>45108</v>
      </c>
      <c r="BJ14" s="43">
        <f t="shared" si="4"/>
        <v>46569</v>
      </c>
      <c r="BK14" s="56" t="s">
        <v>0</v>
      </c>
      <c r="BL14" s="55" t="s">
        <v>588</v>
      </c>
      <c r="BM14" s="49"/>
      <c r="BN14" s="49" t="s">
        <v>10</v>
      </c>
      <c r="BO14" s="56"/>
      <c r="BP14" s="56"/>
      <c r="BQ14" s="41">
        <f t="shared" si="12"/>
        <v>44840</v>
      </c>
      <c r="BR14" s="41">
        <f t="shared" si="5"/>
        <v>44835</v>
      </c>
      <c r="BS14" s="41">
        <f t="shared" si="6"/>
        <v>44900</v>
      </c>
      <c r="BT14" s="41">
        <f t="shared" si="7"/>
        <v>44896</v>
      </c>
      <c r="BU14" s="41">
        <f t="shared" si="8"/>
        <v>44900</v>
      </c>
      <c r="BV14" s="41">
        <f t="shared" si="9"/>
        <v>44896</v>
      </c>
      <c r="BW14" s="41">
        <f t="shared" si="10"/>
        <v>45110</v>
      </c>
      <c r="BX14" s="41">
        <f t="shared" si="11"/>
        <v>45108</v>
      </c>
    </row>
    <row r="15" spans="1:76" ht="28" customHeight="1">
      <c r="A15" s="146" t="s">
        <v>589</v>
      </c>
      <c r="B15" s="146" t="s">
        <v>590</v>
      </c>
      <c r="C15" s="147" t="s">
        <v>591</v>
      </c>
      <c r="D15" s="148" t="str">
        <f t="shared" ca="1" si="1"/>
        <v>En cours</v>
      </c>
      <c r="E15" s="265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333">
        <f t="shared" si="2"/>
        <v>46873</v>
      </c>
      <c r="BB15" s="8" t="s">
        <v>592</v>
      </c>
      <c r="BC15" s="78" t="s">
        <v>589</v>
      </c>
      <c r="BD15" s="56" t="s">
        <v>522</v>
      </c>
      <c r="BE15" s="14" t="s">
        <v>522</v>
      </c>
      <c r="BF15" s="61" t="s">
        <v>53</v>
      </c>
      <c r="BG15" s="43">
        <v>45413</v>
      </c>
      <c r="BH15" s="43">
        <v>46873</v>
      </c>
      <c r="BI15" s="43">
        <f t="shared" si="3"/>
        <v>45413</v>
      </c>
      <c r="BJ15" s="43">
        <f t="shared" si="4"/>
        <v>46873</v>
      </c>
      <c r="BK15" s="56" t="s">
        <v>0</v>
      </c>
      <c r="BL15" s="55" t="s">
        <v>593</v>
      </c>
      <c r="BM15" s="49"/>
      <c r="BN15" s="49" t="s">
        <v>15</v>
      </c>
      <c r="BO15" s="56"/>
      <c r="BP15" s="56" t="s">
        <v>10</v>
      </c>
      <c r="BQ15" s="41">
        <f t="shared" si="12"/>
        <v>45143</v>
      </c>
      <c r="BR15" s="41">
        <f t="shared" si="5"/>
        <v>45139</v>
      </c>
      <c r="BS15" s="41">
        <f t="shared" si="6"/>
        <v>45203</v>
      </c>
      <c r="BT15" s="41">
        <f t="shared" si="7"/>
        <v>45200</v>
      </c>
      <c r="BU15" s="41">
        <f t="shared" si="8"/>
        <v>45203</v>
      </c>
      <c r="BV15" s="41">
        <f t="shared" si="9"/>
        <v>45200</v>
      </c>
      <c r="BW15" s="41">
        <f t="shared" si="10"/>
        <v>45413</v>
      </c>
      <c r="BX15" s="41">
        <f t="shared" si="11"/>
        <v>45413</v>
      </c>
    </row>
    <row r="16" spans="1:76" ht="28" customHeight="1">
      <c r="A16" s="146" t="s">
        <v>594</v>
      </c>
      <c r="B16" s="146" t="s">
        <v>590</v>
      </c>
      <c r="C16" s="147" t="s">
        <v>595</v>
      </c>
      <c r="D16" s="148" t="str">
        <f t="shared" ca="1" si="1"/>
        <v>En cours</v>
      </c>
      <c r="E16" s="265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333">
        <f t="shared" si="2"/>
        <v>45666</v>
      </c>
      <c r="BB16" s="8" t="s">
        <v>594</v>
      </c>
      <c r="BC16" s="78" t="s">
        <v>594</v>
      </c>
      <c r="BD16" s="56" t="s">
        <v>522</v>
      </c>
      <c r="BE16" s="14" t="s">
        <v>522</v>
      </c>
      <c r="BF16" s="14" t="s">
        <v>53</v>
      </c>
      <c r="BG16" s="43">
        <v>44355</v>
      </c>
      <c r="BH16" s="43">
        <v>45666</v>
      </c>
      <c r="BI16" s="43">
        <f t="shared" si="3"/>
        <v>44348</v>
      </c>
      <c r="BJ16" s="43">
        <f t="shared" si="4"/>
        <v>45658</v>
      </c>
      <c r="BK16" s="56" t="s">
        <v>0</v>
      </c>
      <c r="BL16" s="55" t="s">
        <v>596</v>
      </c>
      <c r="BM16" s="49"/>
      <c r="BN16" s="49" t="s">
        <v>10</v>
      </c>
      <c r="BO16" s="56"/>
      <c r="BP16" s="56"/>
      <c r="BQ16" s="41">
        <f t="shared" si="12"/>
        <v>44085</v>
      </c>
      <c r="BR16" s="41">
        <f t="shared" si="5"/>
        <v>44075</v>
      </c>
      <c r="BS16" s="41">
        <f t="shared" si="6"/>
        <v>44145</v>
      </c>
      <c r="BT16" s="41">
        <f t="shared" si="7"/>
        <v>44136</v>
      </c>
      <c r="BU16" s="41">
        <f t="shared" si="8"/>
        <v>44145</v>
      </c>
      <c r="BV16" s="41">
        <f t="shared" si="9"/>
        <v>44136</v>
      </c>
      <c r="BW16" s="41">
        <f t="shared" si="10"/>
        <v>44355</v>
      </c>
      <c r="BX16" s="41">
        <f t="shared" si="11"/>
        <v>44348</v>
      </c>
    </row>
    <row r="17" spans="1:76" ht="28" customHeight="1">
      <c r="A17" s="146" t="s">
        <v>74</v>
      </c>
      <c r="B17" s="146" t="s">
        <v>590</v>
      </c>
      <c r="C17" s="147" t="s">
        <v>595</v>
      </c>
      <c r="D17" s="148" t="str">
        <f t="shared" ca="1" si="1"/>
        <v>À venir</v>
      </c>
      <c r="E17" s="265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333">
        <f t="shared" si="2"/>
        <v>47127</v>
      </c>
      <c r="BB17" s="8" t="s">
        <v>594</v>
      </c>
      <c r="BC17" s="78" t="s">
        <v>66</v>
      </c>
      <c r="BD17" s="56" t="s">
        <v>522</v>
      </c>
      <c r="BE17" s="14" t="s">
        <v>522</v>
      </c>
      <c r="BF17" s="14" t="s">
        <v>53</v>
      </c>
      <c r="BG17" s="43">
        <v>45667</v>
      </c>
      <c r="BH17" s="43">
        <f>BG17+(4*365)</f>
        <v>47127</v>
      </c>
      <c r="BI17" s="43">
        <f t="shared" si="3"/>
        <v>45658</v>
      </c>
      <c r="BJ17" s="43">
        <f t="shared" si="4"/>
        <v>47119</v>
      </c>
      <c r="BK17" s="56" t="s">
        <v>0</v>
      </c>
      <c r="BL17" s="55" t="s">
        <v>596</v>
      </c>
      <c r="BM17" s="49"/>
      <c r="BN17" s="49" t="s">
        <v>10</v>
      </c>
      <c r="BO17" s="56"/>
      <c r="BP17" s="56"/>
      <c r="BQ17" s="41">
        <f>BS17-180</f>
        <v>45277</v>
      </c>
      <c r="BR17" s="41">
        <f t="shared" si="5"/>
        <v>45291</v>
      </c>
      <c r="BS17" s="41">
        <f t="shared" si="6"/>
        <v>45457</v>
      </c>
      <c r="BT17" s="41">
        <f t="shared" si="7"/>
        <v>45444</v>
      </c>
      <c r="BU17" s="41">
        <f t="shared" si="8"/>
        <v>45457</v>
      </c>
      <c r="BV17" s="41">
        <f t="shared" si="9"/>
        <v>45444</v>
      </c>
      <c r="BW17" s="41">
        <f t="shared" si="10"/>
        <v>45667</v>
      </c>
      <c r="BX17" s="41">
        <f t="shared" si="11"/>
        <v>45658</v>
      </c>
    </row>
    <row r="18" spans="1:76" ht="28" customHeight="1">
      <c r="A18" s="146" t="s">
        <v>597</v>
      </c>
      <c r="B18" s="146" t="s">
        <v>598</v>
      </c>
      <c r="C18" s="147" t="s">
        <v>599</v>
      </c>
      <c r="D18" s="148" t="str">
        <f t="shared" ca="1" si="1"/>
        <v>En cours</v>
      </c>
      <c r="E18" s="265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333">
        <f t="shared" si="2"/>
        <v>45601</v>
      </c>
      <c r="BB18" s="8" t="s">
        <v>597</v>
      </c>
      <c r="BC18" s="8" t="s">
        <v>597</v>
      </c>
      <c r="BD18" s="56"/>
      <c r="BE18" s="14"/>
      <c r="BF18" s="14"/>
      <c r="BG18" s="43">
        <v>44141</v>
      </c>
      <c r="BH18" s="43">
        <v>45601</v>
      </c>
      <c r="BI18" s="43">
        <f t="shared" si="3"/>
        <v>44136</v>
      </c>
      <c r="BJ18" s="43">
        <f t="shared" si="4"/>
        <v>45597</v>
      </c>
      <c r="BK18" s="56"/>
      <c r="BL18" s="55" t="s">
        <v>599</v>
      </c>
      <c r="BM18" s="49"/>
      <c r="BN18" s="49"/>
      <c r="BO18" s="56"/>
      <c r="BP18" s="56"/>
      <c r="BQ18" s="41">
        <f>BS18-180</f>
        <v>43751</v>
      </c>
      <c r="BR18" s="41">
        <f t="shared" si="5"/>
        <v>43739</v>
      </c>
      <c r="BS18" s="41">
        <f t="shared" si="6"/>
        <v>43931</v>
      </c>
      <c r="BT18" s="41">
        <f t="shared" si="7"/>
        <v>43922</v>
      </c>
      <c r="BU18" s="41">
        <f t="shared" si="8"/>
        <v>43931</v>
      </c>
      <c r="BV18" s="41">
        <f t="shared" si="9"/>
        <v>43922</v>
      </c>
      <c r="BW18" s="41">
        <f t="shared" si="10"/>
        <v>44141</v>
      </c>
      <c r="BX18" s="41">
        <f t="shared" si="11"/>
        <v>44136</v>
      </c>
    </row>
    <row r="19" spans="1:76" ht="28" customHeight="1">
      <c r="A19" s="146" t="s">
        <v>600</v>
      </c>
      <c r="B19" s="146" t="s">
        <v>598</v>
      </c>
      <c r="C19" s="147" t="s">
        <v>601</v>
      </c>
      <c r="D19" s="148" t="str">
        <f t="shared" ca="1" si="1"/>
        <v>En cours</v>
      </c>
      <c r="E19" s="265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333">
        <f>BH19</f>
        <v>45640</v>
      </c>
      <c r="BB19" s="8" t="s">
        <v>600</v>
      </c>
      <c r="BC19" s="78" t="s">
        <v>600</v>
      </c>
      <c r="BD19" s="56" t="s">
        <v>522</v>
      </c>
      <c r="BE19" s="14" t="s">
        <v>522</v>
      </c>
      <c r="BF19" s="14" t="s">
        <v>53</v>
      </c>
      <c r="BG19" s="43">
        <v>44180</v>
      </c>
      <c r="BH19" s="43">
        <v>45640</v>
      </c>
      <c r="BI19" s="43">
        <f>IF(DAY(BG19)&lt;=15,DATE(YEAR(BG19),MONTH(BG19),1),EOMONTH(BG19,0))</f>
        <v>44166</v>
      </c>
      <c r="BJ19" s="43">
        <f t="shared" si="4"/>
        <v>45627</v>
      </c>
      <c r="BK19" s="56" t="s">
        <v>2</v>
      </c>
      <c r="BL19" s="55" t="s">
        <v>602</v>
      </c>
      <c r="BM19" s="49" t="s">
        <v>17</v>
      </c>
      <c r="BN19" s="49" t="s">
        <v>13</v>
      </c>
      <c r="BO19" s="56"/>
      <c r="BP19" s="56"/>
      <c r="BQ19" s="41">
        <f t="shared" ref="BQ19:BQ24" si="13">BS19-60</f>
        <v>43910</v>
      </c>
      <c r="BR19" s="41">
        <f>IF(DAY(BQ19)&lt;=15,DATE(YEAR(BQ19),MONTH(BQ19),1),EOMONTH(BQ19,0))</f>
        <v>43921</v>
      </c>
      <c r="BS19" s="41">
        <f>BU19</f>
        <v>43970</v>
      </c>
      <c r="BT19" s="41">
        <f>IF(DAY(BS19)&lt;=15,DATE(YEAR(BS19),MONTH(BS19),1),EOMONTH(BS19,0))</f>
        <v>43982</v>
      </c>
      <c r="BU19" s="41">
        <f>BW19-210</f>
        <v>43970</v>
      </c>
      <c r="BV19" s="41">
        <f>IF(DAY(BU19)&lt;=15,DATE(YEAR(BU19),MONTH(BU19),1),EOMONTH(BU19,0))</f>
        <v>43982</v>
      </c>
      <c r="BW19" s="41">
        <f>BG19</f>
        <v>44180</v>
      </c>
      <c r="BX19" s="41">
        <f>IF(DAY(BW19)&lt;=15,DATE(YEAR(BW19),MONTH(BW19),1),EOMONTH(BW19,0))</f>
        <v>44166</v>
      </c>
    </row>
    <row r="20" spans="1:76" ht="28" customHeight="1">
      <c r="A20" s="146" t="s">
        <v>603</v>
      </c>
      <c r="B20" s="146" t="s">
        <v>598</v>
      </c>
      <c r="C20" s="147" t="s">
        <v>604</v>
      </c>
      <c r="D20" s="148" t="str">
        <f t="shared" ca="1" si="1"/>
        <v>En cours</v>
      </c>
      <c r="E20" s="265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333">
        <f>BH20</f>
        <v>45601</v>
      </c>
      <c r="BB20" s="8" t="s">
        <v>603</v>
      </c>
      <c r="BC20" s="78" t="s">
        <v>603</v>
      </c>
      <c r="BD20" s="56" t="s">
        <v>522</v>
      </c>
      <c r="BE20" s="14" t="s">
        <v>522</v>
      </c>
      <c r="BF20" s="14" t="s">
        <v>53</v>
      </c>
      <c r="BG20" s="43">
        <v>44531</v>
      </c>
      <c r="BH20" s="43">
        <v>45601</v>
      </c>
      <c r="BI20" s="43">
        <f>IF(DAY(BG20)&lt;=15,DATE(YEAR(BG20),MONTH(BG20),1),EOMONTH(BG20,0))</f>
        <v>44531</v>
      </c>
      <c r="BJ20" s="43">
        <f t="shared" si="4"/>
        <v>45597</v>
      </c>
      <c r="BK20" s="56" t="s">
        <v>2</v>
      </c>
      <c r="BL20" s="55" t="s">
        <v>605</v>
      </c>
      <c r="BM20" s="49"/>
      <c r="BN20" s="49" t="s">
        <v>13</v>
      </c>
      <c r="BO20" s="56"/>
      <c r="BP20" s="56"/>
      <c r="BQ20" s="41">
        <f t="shared" si="13"/>
        <v>44261</v>
      </c>
      <c r="BR20" s="41">
        <f>IF(DAY(BQ20)&lt;=15,DATE(YEAR(BQ20),MONTH(BQ20),1),EOMONTH(BQ20,0))</f>
        <v>44256</v>
      </c>
      <c r="BS20" s="41">
        <f>BU20</f>
        <v>44321</v>
      </c>
      <c r="BT20" s="41">
        <f>IF(DAY(BS20)&lt;=15,DATE(YEAR(BS20),MONTH(BS20),1),EOMONTH(BS20,0))</f>
        <v>44317</v>
      </c>
      <c r="BU20" s="41">
        <f>BW20-210</f>
        <v>44321</v>
      </c>
      <c r="BV20" s="41">
        <f>IF(DAY(BU20)&lt;=15,DATE(YEAR(BU20),MONTH(BU20),1),EOMONTH(BU20,0))</f>
        <v>44317</v>
      </c>
      <c r="BW20" s="41">
        <f>BG20</f>
        <v>44531</v>
      </c>
      <c r="BX20" s="41">
        <f>IF(DAY(BW20)&lt;=15,DATE(YEAR(BW20),MONTH(BW20),1),EOMONTH(BW20,0))</f>
        <v>44531</v>
      </c>
    </row>
    <row r="21" spans="1:76" ht="28" customHeight="1">
      <c r="A21" s="146" t="s">
        <v>606</v>
      </c>
      <c r="B21" s="146" t="s">
        <v>598</v>
      </c>
      <c r="C21" s="147" t="s">
        <v>599</v>
      </c>
      <c r="D21" s="148" t="str">
        <f t="shared" ca="1" si="1"/>
        <v>À venir</v>
      </c>
      <c r="E21" s="265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333">
        <f t="shared" si="2"/>
        <v>46996</v>
      </c>
      <c r="BB21" s="8" t="s">
        <v>597</v>
      </c>
      <c r="BC21" s="78" t="s">
        <v>606</v>
      </c>
      <c r="BD21" s="56" t="s">
        <v>522</v>
      </c>
      <c r="BE21" s="14" t="s">
        <v>522</v>
      </c>
      <c r="BF21" s="61" t="s">
        <v>53</v>
      </c>
      <c r="BG21" s="43">
        <v>45536.000243055554</v>
      </c>
      <c r="BH21" s="43">
        <v>46996</v>
      </c>
      <c r="BI21" s="43">
        <f t="shared" si="3"/>
        <v>45536</v>
      </c>
      <c r="BJ21" s="43">
        <f t="shared" si="4"/>
        <v>46996</v>
      </c>
      <c r="BK21" s="56" t="s">
        <v>2</v>
      </c>
      <c r="BL21" s="55" t="s">
        <v>599</v>
      </c>
      <c r="BM21" s="49"/>
      <c r="BN21" s="49" t="s">
        <v>13</v>
      </c>
      <c r="BO21" s="56"/>
      <c r="BP21" s="56" t="s">
        <v>10</v>
      </c>
      <c r="BQ21" s="41">
        <f t="shared" si="13"/>
        <v>45356.000243055554</v>
      </c>
      <c r="BR21" s="41">
        <f t="shared" si="5"/>
        <v>45352</v>
      </c>
      <c r="BS21" s="41">
        <f t="shared" si="6"/>
        <v>45416.000243055554</v>
      </c>
      <c r="BT21" s="41">
        <f t="shared" si="7"/>
        <v>45413</v>
      </c>
      <c r="BU21" s="41">
        <f>BW21-120</f>
        <v>45416.000243055554</v>
      </c>
      <c r="BV21" s="41">
        <f t="shared" si="9"/>
        <v>45413</v>
      </c>
      <c r="BW21" s="41">
        <f t="shared" si="10"/>
        <v>45536.000243055554</v>
      </c>
      <c r="BX21" s="41">
        <f t="shared" si="11"/>
        <v>45536</v>
      </c>
    </row>
    <row r="22" spans="1:76" ht="28" customHeight="1">
      <c r="A22" s="146" t="s">
        <v>607</v>
      </c>
      <c r="B22" s="146" t="s">
        <v>598</v>
      </c>
      <c r="C22" s="147" t="s">
        <v>608</v>
      </c>
      <c r="D22" s="148" t="str">
        <f t="shared" ca="1" si="1"/>
        <v>En cours</v>
      </c>
      <c r="E22" s="265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333">
        <f t="shared" si="2"/>
        <v>46769</v>
      </c>
      <c r="BB22" s="8" t="s">
        <v>607</v>
      </c>
      <c r="BC22" s="78" t="s">
        <v>607</v>
      </c>
      <c r="BD22" s="56" t="s">
        <v>522</v>
      </c>
      <c r="BE22" s="14" t="s">
        <v>522</v>
      </c>
      <c r="BF22" s="14" t="s">
        <v>53</v>
      </c>
      <c r="BG22" s="43">
        <v>45352</v>
      </c>
      <c r="BH22" s="43">
        <v>46769</v>
      </c>
      <c r="BI22" s="43">
        <f t="shared" si="3"/>
        <v>45352</v>
      </c>
      <c r="BJ22" s="43">
        <f t="shared" si="4"/>
        <v>46783</v>
      </c>
      <c r="BK22" s="56" t="s">
        <v>2</v>
      </c>
      <c r="BL22" s="55" t="s">
        <v>609</v>
      </c>
      <c r="BM22" s="49"/>
      <c r="BN22" s="49" t="s">
        <v>13</v>
      </c>
      <c r="BO22" s="56"/>
      <c r="BP22" s="56"/>
      <c r="BQ22" s="41">
        <f t="shared" si="13"/>
        <v>45082</v>
      </c>
      <c r="BR22" s="41">
        <f t="shared" si="5"/>
        <v>45078</v>
      </c>
      <c r="BS22" s="41">
        <f t="shared" si="6"/>
        <v>45142</v>
      </c>
      <c r="BT22" s="41">
        <f t="shared" si="7"/>
        <v>45139</v>
      </c>
      <c r="BU22" s="41">
        <f t="shared" ref="BU22:BU32" si="14">BW22-210</f>
        <v>45142</v>
      </c>
      <c r="BV22" s="41">
        <f t="shared" si="9"/>
        <v>45139</v>
      </c>
      <c r="BW22" s="41">
        <f t="shared" si="10"/>
        <v>45352</v>
      </c>
      <c r="BX22" s="41">
        <f t="shared" si="11"/>
        <v>45352</v>
      </c>
    </row>
    <row r="23" spans="1:76" ht="28" customHeight="1">
      <c r="A23" s="146" t="s">
        <v>74</v>
      </c>
      <c r="B23" s="146" t="s">
        <v>598</v>
      </c>
      <c r="C23" s="147" t="s">
        <v>610</v>
      </c>
      <c r="D23" s="148" t="str">
        <f t="shared" ca="1" si="1"/>
        <v>À venir</v>
      </c>
      <c r="E23" s="265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333">
        <f t="shared" si="2"/>
        <v>46904</v>
      </c>
      <c r="BB23" s="8" t="s">
        <v>607</v>
      </c>
      <c r="BC23" s="78" t="s">
        <v>611</v>
      </c>
      <c r="BD23" s="56"/>
      <c r="BE23" s="14"/>
      <c r="BF23" s="14"/>
      <c r="BG23" s="43">
        <v>45444</v>
      </c>
      <c r="BH23" s="43">
        <v>46904</v>
      </c>
      <c r="BI23" s="43">
        <f t="shared" ref="BI23:BI25" si="15">IF(DAY(BG23)&lt;=15,DATE(YEAR(BG23),MONTH(BG23),1),EOMONTH(BG23,0))</f>
        <v>45444</v>
      </c>
      <c r="BJ23" s="43">
        <f t="shared" ref="BJ23:BJ25" si="16">IF(DAY(BH23)&lt;=15,DATE(YEAR(BH23),MONTH(BH23),1),EOMONTH(BH23,0))</f>
        <v>46904</v>
      </c>
      <c r="BK23" s="56"/>
      <c r="BL23" s="52" t="s">
        <v>612</v>
      </c>
      <c r="BM23" s="49"/>
      <c r="BN23" s="49"/>
      <c r="BO23" s="56"/>
      <c r="BP23" s="56"/>
      <c r="BQ23" s="41">
        <f t="shared" si="13"/>
        <v>45174</v>
      </c>
      <c r="BR23" s="41">
        <f t="shared" ref="BR23" si="17">IF(DAY(BQ23)&lt;=15,DATE(YEAR(BQ23),MONTH(BQ23),1),EOMONTH(BQ23,0))</f>
        <v>45170</v>
      </c>
      <c r="BS23" s="41">
        <f t="shared" ref="BS23" si="18">BU23</f>
        <v>45234</v>
      </c>
      <c r="BT23" s="41">
        <f t="shared" ref="BT23" si="19">IF(DAY(BS23)&lt;=15,DATE(YEAR(BS23),MONTH(BS23),1),EOMONTH(BS23,0))</f>
        <v>45231</v>
      </c>
      <c r="BU23" s="41">
        <f t="shared" ref="BU23" si="20">BW23-210</f>
        <v>45234</v>
      </c>
      <c r="BV23" s="41">
        <f t="shared" ref="BV23" si="21">IF(DAY(BU23)&lt;=15,DATE(YEAR(BU23),MONTH(BU23),1),EOMONTH(BU23,0))</f>
        <v>45231</v>
      </c>
      <c r="BW23" s="41">
        <f t="shared" ref="BW23" si="22">BG23</f>
        <v>45444</v>
      </c>
      <c r="BX23" s="41">
        <f t="shared" ref="BX23" si="23">IF(DAY(BW23)&lt;=15,DATE(YEAR(BW23),MONTH(BW23),1),EOMONTH(BW23,0))</f>
        <v>45444</v>
      </c>
    </row>
    <row r="24" spans="1:76" ht="28" customHeight="1">
      <c r="A24" s="146" t="s">
        <v>613</v>
      </c>
      <c r="B24" s="146" t="s">
        <v>614</v>
      </c>
      <c r="C24" s="147" t="s">
        <v>615</v>
      </c>
      <c r="D24" s="148" t="str">
        <f t="shared" ca="1" si="1"/>
        <v>En cours</v>
      </c>
      <c r="E24" s="265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333">
        <f t="shared" si="2"/>
        <v>45991</v>
      </c>
      <c r="BB24" s="8" t="s">
        <v>616</v>
      </c>
      <c r="BC24" s="78" t="s">
        <v>613</v>
      </c>
      <c r="BD24" s="56" t="s">
        <v>522</v>
      </c>
      <c r="BE24" s="14" t="s">
        <v>522</v>
      </c>
      <c r="BF24" s="14" t="s">
        <v>53</v>
      </c>
      <c r="BG24" s="43">
        <v>44531</v>
      </c>
      <c r="BH24" s="43">
        <v>45991</v>
      </c>
      <c r="BI24" s="43">
        <f t="shared" si="15"/>
        <v>44531</v>
      </c>
      <c r="BJ24" s="43">
        <f t="shared" si="16"/>
        <v>45991</v>
      </c>
      <c r="BK24" s="56" t="s">
        <v>582</v>
      </c>
      <c r="BL24" s="62" t="s">
        <v>617</v>
      </c>
      <c r="BM24" s="49"/>
      <c r="BN24" s="49" t="s">
        <v>10</v>
      </c>
      <c r="BO24" s="56"/>
      <c r="BP24" s="56"/>
      <c r="BQ24" s="41">
        <f t="shared" si="13"/>
        <v>44261</v>
      </c>
      <c r="BR24" s="41">
        <f t="shared" si="5"/>
        <v>44256</v>
      </c>
      <c r="BS24" s="41">
        <f t="shared" si="6"/>
        <v>44321</v>
      </c>
      <c r="BT24" s="41">
        <f t="shared" si="7"/>
        <v>44317</v>
      </c>
      <c r="BU24" s="41">
        <f t="shared" si="14"/>
        <v>44321</v>
      </c>
      <c r="BV24" s="41">
        <f t="shared" si="9"/>
        <v>44317</v>
      </c>
      <c r="BW24" s="41">
        <f t="shared" si="10"/>
        <v>44531</v>
      </c>
      <c r="BX24" s="41">
        <f t="shared" si="11"/>
        <v>44531</v>
      </c>
    </row>
    <row r="25" spans="1:76" ht="28" customHeight="1">
      <c r="A25" s="146" t="s">
        <v>74</v>
      </c>
      <c r="B25" s="146" t="s">
        <v>614</v>
      </c>
      <c r="C25" s="147" t="s">
        <v>615</v>
      </c>
      <c r="D25" s="148" t="str">
        <f t="shared" ca="1" si="1"/>
        <v>À venir</v>
      </c>
      <c r="E25" s="265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333">
        <f t="shared" si="2"/>
        <v>47452</v>
      </c>
      <c r="BB25" s="8" t="s">
        <v>616</v>
      </c>
      <c r="BC25" s="78" t="s">
        <v>66</v>
      </c>
      <c r="BD25" s="56" t="s">
        <v>522</v>
      </c>
      <c r="BE25" s="14"/>
      <c r="BF25" s="14" t="s">
        <v>53</v>
      </c>
      <c r="BG25" s="43">
        <v>45992</v>
      </c>
      <c r="BH25" s="43">
        <v>47452</v>
      </c>
      <c r="BI25" s="43">
        <f t="shared" si="15"/>
        <v>45992</v>
      </c>
      <c r="BJ25" s="43">
        <f t="shared" si="16"/>
        <v>47452</v>
      </c>
      <c r="BK25" s="56" t="s">
        <v>582</v>
      </c>
      <c r="BL25" s="62" t="s">
        <v>617</v>
      </c>
      <c r="BM25" s="49"/>
      <c r="BN25" s="49" t="s">
        <v>10</v>
      </c>
      <c r="BO25" s="56"/>
      <c r="BP25" s="56"/>
      <c r="BQ25" s="41">
        <f>BS25-120</f>
        <v>45662</v>
      </c>
      <c r="BR25" s="41">
        <f t="shared" si="5"/>
        <v>45658</v>
      </c>
      <c r="BS25" s="41">
        <f t="shared" si="6"/>
        <v>45782</v>
      </c>
      <c r="BT25" s="41">
        <f t="shared" si="7"/>
        <v>45778</v>
      </c>
      <c r="BU25" s="41">
        <f t="shared" si="14"/>
        <v>45782</v>
      </c>
      <c r="BV25" s="41">
        <f t="shared" si="9"/>
        <v>45778</v>
      </c>
      <c r="BW25" s="41">
        <f t="shared" si="10"/>
        <v>45992</v>
      </c>
      <c r="BX25" s="41">
        <f t="shared" si="11"/>
        <v>45992</v>
      </c>
    </row>
    <row r="26" spans="1:76" ht="28" customHeight="1">
      <c r="A26" s="146" t="s">
        <v>618</v>
      </c>
      <c r="B26" s="146" t="s">
        <v>614</v>
      </c>
      <c r="C26" s="147" t="s">
        <v>619</v>
      </c>
      <c r="D26" s="148" t="str">
        <f t="shared" ca="1" si="1"/>
        <v>En cours</v>
      </c>
      <c r="E26" s="265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333">
        <f t="shared" si="2"/>
        <v>45442</v>
      </c>
      <c r="BB26" s="8" t="s">
        <v>618</v>
      </c>
      <c r="BC26" s="78" t="s">
        <v>618</v>
      </c>
      <c r="BD26" s="56" t="s">
        <v>522</v>
      </c>
      <c r="BE26" s="14" t="s">
        <v>522</v>
      </c>
      <c r="BF26" s="14" t="s">
        <v>53</v>
      </c>
      <c r="BG26" s="43">
        <v>44704</v>
      </c>
      <c r="BH26" s="43">
        <v>45442</v>
      </c>
      <c r="BI26" s="43">
        <f t="shared" si="3"/>
        <v>44712</v>
      </c>
      <c r="BJ26" s="43">
        <f t="shared" si="4"/>
        <v>45443</v>
      </c>
      <c r="BK26" s="56" t="s">
        <v>2</v>
      </c>
      <c r="BL26" s="55" t="s">
        <v>620</v>
      </c>
      <c r="BM26" s="49" t="s">
        <v>17</v>
      </c>
      <c r="BN26" s="49" t="s">
        <v>13</v>
      </c>
      <c r="BO26" s="56"/>
      <c r="BP26" s="56"/>
      <c r="BQ26" s="41">
        <f t="shared" ref="BQ26:BQ31" si="24">BS26-60</f>
        <v>44434</v>
      </c>
      <c r="BR26" s="41">
        <f t="shared" si="5"/>
        <v>44439</v>
      </c>
      <c r="BS26" s="41">
        <f t="shared" si="6"/>
        <v>44494</v>
      </c>
      <c r="BT26" s="41">
        <f t="shared" si="7"/>
        <v>44500</v>
      </c>
      <c r="BU26" s="41">
        <f t="shared" si="14"/>
        <v>44494</v>
      </c>
      <c r="BV26" s="41">
        <f t="shared" si="9"/>
        <v>44500</v>
      </c>
      <c r="BW26" s="41">
        <f t="shared" si="10"/>
        <v>44704</v>
      </c>
      <c r="BX26" s="41">
        <f t="shared" si="11"/>
        <v>44712</v>
      </c>
    </row>
    <row r="27" spans="1:76" ht="28" customHeight="1">
      <c r="A27" s="146" t="s">
        <v>74</v>
      </c>
      <c r="B27" s="146" t="s">
        <v>614</v>
      </c>
      <c r="C27" s="147" t="s">
        <v>619</v>
      </c>
      <c r="D27" s="148" t="str">
        <f t="shared" ca="1" si="1"/>
        <v>À venir</v>
      </c>
      <c r="E27" s="265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333">
        <f t="shared" si="2"/>
        <v>46904</v>
      </c>
      <c r="BB27" s="8" t="s">
        <v>618</v>
      </c>
      <c r="BC27" s="78" t="s">
        <v>621</v>
      </c>
      <c r="BD27" s="56" t="s">
        <v>522</v>
      </c>
      <c r="BE27" s="14" t="s">
        <v>522</v>
      </c>
      <c r="BF27" s="61" t="s">
        <v>53</v>
      </c>
      <c r="BG27" s="43">
        <v>45444</v>
      </c>
      <c r="BH27" s="43">
        <v>46904</v>
      </c>
      <c r="BI27" s="43">
        <f t="shared" si="3"/>
        <v>45444</v>
      </c>
      <c r="BJ27" s="43">
        <f t="shared" si="4"/>
        <v>46904</v>
      </c>
      <c r="BK27" s="56" t="s">
        <v>2</v>
      </c>
      <c r="BL27" s="55" t="s">
        <v>622</v>
      </c>
      <c r="BM27" s="49"/>
      <c r="BN27" s="49" t="s">
        <v>13</v>
      </c>
      <c r="BO27" s="56"/>
      <c r="BP27" s="56" t="s">
        <v>10</v>
      </c>
      <c r="BQ27" s="41">
        <f t="shared" si="24"/>
        <v>45174</v>
      </c>
      <c r="BR27" s="41">
        <f t="shared" si="5"/>
        <v>45170</v>
      </c>
      <c r="BS27" s="41">
        <f t="shared" si="6"/>
        <v>45234</v>
      </c>
      <c r="BT27" s="41">
        <f t="shared" si="7"/>
        <v>45231</v>
      </c>
      <c r="BU27" s="41">
        <f t="shared" si="14"/>
        <v>45234</v>
      </c>
      <c r="BV27" s="41">
        <f t="shared" si="9"/>
        <v>45231</v>
      </c>
      <c r="BW27" s="41">
        <f t="shared" si="10"/>
        <v>45444</v>
      </c>
      <c r="BX27" s="41">
        <f t="shared" si="11"/>
        <v>45444</v>
      </c>
    </row>
    <row r="28" spans="1:76" ht="28" customHeight="1">
      <c r="A28" s="146" t="s">
        <v>623</v>
      </c>
      <c r="B28" s="146" t="s">
        <v>624</v>
      </c>
      <c r="C28" s="147" t="s">
        <v>625</v>
      </c>
      <c r="D28" s="148" t="str">
        <f t="shared" ca="1" si="1"/>
        <v>En cours</v>
      </c>
      <c r="E28" s="265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333">
        <f t="shared" si="2"/>
        <v>45473</v>
      </c>
      <c r="BB28" s="8" t="s">
        <v>623</v>
      </c>
      <c r="BC28" s="78" t="s">
        <v>623</v>
      </c>
      <c r="BD28" s="56" t="s">
        <v>581</v>
      </c>
      <c r="BE28" s="14" t="s">
        <v>581</v>
      </c>
      <c r="BF28" s="14" t="s">
        <v>53</v>
      </c>
      <c r="BG28" s="43">
        <v>44018</v>
      </c>
      <c r="BH28" s="43">
        <v>45473</v>
      </c>
      <c r="BI28" s="43">
        <f t="shared" si="3"/>
        <v>44013</v>
      </c>
      <c r="BJ28" s="43">
        <f t="shared" si="4"/>
        <v>45473</v>
      </c>
      <c r="BK28" s="56" t="s">
        <v>4</v>
      </c>
      <c r="BL28" s="55" t="s">
        <v>625</v>
      </c>
      <c r="BM28" s="49"/>
      <c r="BN28" s="49" t="s">
        <v>10</v>
      </c>
      <c r="BO28" s="56"/>
      <c r="BP28" s="56"/>
      <c r="BQ28" s="41">
        <f t="shared" si="24"/>
        <v>43748</v>
      </c>
      <c r="BR28" s="41">
        <f t="shared" si="5"/>
        <v>43739</v>
      </c>
      <c r="BS28" s="41">
        <f t="shared" si="6"/>
        <v>43808</v>
      </c>
      <c r="BT28" s="41">
        <f t="shared" si="7"/>
        <v>43800</v>
      </c>
      <c r="BU28" s="41">
        <f t="shared" si="14"/>
        <v>43808</v>
      </c>
      <c r="BV28" s="41">
        <f t="shared" si="9"/>
        <v>43800</v>
      </c>
      <c r="BW28" s="41">
        <f t="shared" si="10"/>
        <v>44018</v>
      </c>
      <c r="BX28" s="41">
        <f t="shared" si="11"/>
        <v>44013</v>
      </c>
    </row>
    <row r="29" spans="1:76" ht="28" customHeight="1">
      <c r="A29" s="146" t="s">
        <v>626</v>
      </c>
      <c r="B29" s="146" t="s">
        <v>556</v>
      </c>
      <c r="C29" s="147" t="s">
        <v>627</v>
      </c>
      <c r="D29" s="148" t="str">
        <f t="shared" ca="1" si="1"/>
        <v>En cours</v>
      </c>
      <c r="E29" s="265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333">
        <f t="shared" si="2"/>
        <v>46469</v>
      </c>
      <c r="BB29" s="8" t="s">
        <v>628</v>
      </c>
      <c r="BC29" s="78" t="s">
        <v>626</v>
      </c>
      <c r="BD29" s="56" t="s">
        <v>581</v>
      </c>
      <c r="BE29" s="14" t="s">
        <v>581</v>
      </c>
      <c r="BF29" s="14" t="s">
        <v>179</v>
      </c>
      <c r="BG29" s="43">
        <v>45009</v>
      </c>
      <c r="BH29" s="43">
        <v>46469</v>
      </c>
      <c r="BI29" s="43">
        <f t="shared" si="3"/>
        <v>45016</v>
      </c>
      <c r="BJ29" s="43">
        <f t="shared" si="4"/>
        <v>46477</v>
      </c>
      <c r="BK29" s="56" t="s">
        <v>2</v>
      </c>
      <c r="BL29" s="62" t="s">
        <v>629</v>
      </c>
      <c r="BM29" s="49"/>
      <c r="BN29" s="49" t="s">
        <v>13</v>
      </c>
      <c r="BO29" s="56"/>
      <c r="BP29" s="56"/>
      <c r="BQ29" s="41">
        <f t="shared" si="24"/>
        <v>44739</v>
      </c>
      <c r="BR29" s="41">
        <f t="shared" si="5"/>
        <v>44742</v>
      </c>
      <c r="BS29" s="41">
        <f t="shared" si="6"/>
        <v>44799</v>
      </c>
      <c r="BT29" s="41">
        <f t="shared" si="7"/>
        <v>44804</v>
      </c>
      <c r="BU29" s="41">
        <f t="shared" si="14"/>
        <v>44799</v>
      </c>
      <c r="BV29" s="41">
        <f t="shared" si="9"/>
        <v>44804</v>
      </c>
      <c r="BW29" s="41">
        <f t="shared" si="10"/>
        <v>45009</v>
      </c>
      <c r="BX29" s="41">
        <f t="shared" si="11"/>
        <v>45016</v>
      </c>
    </row>
    <row r="30" spans="1:76" ht="28" customHeight="1">
      <c r="A30" s="146" t="s">
        <v>630</v>
      </c>
      <c r="B30" s="146" t="s">
        <v>556</v>
      </c>
      <c r="C30" s="147" t="s">
        <v>631</v>
      </c>
      <c r="D30" s="148" t="str">
        <f t="shared" ca="1" si="1"/>
        <v>En cours</v>
      </c>
      <c r="E30" s="265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333">
        <f t="shared" si="2"/>
        <v>46403</v>
      </c>
      <c r="BB30" s="8" t="s">
        <v>630</v>
      </c>
      <c r="BC30" s="78" t="s">
        <v>630</v>
      </c>
      <c r="BD30" s="56" t="s">
        <v>581</v>
      </c>
      <c r="BE30" s="14" t="s">
        <v>581</v>
      </c>
      <c r="BF30" s="14" t="s">
        <v>53</v>
      </c>
      <c r="BG30" s="43">
        <v>44943</v>
      </c>
      <c r="BH30" s="43">
        <v>46403</v>
      </c>
      <c r="BI30" s="43">
        <f t="shared" si="3"/>
        <v>44957</v>
      </c>
      <c r="BJ30" s="43">
        <f t="shared" si="4"/>
        <v>46418</v>
      </c>
      <c r="BK30" s="56" t="s">
        <v>4</v>
      </c>
      <c r="BL30" s="55" t="s">
        <v>632</v>
      </c>
      <c r="BM30" s="49"/>
      <c r="BN30" s="49" t="s">
        <v>13</v>
      </c>
      <c r="BO30" s="56"/>
      <c r="BP30" s="56"/>
      <c r="BQ30" s="41">
        <f t="shared" si="24"/>
        <v>44673</v>
      </c>
      <c r="BR30" s="41">
        <f t="shared" si="5"/>
        <v>44681</v>
      </c>
      <c r="BS30" s="41">
        <f t="shared" si="6"/>
        <v>44733</v>
      </c>
      <c r="BT30" s="41">
        <f t="shared" si="7"/>
        <v>44742</v>
      </c>
      <c r="BU30" s="41">
        <f t="shared" si="14"/>
        <v>44733</v>
      </c>
      <c r="BV30" s="41">
        <f t="shared" si="9"/>
        <v>44742</v>
      </c>
      <c r="BW30" s="41">
        <f t="shared" si="10"/>
        <v>44943</v>
      </c>
      <c r="BX30" s="41">
        <f t="shared" si="11"/>
        <v>44957</v>
      </c>
    </row>
    <row r="31" spans="1:76" ht="28" customHeight="1">
      <c r="A31" s="146" t="s">
        <v>633</v>
      </c>
      <c r="B31" s="146" t="s">
        <v>556</v>
      </c>
      <c r="C31" s="147" t="s">
        <v>634</v>
      </c>
      <c r="D31" s="148" t="str">
        <f t="shared" ca="1" si="1"/>
        <v>En cours</v>
      </c>
      <c r="E31" s="265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333">
        <f t="shared" si="2"/>
        <v>46318</v>
      </c>
      <c r="BB31" s="8" t="s">
        <v>633</v>
      </c>
      <c r="BC31" s="78" t="s">
        <v>633</v>
      </c>
      <c r="BD31" s="56" t="s">
        <v>581</v>
      </c>
      <c r="BE31" s="14" t="s">
        <v>581</v>
      </c>
      <c r="BF31" s="14" t="s">
        <v>53</v>
      </c>
      <c r="BG31" s="43">
        <v>44858</v>
      </c>
      <c r="BH31" s="43">
        <v>46318</v>
      </c>
      <c r="BI31" s="43">
        <f t="shared" si="3"/>
        <v>44865</v>
      </c>
      <c r="BJ31" s="43">
        <f t="shared" si="4"/>
        <v>46326</v>
      </c>
      <c r="BK31" s="56" t="s">
        <v>2</v>
      </c>
      <c r="BL31" s="55" t="s">
        <v>635</v>
      </c>
      <c r="BM31" s="49"/>
      <c r="BN31" s="49" t="s">
        <v>10</v>
      </c>
      <c r="BO31" s="56"/>
      <c r="BP31" s="56"/>
      <c r="BQ31" s="41">
        <f t="shared" si="24"/>
        <v>44588</v>
      </c>
      <c r="BR31" s="41">
        <f t="shared" si="5"/>
        <v>44592</v>
      </c>
      <c r="BS31" s="41">
        <f t="shared" si="6"/>
        <v>44648</v>
      </c>
      <c r="BT31" s="41">
        <f t="shared" si="7"/>
        <v>44651</v>
      </c>
      <c r="BU31" s="41">
        <f t="shared" si="14"/>
        <v>44648</v>
      </c>
      <c r="BV31" s="41">
        <f t="shared" si="9"/>
        <v>44651</v>
      </c>
      <c r="BW31" s="41">
        <f t="shared" si="10"/>
        <v>44858</v>
      </c>
      <c r="BX31" s="41">
        <f t="shared" si="11"/>
        <v>44865</v>
      </c>
    </row>
    <row r="32" spans="1:76" ht="28" customHeight="1">
      <c r="A32" s="146" t="s">
        <v>74</v>
      </c>
      <c r="B32" s="146" t="s">
        <v>556</v>
      </c>
      <c r="C32" s="147" t="s">
        <v>634</v>
      </c>
      <c r="D32" s="148" t="str">
        <f t="shared" ca="1" si="1"/>
        <v>À venir</v>
      </c>
      <c r="E32" s="265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333">
        <f t="shared" si="2"/>
        <v>47779</v>
      </c>
      <c r="BB32" s="8" t="s">
        <v>633</v>
      </c>
      <c r="BC32" s="78" t="s">
        <v>66</v>
      </c>
      <c r="BD32" s="56" t="s">
        <v>581</v>
      </c>
      <c r="BE32" s="14" t="s">
        <v>581</v>
      </c>
      <c r="BF32" s="14" t="s">
        <v>53</v>
      </c>
      <c r="BG32" s="43">
        <v>46319</v>
      </c>
      <c r="BH32" s="43">
        <v>47779</v>
      </c>
      <c r="BI32" s="43">
        <f t="shared" si="3"/>
        <v>46326</v>
      </c>
      <c r="BJ32" s="43">
        <f t="shared" si="4"/>
        <v>47787</v>
      </c>
      <c r="BK32" s="56" t="s">
        <v>2</v>
      </c>
      <c r="BL32" s="55" t="s">
        <v>635</v>
      </c>
      <c r="BM32" s="49"/>
      <c r="BN32" s="49" t="s">
        <v>10</v>
      </c>
      <c r="BO32" s="56"/>
      <c r="BP32" s="56"/>
      <c r="BQ32" s="41">
        <f>BS32-152</f>
        <v>45957</v>
      </c>
      <c r="BR32" s="41">
        <f t="shared" si="5"/>
        <v>45961</v>
      </c>
      <c r="BS32" s="41">
        <f t="shared" si="6"/>
        <v>46109</v>
      </c>
      <c r="BT32" s="41">
        <f t="shared" si="7"/>
        <v>46112</v>
      </c>
      <c r="BU32" s="41">
        <f t="shared" si="14"/>
        <v>46109</v>
      </c>
      <c r="BV32" s="41">
        <f t="shared" si="9"/>
        <v>46112</v>
      </c>
      <c r="BW32" s="41">
        <f t="shared" si="10"/>
        <v>46319</v>
      </c>
      <c r="BX32" s="41">
        <f t="shared" si="11"/>
        <v>46326</v>
      </c>
    </row>
    <row r="33" spans="1:76" ht="28" customHeight="1">
      <c r="A33" s="146" t="s">
        <v>636</v>
      </c>
      <c r="B33" s="146" t="s">
        <v>556</v>
      </c>
      <c r="C33" s="147" t="s">
        <v>637</v>
      </c>
      <c r="D33" s="148" t="str">
        <f t="shared" ca="1" si="1"/>
        <v>En cours</v>
      </c>
      <c r="E33" s="265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333">
        <f t="shared" si="2"/>
        <v>46697</v>
      </c>
      <c r="AP33" s="5"/>
      <c r="BB33" s="8" t="s">
        <v>638</v>
      </c>
      <c r="BC33" s="78" t="s">
        <v>636</v>
      </c>
      <c r="BD33" s="56" t="s">
        <v>522</v>
      </c>
      <c r="BE33" s="14" t="s">
        <v>639</v>
      </c>
      <c r="BF33" s="14" t="s">
        <v>53</v>
      </c>
      <c r="BG33" s="43">
        <v>45292.000243055554</v>
      </c>
      <c r="BH33" s="43">
        <v>46697</v>
      </c>
      <c r="BI33" s="43">
        <f t="shared" si="3"/>
        <v>45292</v>
      </c>
      <c r="BJ33" s="43">
        <f t="shared" si="4"/>
        <v>46692</v>
      </c>
      <c r="BK33" s="56" t="s">
        <v>2</v>
      </c>
      <c r="BL33" s="49" t="s">
        <v>640</v>
      </c>
      <c r="BM33" s="49"/>
      <c r="BN33" s="49" t="s">
        <v>10</v>
      </c>
      <c r="BO33" s="56"/>
      <c r="BP33" s="56" t="s">
        <v>10</v>
      </c>
      <c r="BQ33" s="3">
        <f>BS33-90</f>
        <v>45052.000243055554</v>
      </c>
      <c r="BR33" s="3">
        <f t="shared" si="5"/>
        <v>45047</v>
      </c>
      <c r="BS33" s="3">
        <f t="shared" si="6"/>
        <v>45142.000243055554</v>
      </c>
      <c r="BT33" s="3">
        <f t="shared" si="7"/>
        <v>45139</v>
      </c>
      <c r="BU33" s="3">
        <f>BW33-150</f>
        <v>45142.000243055554</v>
      </c>
      <c r="BV33" s="3">
        <f t="shared" si="9"/>
        <v>45139</v>
      </c>
      <c r="BW33" s="3">
        <f t="shared" si="10"/>
        <v>45292.000243055554</v>
      </c>
      <c r="BX33" s="3">
        <f t="shared" si="11"/>
        <v>45292</v>
      </c>
    </row>
    <row r="34" spans="1:76" ht="28" customHeight="1">
      <c r="A34" s="146" t="s">
        <v>641</v>
      </c>
      <c r="B34" s="146" t="s">
        <v>556</v>
      </c>
      <c r="C34" s="147" t="s">
        <v>642</v>
      </c>
      <c r="D34" s="148" t="str">
        <f t="shared" ca="1" si="1"/>
        <v>En cours</v>
      </c>
      <c r="E34" s="265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333">
        <f t="shared" si="2"/>
        <v>46692</v>
      </c>
      <c r="AP34"/>
      <c r="BB34" s="8" t="s">
        <v>641</v>
      </c>
      <c r="BC34" s="78" t="s">
        <v>641</v>
      </c>
      <c r="BD34" s="56" t="s">
        <v>643</v>
      </c>
      <c r="BE34" s="14" t="s">
        <v>639</v>
      </c>
      <c r="BF34" s="14" t="s">
        <v>53</v>
      </c>
      <c r="BG34" s="43">
        <v>45306</v>
      </c>
      <c r="BH34" s="43">
        <v>46692</v>
      </c>
      <c r="BI34" s="43">
        <f t="shared" si="3"/>
        <v>45292</v>
      </c>
      <c r="BJ34" s="43">
        <f t="shared" si="4"/>
        <v>46692</v>
      </c>
      <c r="BK34" s="56" t="s">
        <v>0</v>
      </c>
      <c r="BL34" s="51" t="s">
        <v>644</v>
      </c>
      <c r="BM34" s="49"/>
      <c r="BN34" s="49" t="s">
        <v>15</v>
      </c>
      <c r="BO34" s="56"/>
      <c r="BP34" s="56" t="s">
        <v>10</v>
      </c>
      <c r="BQ34" s="3">
        <f>BS34-90</f>
        <v>45036</v>
      </c>
      <c r="BR34" s="3">
        <f t="shared" si="5"/>
        <v>45046</v>
      </c>
      <c r="BS34" s="3">
        <f t="shared" si="6"/>
        <v>45126</v>
      </c>
      <c r="BT34" s="3">
        <f t="shared" si="7"/>
        <v>45138</v>
      </c>
      <c r="BU34" s="3">
        <f>BW34-180</f>
        <v>45126</v>
      </c>
      <c r="BV34" s="3">
        <f t="shared" si="9"/>
        <v>45138</v>
      </c>
      <c r="BW34" s="3">
        <f t="shared" si="10"/>
        <v>45306</v>
      </c>
      <c r="BX34" s="3">
        <f t="shared" si="11"/>
        <v>45292</v>
      </c>
    </row>
    <row r="35" spans="1:76" s="5" customFormat="1" ht="28" customHeight="1">
      <c r="A35" s="146" t="s">
        <v>645</v>
      </c>
      <c r="B35" s="146" t="s">
        <v>646</v>
      </c>
      <c r="C35" s="147" t="s">
        <v>647</v>
      </c>
      <c r="D35" s="148" t="str">
        <f t="shared" ca="1" si="1"/>
        <v>En cours</v>
      </c>
      <c r="E35" s="265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333">
        <f t="shared" si="2"/>
        <v>45443</v>
      </c>
      <c r="AP35" s="26"/>
      <c r="BB35" s="8" t="s">
        <v>645</v>
      </c>
      <c r="BC35" s="78" t="s">
        <v>645</v>
      </c>
      <c r="BD35" s="56" t="s">
        <v>581</v>
      </c>
      <c r="BE35" s="14" t="s">
        <v>581</v>
      </c>
      <c r="BF35" s="14" t="s">
        <v>53</v>
      </c>
      <c r="BG35" s="43">
        <v>43922</v>
      </c>
      <c r="BH35" s="43">
        <v>45443</v>
      </c>
      <c r="BI35" s="43">
        <f t="shared" si="3"/>
        <v>43922</v>
      </c>
      <c r="BJ35" s="43">
        <f t="shared" si="4"/>
        <v>45443</v>
      </c>
      <c r="BK35" s="56" t="s">
        <v>2</v>
      </c>
      <c r="BL35" s="55" t="s">
        <v>647</v>
      </c>
      <c r="BM35" s="49"/>
      <c r="BN35" s="49" t="s">
        <v>13</v>
      </c>
      <c r="BO35" s="56"/>
      <c r="BP35" s="56"/>
      <c r="BQ35" s="41">
        <f>BS35-60</f>
        <v>43652</v>
      </c>
      <c r="BR35" s="41">
        <f t="shared" si="5"/>
        <v>43647</v>
      </c>
      <c r="BS35" s="41">
        <f t="shared" si="6"/>
        <v>43712</v>
      </c>
      <c r="BT35" s="41">
        <f t="shared" si="7"/>
        <v>43709</v>
      </c>
      <c r="BU35" s="41">
        <f>BW35-210</f>
        <v>43712</v>
      </c>
      <c r="BV35" s="41">
        <f t="shared" si="9"/>
        <v>43709</v>
      </c>
      <c r="BW35" s="41">
        <f t="shared" si="10"/>
        <v>43922</v>
      </c>
      <c r="BX35" s="41">
        <f t="shared" si="11"/>
        <v>43922</v>
      </c>
    </row>
    <row r="36" spans="1:76" customFormat="1" ht="28" customHeight="1">
      <c r="A36" s="146" t="s">
        <v>648</v>
      </c>
      <c r="B36" s="146" t="s">
        <v>646</v>
      </c>
      <c r="C36" s="147" t="s">
        <v>649</v>
      </c>
      <c r="D36" s="148" t="str">
        <f t="shared" ca="1" si="1"/>
        <v>À venir</v>
      </c>
      <c r="E36" s="265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333">
        <f t="shared" si="2"/>
        <v>46904</v>
      </c>
      <c r="AP36" s="26"/>
      <c r="AU36" s="26"/>
      <c r="AV36" s="26"/>
      <c r="AW36" s="26"/>
      <c r="AX36" s="26"/>
      <c r="AY36" s="26"/>
      <c r="AZ36" s="26"/>
      <c r="BA36" s="26"/>
      <c r="BB36" s="8" t="s">
        <v>645</v>
      </c>
      <c r="BC36" s="78" t="s">
        <v>648</v>
      </c>
      <c r="BD36" s="56" t="s">
        <v>581</v>
      </c>
      <c r="BE36" s="14" t="s">
        <v>581</v>
      </c>
      <c r="BF36" s="61" t="s">
        <v>53</v>
      </c>
      <c r="BG36" s="43">
        <v>45444.000243055554</v>
      </c>
      <c r="BH36" s="43">
        <v>46904</v>
      </c>
      <c r="BI36" s="43">
        <f t="shared" si="3"/>
        <v>45444</v>
      </c>
      <c r="BJ36" s="43">
        <f t="shared" si="4"/>
        <v>46904</v>
      </c>
      <c r="BK36" s="56" t="s">
        <v>2</v>
      </c>
      <c r="BL36" s="55" t="s">
        <v>650</v>
      </c>
      <c r="BM36" s="49"/>
      <c r="BN36" s="49" t="s">
        <v>13</v>
      </c>
      <c r="BO36" s="56" t="s">
        <v>11</v>
      </c>
      <c r="BP36" s="56" t="s">
        <v>10</v>
      </c>
      <c r="BQ36" s="41">
        <f>BS36-60</f>
        <v>45174.000243055554</v>
      </c>
      <c r="BR36" s="41">
        <f t="shared" si="5"/>
        <v>45170</v>
      </c>
      <c r="BS36" s="41">
        <f t="shared" si="6"/>
        <v>45234.000243055554</v>
      </c>
      <c r="BT36" s="41">
        <f t="shared" si="7"/>
        <v>45231</v>
      </c>
      <c r="BU36" s="41">
        <f>BW36-210</f>
        <v>45234.000243055554</v>
      </c>
      <c r="BV36" s="41">
        <f t="shared" si="9"/>
        <v>45231</v>
      </c>
      <c r="BW36" s="41">
        <f t="shared" si="10"/>
        <v>45444.000243055554</v>
      </c>
      <c r="BX36" s="41">
        <f t="shared" si="11"/>
        <v>45444</v>
      </c>
    </row>
  </sheetData>
  <sheetProtection algorithmName="SHA-512" hashValue="quHa8CDRHWHOTTtRkuey3RHBdqSpVYhj4INZr68+4PySuBET6t5MRYMvnuy+AU3dA3y0qNP7HqxswtUV2qpcJg==" saltValue="9k4FgFufdjuOpbaZIlO/CA==" spinCount="100000" sheet="1" autoFilter="0"/>
  <autoFilter ref="A6:D6" xr:uid="{AEAE953E-00D4-4A13-8A66-FDF399B28B7F}"/>
  <mergeCells count="4">
    <mergeCell ref="A4:B4"/>
    <mergeCell ref="Q5:AB5"/>
    <mergeCell ref="AC5:AN5"/>
    <mergeCell ref="E5:P5"/>
  </mergeCells>
  <conditionalFormatting sqref="C2">
    <cfRule type="expression" dxfId="99" priority="10">
      <formula>AND(BL$6&gt;=#REF!,BL$6&lt;=#REF!)</formula>
    </cfRule>
    <cfRule type="expression" dxfId="98" priority="11">
      <formula>AND(BL$6&gt;=#REF!,BL$6&lt;=#REF!)</formula>
    </cfRule>
    <cfRule type="expression" dxfId="97" priority="12">
      <formula>AND(BL$6&gt;=#REF!,BL$6&lt;=#REF!)</formula>
    </cfRule>
    <cfRule type="expression" dxfId="96" priority="13">
      <formula>AND(BL$6&gt;=#REF!,BL$6&lt;=#REF!)</formula>
    </cfRule>
  </conditionalFormatting>
  <conditionalFormatting sqref="D1:D5 D37:D1048576">
    <cfRule type="containsText" dxfId="95" priority="17" operator="containsText" text="A venir">
      <formula>NOT(ISERROR(SEARCH("A venir",D1)))</formula>
    </cfRule>
  </conditionalFormatting>
  <conditionalFormatting sqref="D1:D1048576">
    <cfRule type="containsText" dxfId="94" priority="4" operator="containsText" text="Term">
      <formula>NOT(ISERROR(SEARCH("Term",D1)))</formula>
    </cfRule>
  </conditionalFormatting>
  <conditionalFormatting sqref="D6:D36">
    <cfRule type="containsText" dxfId="93" priority="5" operator="containsText" text="À venir">
      <formula>NOT(ISERROR(SEARCH("À venir",D6)))</formula>
    </cfRule>
  </conditionalFormatting>
  <conditionalFormatting sqref="D7:D36">
    <cfRule type="containsText" dxfId="92" priority="6" operator="containsText" text="En cours">
      <formula>NOT(ISERROR(SEARCH("En cours",D7)))</formula>
    </cfRule>
    <cfRule type="expression" dxfId="91" priority="7">
      <formula>AND(D$6&gt;=$BR7,D$6&lt;=$BT7)</formula>
    </cfRule>
    <cfRule type="expression" dxfId="90" priority="8">
      <formula>AND(D$6&gt;=$BI7,D$6&lt;=$BJ7)</formula>
    </cfRule>
    <cfRule type="expression" dxfId="89" priority="9">
      <formula>AND(D$6&gt;=$BV7,D$6&lt;=$BX7)</formula>
    </cfRule>
  </conditionalFormatting>
  <conditionalFormatting sqref="E7:AN36">
    <cfRule type="expression" dxfId="88" priority="1">
      <formula>AND(E$6&gt;=$BI7,E$6&lt;=$BJ7)</formula>
    </cfRule>
    <cfRule type="expression" dxfId="87" priority="2">
      <formula>AND(E$6&gt;=$BV7,E$6&lt;=$BX7)</formula>
    </cfRule>
    <cfRule type="expression" dxfId="86" priority="3">
      <formula>AND(E$6&gt;=$BR7,E$6&lt;=$BT7)</formula>
    </cfRule>
  </conditionalFormatting>
  <printOptions horizontalCentered="1" verticalCentered="1"/>
  <pageMargins left="0.31496062992125984" right="0.31496062992125984" top="0.74803149606299213" bottom="0.74803149606299213" header="0.31496062992125984" footer="0.31496062992125984"/>
  <pageSetup paperSize="8" scale="72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65427C81-FE3B-48C7-9E26-9B1E0E007775}">
          <x14:formula1>
            <xm:f>Feuil1!$A$1:$A$3</xm:f>
          </x14:formula1>
          <xm:sqref>BK7:BK36</xm:sqref>
        </x14:dataValidation>
        <x14:dataValidation type="list" allowBlank="1" showInputMessage="1" showErrorMessage="1" xr:uid="{3967EE54-37B3-4AA4-AA01-25B522250703}">
          <x14:formula1>
            <xm:f>Feuil1!$A$7:$A$13</xm:f>
          </x14:formula1>
          <xm:sqref>BM7:BM36</xm:sqref>
        </x14:dataValidation>
        <x14:dataValidation type="list" allowBlank="1" showInputMessage="1" showErrorMessage="1" xr:uid="{7C301C9B-F58F-4ABF-BEC9-D56A72E2B52E}">
          <x14:formula1>
            <xm:f>Feuil1!$D$7:$D$8</xm:f>
          </x14:formula1>
          <xm:sqref>BO7:BP36</xm:sqref>
        </x14:dataValidation>
        <x14:dataValidation type="list" allowBlank="1" showInputMessage="1" showErrorMessage="1" xr:uid="{FBF28D9C-A480-4A2E-A3CC-5F78967BFEBD}">
          <x14:formula1>
            <xm:f>Feuil1!$B$7:$B$9</xm:f>
          </x14:formula1>
          <xm:sqref>BN7:BN36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C6235-A05B-401F-AB60-18906234EC95}">
  <sheetPr codeName="Feuil10">
    <pageSetUpPr fitToPage="1"/>
  </sheetPr>
  <dimension ref="A1:BX19"/>
  <sheetViews>
    <sheetView showGridLines="0" zoomScale="60" zoomScaleNormal="60" workbookViewId="0">
      <pane xSplit="4" ySplit="6" topLeftCell="E7" activePane="bottomRight" state="frozen"/>
      <selection pane="topRight"/>
      <selection pane="bottomLeft"/>
      <selection pane="bottomRight" activeCell="CL31" sqref="CL31"/>
    </sheetView>
  </sheetViews>
  <sheetFormatPr baseColWidth="10" defaultColWidth="18" defaultRowHeight="14.5"/>
  <cols>
    <col min="1" max="1" width="18" style="213"/>
    <col min="2" max="2" width="24.26953125" style="214" customWidth="1"/>
    <col min="3" max="3" width="63.54296875" style="214" customWidth="1"/>
    <col min="4" max="4" width="14.453125" style="159" customWidth="1"/>
    <col min="5" max="40" width="3.1796875" style="272" customWidth="1"/>
    <col min="41" max="41" width="14.54296875" style="161" customWidth="1"/>
    <col min="42" max="52" width="18" style="159" customWidth="1"/>
    <col min="53" max="53" width="13.81640625" style="162" customWidth="1"/>
    <col min="54" max="54" width="18" style="213" hidden="1" customWidth="1"/>
    <col min="55" max="55" width="18" style="214" hidden="1" customWidth="1"/>
    <col min="56" max="56" width="18" style="157" hidden="1" customWidth="1"/>
    <col min="57" max="57" width="18" style="159" hidden="1" customWidth="1"/>
    <col min="58" max="58" width="3.1796875" style="163" hidden="1" customWidth="1"/>
    <col min="59" max="59" width="18" style="163" hidden="1" customWidth="1"/>
    <col min="60" max="60" width="18" style="161" hidden="1" customWidth="1"/>
    <col min="61" max="61" width="18" style="163" hidden="1" customWidth="1"/>
    <col min="62" max="62" width="18" style="214" hidden="1" customWidth="1"/>
    <col min="63" max="63" width="18" style="159" hidden="1" customWidth="1"/>
    <col min="64" max="64" width="66.1796875" style="159" hidden="1" customWidth="1"/>
    <col min="65" max="65" width="20.453125" style="164" hidden="1" customWidth="1"/>
    <col min="66" max="67" width="15" style="164" hidden="1" customWidth="1"/>
    <col min="68" max="76" width="18" style="159" hidden="1" customWidth="1"/>
    <col min="77" max="16384" width="18" style="159"/>
  </cols>
  <sheetData>
    <row r="1" spans="1:76" hidden="1">
      <c r="E1" s="272">
        <f t="shared" ref="E1:AN1" si="0">VALUE(YEAR(E6)&amp;TEXT(MONTH(E6),"00"))</f>
        <v>202401</v>
      </c>
      <c r="F1" s="272">
        <f t="shared" si="0"/>
        <v>202402</v>
      </c>
      <c r="G1" s="272">
        <f t="shared" si="0"/>
        <v>202403</v>
      </c>
      <c r="H1" s="272">
        <f t="shared" si="0"/>
        <v>202404</v>
      </c>
      <c r="I1" s="272">
        <f t="shared" si="0"/>
        <v>202405</v>
      </c>
      <c r="J1" s="272">
        <f t="shared" si="0"/>
        <v>202406</v>
      </c>
      <c r="K1" s="272">
        <f t="shared" si="0"/>
        <v>202407</v>
      </c>
      <c r="L1" s="272">
        <f t="shared" si="0"/>
        <v>202408</v>
      </c>
      <c r="M1" s="272">
        <f t="shared" si="0"/>
        <v>202409</v>
      </c>
      <c r="N1" s="272">
        <f t="shared" si="0"/>
        <v>202410</v>
      </c>
      <c r="O1" s="272">
        <f t="shared" si="0"/>
        <v>202411</v>
      </c>
      <c r="P1" s="272">
        <f t="shared" si="0"/>
        <v>202412</v>
      </c>
      <c r="Q1" s="272">
        <f t="shared" si="0"/>
        <v>202501</v>
      </c>
      <c r="R1" s="272">
        <f t="shared" si="0"/>
        <v>202502</v>
      </c>
      <c r="S1" s="272">
        <f t="shared" si="0"/>
        <v>202503</v>
      </c>
      <c r="T1" s="272">
        <f t="shared" si="0"/>
        <v>202504</v>
      </c>
      <c r="U1" s="272">
        <f t="shared" si="0"/>
        <v>202505</v>
      </c>
      <c r="V1" s="272">
        <f t="shared" si="0"/>
        <v>202506</v>
      </c>
      <c r="W1" s="272">
        <f t="shared" si="0"/>
        <v>202507</v>
      </c>
      <c r="X1" s="272">
        <f t="shared" si="0"/>
        <v>202508</v>
      </c>
      <c r="Y1" s="272">
        <f t="shared" si="0"/>
        <v>202509</v>
      </c>
      <c r="Z1" s="272">
        <f t="shared" si="0"/>
        <v>202510</v>
      </c>
      <c r="AA1" s="272">
        <f t="shared" si="0"/>
        <v>202511</v>
      </c>
      <c r="AB1" s="272">
        <f t="shared" si="0"/>
        <v>202512</v>
      </c>
      <c r="AC1" s="272">
        <f t="shared" si="0"/>
        <v>202601</v>
      </c>
      <c r="AD1" s="272">
        <f t="shared" si="0"/>
        <v>202602</v>
      </c>
      <c r="AE1" s="272">
        <f t="shared" si="0"/>
        <v>202603</v>
      </c>
      <c r="AF1" s="272">
        <f t="shared" si="0"/>
        <v>202604</v>
      </c>
      <c r="AG1" s="272">
        <f t="shared" si="0"/>
        <v>202605</v>
      </c>
      <c r="AH1" s="272">
        <f t="shared" si="0"/>
        <v>202606</v>
      </c>
      <c r="AI1" s="272">
        <f t="shared" si="0"/>
        <v>202607</v>
      </c>
      <c r="AJ1" s="272">
        <f t="shared" si="0"/>
        <v>202608</v>
      </c>
      <c r="AK1" s="272">
        <f t="shared" si="0"/>
        <v>202609</v>
      </c>
      <c r="AL1" s="272">
        <f t="shared" si="0"/>
        <v>202610</v>
      </c>
      <c r="AM1" s="272">
        <f t="shared" si="0"/>
        <v>202611</v>
      </c>
      <c r="AN1" s="272">
        <f t="shared" si="0"/>
        <v>202612</v>
      </c>
      <c r="BC1" s="209"/>
      <c r="BD1" s="159"/>
    </row>
    <row r="2" spans="1:76" ht="24" customHeight="1">
      <c r="A2" s="273"/>
      <c r="B2" s="210"/>
      <c r="C2" s="248" t="s">
        <v>20</v>
      </c>
      <c r="BA2" s="166"/>
      <c r="BB2" s="273"/>
      <c r="BC2" s="210" t="s">
        <v>21</v>
      </c>
    </row>
    <row r="3" spans="1:76" ht="28">
      <c r="A3" s="159"/>
      <c r="B3" s="274"/>
      <c r="C3" s="250" t="s">
        <v>651</v>
      </c>
      <c r="BA3" s="166"/>
      <c r="BB3" s="206"/>
      <c r="BD3" s="252"/>
      <c r="BE3" s="252"/>
      <c r="BF3" s="252"/>
    </row>
    <row r="4" spans="1:76" ht="29">
      <c r="A4" s="390" t="s">
        <v>652</v>
      </c>
      <c r="B4" s="390"/>
      <c r="C4" s="251" t="s">
        <v>24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BA4" s="166"/>
      <c r="BB4" s="206"/>
      <c r="BC4" s="210" t="s">
        <v>25</v>
      </c>
    </row>
    <row r="5" spans="1:76" ht="28">
      <c r="A5" s="206"/>
      <c r="B5" s="210"/>
      <c r="C5" s="274"/>
      <c r="E5" s="384">
        <v>2024</v>
      </c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>
        <v>2025</v>
      </c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>
        <v>2026</v>
      </c>
      <c r="AD5" s="384"/>
      <c r="AE5" s="384"/>
      <c r="AF5" s="384"/>
      <c r="AG5" s="384"/>
      <c r="AH5" s="384"/>
      <c r="AI5" s="384"/>
      <c r="AJ5" s="384"/>
      <c r="AK5" s="384"/>
      <c r="AL5" s="384"/>
      <c r="AM5" s="384"/>
      <c r="AN5" s="384"/>
      <c r="BA5" s="166"/>
      <c r="BB5" s="206"/>
      <c r="BC5" s="210"/>
    </row>
    <row r="6" spans="1:76" s="170" customFormat="1" ht="58">
      <c r="A6" s="144" t="s">
        <v>26</v>
      </c>
      <c r="B6" s="144" t="s">
        <v>27</v>
      </c>
      <c r="C6" s="144" t="s">
        <v>163</v>
      </c>
      <c r="D6" s="145" t="s">
        <v>29</v>
      </c>
      <c r="E6" s="149">
        <v>45292</v>
      </c>
      <c r="F6" s="150">
        <v>45323</v>
      </c>
      <c r="G6" s="150">
        <v>45352</v>
      </c>
      <c r="H6" s="150">
        <v>45383</v>
      </c>
      <c r="I6" s="150">
        <v>45413</v>
      </c>
      <c r="J6" s="150">
        <v>45444</v>
      </c>
      <c r="K6" s="150">
        <v>45474</v>
      </c>
      <c r="L6" s="150">
        <v>45505</v>
      </c>
      <c r="M6" s="150">
        <v>45536</v>
      </c>
      <c r="N6" s="150">
        <v>45566</v>
      </c>
      <c r="O6" s="150">
        <v>45597</v>
      </c>
      <c r="P6" s="150">
        <v>45627</v>
      </c>
      <c r="Q6" s="151">
        <v>45658</v>
      </c>
      <c r="R6" s="150">
        <v>45689</v>
      </c>
      <c r="S6" s="150">
        <v>45717</v>
      </c>
      <c r="T6" s="150">
        <v>45748</v>
      </c>
      <c r="U6" s="150">
        <v>45778</v>
      </c>
      <c r="V6" s="150">
        <v>45809</v>
      </c>
      <c r="W6" s="150">
        <v>45839</v>
      </c>
      <c r="X6" s="150">
        <v>45870</v>
      </c>
      <c r="Y6" s="150">
        <v>45901</v>
      </c>
      <c r="Z6" s="150">
        <v>45931</v>
      </c>
      <c r="AA6" s="150">
        <v>45962</v>
      </c>
      <c r="AB6" s="150">
        <v>45992</v>
      </c>
      <c r="AC6" s="151">
        <v>46023</v>
      </c>
      <c r="AD6" s="150">
        <v>46054</v>
      </c>
      <c r="AE6" s="150">
        <v>46082</v>
      </c>
      <c r="AF6" s="150">
        <v>46113</v>
      </c>
      <c r="AG6" s="150">
        <v>46143</v>
      </c>
      <c r="AH6" s="150">
        <v>46174</v>
      </c>
      <c r="AI6" s="150">
        <v>46204</v>
      </c>
      <c r="AJ6" s="150">
        <v>46235</v>
      </c>
      <c r="AK6" s="150">
        <v>46266</v>
      </c>
      <c r="AL6" s="150">
        <v>46296</v>
      </c>
      <c r="AM6" s="150">
        <v>46327</v>
      </c>
      <c r="AN6" s="150">
        <v>46357</v>
      </c>
      <c r="AO6" s="152" t="s">
        <v>30</v>
      </c>
      <c r="BB6" s="171" t="s">
        <v>31</v>
      </c>
      <c r="BC6" s="275" t="s">
        <v>653</v>
      </c>
      <c r="BD6" s="221" t="s">
        <v>33</v>
      </c>
      <c r="BE6" s="276" t="s">
        <v>34</v>
      </c>
      <c r="BF6" s="175" t="s">
        <v>35</v>
      </c>
      <c r="BG6" s="176" t="s">
        <v>36</v>
      </c>
      <c r="BH6" s="222" t="s">
        <v>30</v>
      </c>
      <c r="BI6" s="178" t="s">
        <v>37</v>
      </c>
      <c r="BJ6" s="177" t="s">
        <v>38</v>
      </c>
      <c r="BK6" s="223" t="s">
        <v>39</v>
      </c>
      <c r="BL6" s="175" t="s">
        <v>40</v>
      </c>
      <c r="BM6" s="359" t="s">
        <v>6</v>
      </c>
      <c r="BN6" s="179" t="s">
        <v>7</v>
      </c>
      <c r="BO6" s="179" t="s">
        <v>8</v>
      </c>
      <c r="BP6" s="179" t="s">
        <v>41</v>
      </c>
      <c r="BQ6" s="180" t="s">
        <v>42</v>
      </c>
      <c r="BR6" s="181" t="s">
        <v>43</v>
      </c>
      <c r="BS6" s="182" t="s">
        <v>44</v>
      </c>
      <c r="BT6" s="181" t="s">
        <v>43</v>
      </c>
      <c r="BU6" s="183" t="s">
        <v>45</v>
      </c>
      <c r="BV6" s="181" t="s">
        <v>43</v>
      </c>
      <c r="BW6" s="183" t="s">
        <v>46</v>
      </c>
      <c r="BX6" s="181" t="s">
        <v>43</v>
      </c>
    </row>
    <row r="7" spans="1:76" ht="36.65" customHeight="1">
      <c r="A7" s="146" t="s">
        <v>654</v>
      </c>
      <c r="B7" s="146" t="s">
        <v>655</v>
      </c>
      <c r="C7" s="146" t="s">
        <v>656</v>
      </c>
      <c r="D7" s="148" t="str">
        <f t="shared" ref="D7:D18" ca="1" si="1">IF(BH7&lt;TODAY(),"Terminé",(IF(BG7&gt;=TODAY(),"À venir","En cours")))</f>
        <v>En cours</v>
      </c>
      <c r="E7" s="265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333">
        <f t="shared" ref="AO7:AO18" si="2">BH7</f>
        <v>46387</v>
      </c>
      <c r="BA7" s="159"/>
      <c r="BB7" s="187" t="s">
        <v>654</v>
      </c>
      <c r="BC7" s="268" t="s">
        <v>654</v>
      </c>
      <c r="BD7" s="197" t="s">
        <v>657</v>
      </c>
      <c r="BE7" s="188" t="s">
        <v>522</v>
      </c>
      <c r="BF7" s="188" t="s">
        <v>211</v>
      </c>
      <c r="BG7" s="189">
        <v>45026</v>
      </c>
      <c r="BH7" s="234">
        <v>46387</v>
      </c>
      <c r="BI7" s="189">
        <f t="shared" ref="BI7:BI18" si="3">IF(DAY(BG7)&lt;=15,DATE(YEAR(BG7),MONTH(BG7),1),EOMONTH(BG7,0))</f>
        <v>45017</v>
      </c>
      <c r="BJ7" s="189">
        <f t="shared" ref="BJ7:BJ18" si="4">IF(DAY(BH7)&lt;=15,DATE(YEAR(BH7),MONTH(BH7),1),EOMONTH(BH7,0))</f>
        <v>46387</v>
      </c>
      <c r="BK7" s="190" t="s">
        <v>582</v>
      </c>
      <c r="BL7" s="271" t="s">
        <v>658</v>
      </c>
      <c r="BM7" s="186"/>
      <c r="BN7" s="186" t="s">
        <v>10</v>
      </c>
      <c r="BO7" s="186"/>
      <c r="BP7" s="186"/>
      <c r="BQ7" s="191">
        <f>BS7-60</f>
        <v>44756</v>
      </c>
      <c r="BR7" s="191">
        <f t="shared" ref="BR7:BR18" si="5">IF(DAY(BQ7)&lt;=15,DATE(YEAR(BQ7),MONTH(BQ7),1),EOMONTH(BQ7,0))</f>
        <v>44743</v>
      </c>
      <c r="BS7" s="191">
        <f t="shared" ref="BS7:BS18" si="6">BU7</f>
        <v>44816</v>
      </c>
      <c r="BT7" s="191">
        <f t="shared" ref="BT7:BT18" si="7">IF(DAY(BS7)&lt;=15,DATE(YEAR(BS7),MONTH(BS7),1),EOMONTH(BS7,0))</f>
        <v>44805</v>
      </c>
      <c r="BU7" s="191">
        <f>BW7-210</f>
        <v>44816</v>
      </c>
      <c r="BV7" s="191">
        <f t="shared" ref="BV7:BV18" si="8">IF(DAY(BU7)&lt;=15,DATE(YEAR(BU7),MONTH(BU7),1),EOMONTH(BU7,0))</f>
        <v>44805</v>
      </c>
      <c r="BW7" s="191">
        <f t="shared" ref="BW7:BW18" si="9">BG7</f>
        <v>45026</v>
      </c>
      <c r="BX7" s="191">
        <f t="shared" ref="BX7:BX18" si="10">IF(DAY(BW7)&lt;=15,DATE(YEAR(BW7),MONTH(BW7),1),EOMONTH(BW7,0))</f>
        <v>45017</v>
      </c>
    </row>
    <row r="8" spans="1:76" ht="36.65" customHeight="1">
      <c r="A8" s="146" t="s">
        <v>659</v>
      </c>
      <c r="B8" s="146" t="s">
        <v>655</v>
      </c>
      <c r="C8" s="146" t="s">
        <v>660</v>
      </c>
      <c r="D8" s="148" t="str">
        <f t="shared" ca="1" si="1"/>
        <v>En cours</v>
      </c>
      <c r="E8" s="265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333">
        <f t="shared" si="2"/>
        <v>46619</v>
      </c>
      <c r="BA8" s="159"/>
      <c r="BB8" s="187" t="s">
        <v>654</v>
      </c>
      <c r="BC8" s="268" t="s">
        <v>659</v>
      </c>
      <c r="BD8" s="197" t="s">
        <v>657</v>
      </c>
      <c r="BE8" s="188" t="s">
        <v>522</v>
      </c>
      <c r="BF8" s="188" t="s">
        <v>179</v>
      </c>
      <c r="BG8" s="189">
        <v>45159</v>
      </c>
      <c r="BH8" s="234">
        <v>46619</v>
      </c>
      <c r="BI8" s="189">
        <f t="shared" si="3"/>
        <v>45169</v>
      </c>
      <c r="BJ8" s="189">
        <f t="shared" si="4"/>
        <v>46630</v>
      </c>
      <c r="BK8" s="190" t="s">
        <v>582</v>
      </c>
      <c r="BL8" s="271" t="s">
        <v>661</v>
      </c>
      <c r="BM8" s="186"/>
      <c r="BN8" s="186" t="s">
        <v>10</v>
      </c>
      <c r="BO8" s="186"/>
      <c r="BP8" s="186"/>
      <c r="BQ8" s="191">
        <f>BS8-60</f>
        <v>44889</v>
      </c>
      <c r="BR8" s="191">
        <f t="shared" si="5"/>
        <v>44895</v>
      </c>
      <c r="BS8" s="191">
        <f t="shared" si="6"/>
        <v>44949</v>
      </c>
      <c r="BT8" s="191">
        <f t="shared" si="7"/>
        <v>44957</v>
      </c>
      <c r="BU8" s="191">
        <f>BW8-210</f>
        <v>44949</v>
      </c>
      <c r="BV8" s="191">
        <f t="shared" si="8"/>
        <v>44957</v>
      </c>
      <c r="BW8" s="191">
        <f t="shared" si="9"/>
        <v>45159</v>
      </c>
      <c r="BX8" s="191">
        <f t="shared" si="10"/>
        <v>45169</v>
      </c>
    </row>
    <row r="9" spans="1:76" ht="36.65" customHeight="1">
      <c r="A9" s="146" t="s">
        <v>662</v>
      </c>
      <c r="B9" s="146" t="s">
        <v>663</v>
      </c>
      <c r="C9" s="146" t="s">
        <v>664</v>
      </c>
      <c r="D9" s="148" t="str">
        <f t="shared" ca="1" si="1"/>
        <v>En cours</v>
      </c>
      <c r="E9" s="265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333">
        <f t="shared" si="2"/>
        <v>46489</v>
      </c>
      <c r="BA9" s="159"/>
      <c r="BB9" s="187" t="s">
        <v>662</v>
      </c>
      <c r="BC9" s="268" t="s">
        <v>662</v>
      </c>
      <c r="BD9" s="197" t="s">
        <v>657</v>
      </c>
      <c r="BE9" s="188" t="s">
        <v>581</v>
      </c>
      <c r="BF9" s="188" t="s">
        <v>179</v>
      </c>
      <c r="BG9" s="189">
        <v>45029</v>
      </c>
      <c r="BH9" s="234">
        <v>46489</v>
      </c>
      <c r="BI9" s="189">
        <f t="shared" si="3"/>
        <v>45017</v>
      </c>
      <c r="BJ9" s="189">
        <f t="shared" si="4"/>
        <v>46478</v>
      </c>
      <c r="BK9" s="190" t="s">
        <v>582</v>
      </c>
      <c r="BL9" s="271" t="s">
        <v>665</v>
      </c>
      <c r="BM9" s="186"/>
      <c r="BN9" s="186" t="s">
        <v>10</v>
      </c>
      <c r="BO9" s="186" t="s">
        <v>11</v>
      </c>
      <c r="BP9" s="186" t="s">
        <v>11</v>
      </c>
      <c r="BQ9" s="191">
        <f>BS9-60</f>
        <v>44759</v>
      </c>
      <c r="BR9" s="191">
        <f t="shared" si="5"/>
        <v>44773</v>
      </c>
      <c r="BS9" s="191">
        <f t="shared" si="6"/>
        <v>44819</v>
      </c>
      <c r="BT9" s="191">
        <f t="shared" si="7"/>
        <v>44805</v>
      </c>
      <c r="BU9" s="191">
        <f>BW9-210</f>
        <v>44819</v>
      </c>
      <c r="BV9" s="191">
        <f t="shared" si="8"/>
        <v>44805</v>
      </c>
      <c r="BW9" s="191">
        <f t="shared" si="9"/>
        <v>45029</v>
      </c>
      <c r="BX9" s="191">
        <f t="shared" si="10"/>
        <v>45017</v>
      </c>
    </row>
    <row r="10" spans="1:76" ht="36.65" customHeight="1">
      <c r="A10" s="146" t="s">
        <v>666</v>
      </c>
      <c r="B10" s="146" t="s">
        <v>663</v>
      </c>
      <c r="C10" s="146" t="s">
        <v>664</v>
      </c>
      <c r="D10" s="148" t="str">
        <f t="shared" ca="1" si="1"/>
        <v>En cours</v>
      </c>
      <c r="E10" s="265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333">
        <f t="shared" si="2"/>
        <v>46686</v>
      </c>
      <c r="BA10" s="159"/>
      <c r="BB10" s="187" t="s">
        <v>662</v>
      </c>
      <c r="BC10" s="268" t="s">
        <v>666</v>
      </c>
      <c r="BD10" s="197" t="s">
        <v>657</v>
      </c>
      <c r="BE10" s="188" t="s">
        <v>581</v>
      </c>
      <c r="BF10" s="188" t="s">
        <v>179</v>
      </c>
      <c r="BG10" s="189">
        <v>45226</v>
      </c>
      <c r="BH10" s="234">
        <v>46686</v>
      </c>
      <c r="BI10" s="189">
        <f t="shared" si="3"/>
        <v>45230</v>
      </c>
      <c r="BJ10" s="189">
        <f t="shared" si="4"/>
        <v>46691</v>
      </c>
      <c r="BK10" s="190" t="s">
        <v>582</v>
      </c>
      <c r="BL10" s="271" t="s">
        <v>667</v>
      </c>
      <c r="BM10" s="186"/>
      <c r="BN10" s="186" t="s">
        <v>10</v>
      </c>
      <c r="BO10" s="186" t="s">
        <v>11</v>
      </c>
      <c r="BP10" s="186" t="s">
        <v>11</v>
      </c>
      <c r="BQ10" s="191">
        <f>BS10-90</f>
        <v>44926</v>
      </c>
      <c r="BR10" s="191">
        <f t="shared" si="5"/>
        <v>44926</v>
      </c>
      <c r="BS10" s="191">
        <f t="shared" si="6"/>
        <v>45016</v>
      </c>
      <c r="BT10" s="191">
        <f t="shared" si="7"/>
        <v>45016</v>
      </c>
      <c r="BU10" s="191">
        <f>BW10-210</f>
        <v>45016</v>
      </c>
      <c r="BV10" s="191">
        <f t="shared" si="8"/>
        <v>45016</v>
      </c>
      <c r="BW10" s="191">
        <f t="shared" si="9"/>
        <v>45226</v>
      </c>
      <c r="BX10" s="191">
        <f t="shared" si="10"/>
        <v>45230</v>
      </c>
    </row>
    <row r="11" spans="1:76" ht="36.65" customHeight="1">
      <c r="A11" s="146" t="s">
        <v>668</v>
      </c>
      <c r="B11" s="146" t="s">
        <v>669</v>
      </c>
      <c r="C11" s="146" t="s">
        <v>670</v>
      </c>
      <c r="D11" s="148" t="str">
        <f t="shared" ca="1" si="1"/>
        <v>En cours</v>
      </c>
      <c r="E11" s="265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333">
        <f t="shared" si="2"/>
        <v>46209</v>
      </c>
      <c r="AP11" s="202"/>
      <c r="BA11" s="159"/>
      <c r="BB11" s="267" t="s">
        <v>671</v>
      </c>
      <c r="BC11" s="268" t="s">
        <v>668</v>
      </c>
      <c r="BD11" s="197" t="s">
        <v>657</v>
      </c>
      <c r="BE11" s="188" t="s">
        <v>262</v>
      </c>
      <c r="BF11" s="197" t="s">
        <v>179</v>
      </c>
      <c r="BG11" s="234">
        <v>44384</v>
      </c>
      <c r="BH11" s="234">
        <v>46209</v>
      </c>
      <c r="BI11" s="189">
        <f t="shared" si="3"/>
        <v>44378</v>
      </c>
      <c r="BJ11" s="189">
        <f t="shared" si="4"/>
        <v>46204</v>
      </c>
      <c r="BK11" s="190" t="s">
        <v>0</v>
      </c>
      <c r="BL11" s="277" t="s">
        <v>672</v>
      </c>
      <c r="BM11" s="186"/>
      <c r="BN11" s="186" t="s">
        <v>10</v>
      </c>
      <c r="BO11" s="186" t="s">
        <v>11</v>
      </c>
      <c r="BP11" s="186"/>
      <c r="BQ11" s="241">
        <f>BS11-90</f>
        <v>44114</v>
      </c>
      <c r="BR11" s="241">
        <f t="shared" si="5"/>
        <v>44105</v>
      </c>
      <c r="BS11" s="241">
        <f t="shared" si="6"/>
        <v>44204</v>
      </c>
      <c r="BT11" s="241">
        <f t="shared" si="7"/>
        <v>44197</v>
      </c>
      <c r="BU11" s="241">
        <f>BW11-180</f>
        <v>44204</v>
      </c>
      <c r="BV11" s="241">
        <f t="shared" si="8"/>
        <v>44197</v>
      </c>
      <c r="BW11" s="241">
        <f t="shared" si="9"/>
        <v>44384</v>
      </c>
      <c r="BX11" s="241">
        <f t="shared" si="10"/>
        <v>44378</v>
      </c>
    </row>
    <row r="12" spans="1:76" s="164" customFormat="1" ht="36.65" customHeight="1">
      <c r="A12" s="146" t="s">
        <v>74</v>
      </c>
      <c r="B12" s="146" t="s">
        <v>669</v>
      </c>
      <c r="C12" s="146" t="s">
        <v>670</v>
      </c>
      <c r="D12" s="148" t="str">
        <f t="shared" ca="1" si="1"/>
        <v>À venir</v>
      </c>
      <c r="E12" s="265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333">
        <f t="shared" si="2"/>
        <v>47670</v>
      </c>
      <c r="AP12" s="202"/>
      <c r="BB12" s="267" t="s">
        <v>671</v>
      </c>
      <c r="BC12" s="268" t="s">
        <v>66</v>
      </c>
      <c r="BD12" s="278" t="s">
        <v>657</v>
      </c>
      <c r="BE12" s="188" t="s">
        <v>262</v>
      </c>
      <c r="BF12" s="197" t="s">
        <v>179</v>
      </c>
      <c r="BG12" s="234">
        <v>46210</v>
      </c>
      <c r="BH12" s="234">
        <v>47670</v>
      </c>
      <c r="BI12" s="189">
        <f t="shared" si="3"/>
        <v>46204</v>
      </c>
      <c r="BJ12" s="189">
        <f t="shared" si="4"/>
        <v>47665</v>
      </c>
      <c r="BK12" s="190" t="s">
        <v>0</v>
      </c>
      <c r="BL12" s="279" t="s">
        <v>672</v>
      </c>
      <c r="BM12" s="186"/>
      <c r="BN12" s="186" t="s">
        <v>10</v>
      </c>
      <c r="BO12" s="186" t="s">
        <v>11</v>
      </c>
      <c r="BP12" s="186"/>
      <c r="BQ12" s="231">
        <f>BS12-152</f>
        <v>45878</v>
      </c>
      <c r="BR12" s="231">
        <f t="shared" si="5"/>
        <v>45870</v>
      </c>
      <c r="BS12" s="231">
        <f t="shared" si="6"/>
        <v>46030</v>
      </c>
      <c r="BT12" s="231">
        <f t="shared" si="7"/>
        <v>46023</v>
      </c>
      <c r="BU12" s="231">
        <f>BW12-180</f>
        <v>46030</v>
      </c>
      <c r="BV12" s="231">
        <f t="shared" si="8"/>
        <v>46023</v>
      </c>
      <c r="BW12" s="231">
        <f t="shared" si="9"/>
        <v>46210</v>
      </c>
      <c r="BX12" s="231">
        <f t="shared" si="10"/>
        <v>46204</v>
      </c>
    </row>
    <row r="13" spans="1:76" s="164" customFormat="1" ht="36.65" customHeight="1">
      <c r="A13" s="146" t="s">
        <v>673</v>
      </c>
      <c r="B13" s="146" t="s">
        <v>669</v>
      </c>
      <c r="C13" s="146" t="s">
        <v>674</v>
      </c>
      <c r="D13" s="148" t="str">
        <f t="shared" ca="1" si="1"/>
        <v>En cours</v>
      </c>
      <c r="E13" s="265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333">
        <f t="shared" si="2"/>
        <v>46361</v>
      </c>
      <c r="BB13" s="233" t="s">
        <v>673</v>
      </c>
      <c r="BC13" s="268" t="s">
        <v>673</v>
      </c>
      <c r="BD13" s="197" t="s">
        <v>657</v>
      </c>
      <c r="BE13" s="188" t="s">
        <v>468</v>
      </c>
      <c r="BF13" s="188" t="s">
        <v>179</v>
      </c>
      <c r="BG13" s="234">
        <v>44941</v>
      </c>
      <c r="BH13" s="234">
        <v>46361</v>
      </c>
      <c r="BI13" s="189">
        <f t="shared" si="3"/>
        <v>44927</v>
      </c>
      <c r="BJ13" s="189">
        <f t="shared" si="4"/>
        <v>46357</v>
      </c>
      <c r="BK13" s="190" t="s">
        <v>0</v>
      </c>
      <c r="BL13" s="357" t="s">
        <v>675</v>
      </c>
      <c r="BM13" s="186"/>
      <c r="BN13" s="186" t="s">
        <v>10</v>
      </c>
      <c r="BO13" s="186" t="s">
        <v>11</v>
      </c>
      <c r="BP13" s="186"/>
      <c r="BQ13" s="231">
        <f>BS13-60</f>
        <v>44671</v>
      </c>
      <c r="BR13" s="231">
        <f t="shared" si="5"/>
        <v>44681</v>
      </c>
      <c r="BS13" s="231">
        <f t="shared" si="6"/>
        <v>44731</v>
      </c>
      <c r="BT13" s="231">
        <f t="shared" si="7"/>
        <v>44742</v>
      </c>
      <c r="BU13" s="231">
        <f>BW13-210</f>
        <v>44731</v>
      </c>
      <c r="BV13" s="231">
        <f t="shared" si="8"/>
        <v>44742</v>
      </c>
      <c r="BW13" s="231">
        <f t="shared" si="9"/>
        <v>44941</v>
      </c>
      <c r="BX13" s="231">
        <f t="shared" si="10"/>
        <v>44927</v>
      </c>
    </row>
    <row r="14" spans="1:76" s="164" customFormat="1" ht="36.65" customHeight="1">
      <c r="A14" s="146" t="s">
        <v>676</v>
      </c>
      <c r="B14" s="146" t="s">
        <v>669</v>
      </c>
      <c r="C14" s="146" t="s">
        <v>677</v>
      </c>
      <c r="D14" s="148" t="str">
        <f t="shared" ca="1" si="1"/>
        <v>En cours</v>
      </c>
      <c r="E14" s="265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333">
        <f t="shared" si="2"/>
        <v>46364</v>
      </c>
      <c r="BB14" s="233" t="s">
        <v>676</v>
      </c>
      <c r="BC14" s="268" t="s">
        <v>676</v>
      </c>
      <c r="BD14" s="197" t="s">
        <v>657</v>
      </c>
      <c r="BE14" s="188" t="s">
        <v>468</v>
      </c>
      <c r="BF14" s="188" t="s">
        <v>179</v>
      </c>
      <c r="BG14" s="234">
        <v>44951</v>
      </c>
      <c r="BH14" s="234">
        <v>46364</v>
      </c>
      <c r="BI14" s="189">
        <f t="shared" si="3"/>
        <v>44957</v>
      </c>
      <c r="BJ14" s="189">
        <f t="shared" si="4"/>
        <v>46357</v>
      </c>
      <c r="BK14" s="190" t="s">
        <v>0</v>
      </c>
      <c r="BL14" s="357" t="s">
        <v>678</v>
      </c>
      <c r="BM14" s="186"/>
      <c r="BN14" s="186" t="s">
        <v>10</v>
      </c>
      <c r="BO14" s="186" t="s">
        <v>11</v>
      </c>
      <c r="BP14" s="186"/>
      <c r="BQ14" s="231">
        <f>BS14-60</f>
        <v>44681</v>
      </c>
      <c r="BR14" s="231">
        <f t="shared" si="5"/>
        <v>44681</v>
      </c>
      <c r="BS14" s="231">
        <f t="shared" si="6"/>
        <v>44741</v>
      </c>
      <c r="BT14" s="231">
        <f t="shared" si="7"/>
        <v>44742</v>
      </c>
      <c r="BU14" s="231">
        <f>BW14-210</f>
        <v>44741</v>
      </c>
      <c r="BV14" s="231">
        <f t="shared" si="8"/>
        <v>44742</v>
      </c>
      <c r="BW14" s="231">
        <f t="shared" si="9"/>
        <v>44951</v>
      </c>
      <c r="BX14" s="231">
        <f t="shared" si="10"/>
        <v>44957</v>
      </c>
    </row>
    <row r="15" spans="1:76" s="164" customFormat="1" ht="36.65" customHeight="1">
      <c r="A15" s="146" t="s">
        <v>679</v>
      </c>
      <c r="B15" s="146" t="s">
        <v>669</v>
      </c>
      <c r="C15" s="146" t="s">
        <v>680</v>
      </c>
      <c r="D15" s="148" t="str">
        <f t="shared" ca="1" si="1"/>
        <v>En cours</v>
      </c>
      <c r="E15" s="265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333">
        <f t="shared" si="2"/>
        <v>46221</v>
      </c>
      <c r="AQ15" s="202"/>
      <c r="AR15" s="202"/>
      <c r="AS15" s="202"/>
      <c r="AT15" s="202"/>
      <c r="BB15" s="267" t="s">
        <v>679</v>
      </c>
      <c r="BC15" s="268" t="s">
        <v>679</v>
      </c>
      <c r="BD15" s="197" t="s">
        <v>657</v>
      </c>
      <c r="BE15" s="188" t="s">
        <v>262</v>
      </c>
      <c r="BF15" s="197" t="s">
        <v>179</v>
      </c>
      <c r="BG15" s="234">
        <v>44761</v>
      </c>
      <c r="BH15" s="234">
        <v>46221</v>
      </c>
      <c r="BI15" s="189">
        <f t="shared" si="3"/>
        <v>44773</v>
      </c>
      <c r="BJ15" s="189">
        <f t="shared" si="4"/>
        <v>46234</v>
      </c>
      <c r="BK15" s="190" t="s">
        <v>0</v>
      </c>
      <c r="BL15" s="280" t="s">
        <v>681</v>
      </c>
      <c r="BM15" s="186"/>
      <c r="BN15" s="186" t="s">
        <v>10</v>
      </c>
      <c r="BO15" s="186" t="s">
        <v>11</v>
      </c>
      <c r="BP15" s="186"/>
      <c r="BQ15" s="241">
        <f>BS15-90</f>
        <v>44491</v>
      </c>
      <c r="BR15" s="241">
        <f t="shared" si="5"/>
        <v>44500</v>
      </c>
      <c r="BS15" s="241">
        <f t="shared" si="6"/>
        <v>44581</v>
      </c>
      <c r="BT15" s="241">
        <f t="shared" si="7"/>
        <v>44592</v>
      </c>
      <c r="BU15" s="241">
        <f>BW15-180</f>
        <v>44581</v>
      </c>
      <c r="BV15" s="241">
        <f t="shared" si="8"/>
        <v>44592</v>
      </c>
      <c r="BW15" s="241">
        <f t="shared" si="9"/>
        <v>44761</v>
      </c>
      <c r="BX15" s="241">
        <f t="shared" si="10"/>
        <v>44773</v>
      </c>
    </row>
    <row r="16" spans="1:76" s="164" customFormat="1" ht="36.65" customHeight="1">
      <c r="A16" s="146" t="s">
        <v>74</v>
      </c>
      <c r="B16" s="146" t="s">
        <v>669</v>
      </c>
      <c r="C16" s="146" t="s">
        <v>680</v>
      </c>
      <c r="D16" s="148" t="str">
        <f t="shared" ca="1" si="1"/>
        <v>À venir</v>
      </c>
      <c r="E16" s="265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333">
        <f t="shared" si="2"/>
        <v>47682</v>
      </c>
      <c r="AQ16" s="202"/>
      <c r="AR16" s="202"/>
      <c r="AS16" s="202"/>
      <c r="AT16" s="202"/>
      <c r="BB16" s="267" t="s">
        <v>679</v>
      </c>
      <c r="BC16" s="268" t="s">
        <v>66</v>
      </c>
      <c r="BD16" s="197" t="s">
        <v>657</v>
      </c>
      <c r="BE16" s="188" t="s">
        <v>262</v>
      </c>
      <c r="BF16" s="197" t="s">
        <v>179</v>
      </c>
      <c r="BG16" s="234">
        <v>46222</v>
      </c>
      <c r="BH16" s="234">
        <v>47682</v>
      </c>
      <c r="BI16" s="189">
        <f t="shared" si="3"/>
        <v>46234</v>
      </c>
      <c r="BJ16" s="189">
        <f t="shared" si="4"/>
        <v>47695</v>
      </c>
      <c r="BK16" s="190" t="s">
        <v>0</v>
      </c>
      <c r="BL16" s="280" t="s">
        <v>681</v>
      </c>
      <c r="BM16" s="186"/>
      <c r="BN16" s="186" t="s">
        <v>10</v>
      </c>
      <c r="BO16" s="186" t="s">
        <v>11</v>
      </c>
      <c r="BP16" s="186"/>
      <c r="BQ16" s="241">
        <f>BS16-152</f>
        <v>45890</v>
      </c>
      <c r="BR16" s="241">
        <f t="shared" si="5"/>
        <v>45900</v>
      </c>
      <c r="BS16" s="241">
        <f t="shared" si="6"/>
        <v>46042</v>
      </c>
      <c r="BT16" s="241">
        <f t="shared" si="7"/>
        <v>46053</v>
      </c>
      <c r="BU16" s="241">
        <f>BW16-180</f>
        <v>46042</v>
      </c>
      <c r="BV16" s="241">
        <f t="shared" si="8"/>
        <v>46053</v>
      </c>
      <c r="BW16" s="241">
        <f t="shared" si="9"/>
        <v>46222</v>
      </c>
      <c r="BX16" s="241">
        <f t="shared" si="10"/>
        <v>46234</v>
      </c>
    </row>
    <row r="17" spans="1:76" s="164" customFormat="1" ht="36.65" customHeight="1">
      <c r="A17" s="146" t="s">
        <v>682</v>
      </c>
      <c r="B17" s="146" t="s">
        <v>669</v>
      </c>
      <c r="C17" s="146" t="s">
        <v>683</v>
      </c>
      <c r="D17" s="148" t="str">
        <f t="shared" ca="1" si="1"/>
        <v>En cours</v>
      </c>
      <c r="E17" s="265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333">
        <f t="shared" si="2"/>
        <v>46361</v>
      </c>
      <c r="BB17" s="233" t="s">
        <v>682</v>
      </c>
      <c r="BC17" s="268" t="s">
        <v>682</v>
      </c>
      <c r="BD17" s="197" t="s">
        <v>657</v>
      </c>
      <c r="BE17" s="188" t="s">
        <v>468</v>
      </c>
      <c r="BF17" s="188" t="s">
        <v>53</v>
      </c>
      <c r="BG17" s="234">
        <v>44901</v>
      </c>
      <c r="BH17" s="234">
        <v>46361</v>
      </c>
      <c r="BI17" s="189">
        <f t="shared" si="3"/>
        <v>44896</v>
      </c>
      <c r="BJ17" s="189">
        <f t="shared" si="4"/>
        <v>46357</v>
      </c>
      <c r="BK17" s="190" t="s">
        <v>0</v>
      </c>
      <c r="BL17" s="358" t="s">
        <v>675</v>
      </c>
      <c r="BM17" s="186"/>
      <c r="BN17" s="186" t="s">
        <v>10</v>
      </c>
      <c r="BO17" s="186" t="s">
        <v>11</v>
      </c>
      <c r="BP17" s="186"/>
      <c r="BQ17" s="241">
        <f>BS17-60</f>
        <v>44631</v>
      </c>
      <c r="BR17" s="241">
        <f t="shared" si="5"/>
        <v>44621</v>
      </c>
      <c r="BS17" s="241">
        <f t="shared" si="6"/>
        <v>44691</v>
      </c>
      <c r="BT17" s="241">
        <f t="shared" si="7"/>
        <v>44682</v>
      </c>
      <c r="BU17" s="241">
        <f>BW17-210</f>
        <v>44691</v>
      </c>
      <c r="BV17" s="241">
        <f t="shared" si="8"/>
        <v>44682</v>
      </c>
      <c r="BW17" s="241">
        <f t="shared" si="9"/>
        <v>44901</v>
      </c>
      <c r="BX17" s="241">
        <f t="shared" si="10"/>
        <v>44896</v>
      </c>
    </row>
    <row r="18" spans="1:76" s="164" customFormat="1" ht="36.65" customHeight="1">
      <c r="A18" s="146" t="s">
        <v>684</v>
      </c>
      <c r="B18" s="146" t="s">
        <v>685</v>
      </c>
      <c r="C18" s="146" t="s">
        <v>686</v>
      </c>
      <c r="D18" s="148" t="str">
        <f t="shared" ca="1" si="1"/>
        <v>En cours</v>
      </c>
      <c r="E18" s="265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333">
        <f t="shared" si="2"/>
        <v>46601</v>
      </c>
      <c r="AP18" s="159"/>
      <c r="BB18" s="187" t="s">
        <v>684</v>
      </c>
      <c r="BC18" s="268" t="s">
        <v>684</v>
      </c>
      <c r="BD18" s="197" t="s">
        <v>657</v>
      </c>
      <c r="BE18" s="188" t="s">
        <v>581</v>
      </c>
      <c r="BF18" s="188" t="s">
        <v>53</v>
      </c>
      <c r="BG18" s="189">
        <v>45141</v>
      </c>
      <c r="BH18" s="234">
        <v>46601</v>
      </c>
      <c r="BI18" s="189">
        <f t="shared" si="3"/>
        <v>45139</v>
      </c>
      <c r="BJ18" s="189">
        <f t="shared" si="4"/>
        <v>46600</v>
      </c>
      <c r="BK18" s="190" t="s">
        <v>582</v>
      </c>
      <c r="BL18" s="280" t="s">
        <v>687</v>
      </c>
      <c r="BM18" s="186"/>
      <c r="BN18" s="186" t="s">
        <v>10</v>
      </c>
      <c r="BO18" s="186" t="s">
        <v>11</v>
      </c>
      <c r="BP18" s="186"/>
      <c r="BQ18" s="191">
        <f>BS18-90</f>
        <v>44841</v>
      </c>
      <c r="BR18" s="191">
        <f t="shared" si="5"/>
        <v>44835</v>
      </c>
      <c r="BS18" s="191">
        <f t="shared" si="6"/>
        <v>44931</v>
      </c>
      <c r="BT18" s="191">
        <f t="shared" si="7"/>
        <v>44927</v>
      </c>
      <c r="BU18" s="191">
        <f>BW18-210</f>
        <v>44931</v>
      </c>
      <c r="BV18" s="191">
        <f t="shared" si="8"/>
        <v>44927</v>
      </c>
      <c r="BW18" s="191">
        <f t="shared" si="9"/>
        <v>45141</v>
      </c>
      <c r="BX18" s="191">
        <f t="shared" si="10"/>
        <v>45139</v>
      </c>
    </row>
    <row r="19" spans="1:76" ht="34.5" customHeight="1">
      <c r="A19" s="146" t="s">
        <v>688</v>
      </c>
      <c r="B19" s="146"/>
      <c r="C19" s="147" t="s">
        <v>689</v>
      </c>
      <c r="D19" s="148" t="str">
        <f ca="1">IF(BH19&lt;TODAY(),"Terminé",(IF(BG19&gt;=TODAY(),"A venir","En cours")))</f>
        <v>En cours</v>
      </c>
      <c r="E19" s="265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333">
        <f>BH19</f>
        <v>46895</v>
      </c>
      <c r="AW19" s="162"/>
      <c r="AX19" s="156"/>
      <c r="AY19" s="157"/>
      <c r="AZ19" s="157"/>
      <c r="BA19" s="159"/>
      <c r="BB19" s="184" t="s">
        <v>688</v>
      </c>
      <c r="BC19" s="184" t="s">
        <v>688</v>
      </c>
      <c r="BD19" s="188" t="s">
        <v>168</v>
      </c>
      <c r="BE19" s="188" t="s">
        <v>168</v>
      </c>
      <c r="BF19" s="188" t="s">
        <v>53</v>
      </c>
      <c r="BG19" s="189">
        <v>45435</v>
      </c>
      <c r="BH19" s="189">
        <v>46895</v>
      </c>
      <c r="BI19" s="189">
        <f>IF(DAY(BG19)&lt;=15,DATE(YEAR(BG19),MONTH(BG19),1),EOMONTH(BG19,0))</f>
        <v>45443</v>
      </c>
      <c r="BJ19" s="189">
        <f>IF(DAY(BH19)&lt;=15,DATE(YEAR(BH19),MONTH(BH19),1),EOMONTH(BH19,0))</f>
        <v>46904</v>
      </c>
      <c r="BK19" s="185"/>
      <c r="BL19" s="185"/>
      <c r="BM19" s="186"/>
      <c r="BN19" s="186"/>
      <c r="BO19" s="190"/>
      <c r="BP19" s="190"/>
      <c r="BQ19" s="191">
        <f>BS19-60</f>
        <v>45165</v>
      </c>
      <c r="BR19" s="191">
        <f>IF(DAY(BQ19)&lt;=15,DATE(YEAR(BQ19),MONTH(BQ19),1),EOMONTH(BQ19,0))</f>
        <v>45169</v>
      </c>
      <c r="BS19" s="191">
        <f>BU19</f>
        <v>45225</v>
      </c>
      <c r="BT19" s="191">
        <f>IF(DAY(BS19)&lt;=15,DATE(YEAR(BS19),MONTH(BS19),1),EOMONTH(BS19,0))</f>
        <v>45230</v>
      </c>
      <c r="BU19" s="191">
        <f>BW19-210</f>
        <v>45225</v>
      </c>
      <c r="BV19" s="191">
        <f>IF(DAY(BU19)&lt;=15,DATE(YEAR(BU19),MONTH(BU19),1),EOMONTH(BU19,0))</f>
        <v>45230</v>
      </c>
      <c r="BW19" s="191">
        <f>BG19</f>
        <v>45435</v>
      </c>
      <c r="BX19" s="191">
        <f>IF(DAY(BW19)&lt;=15,DATE(YEAR(BW19),MONTH(BW19),1),EOMONTH(BW19,0))</f>
        <v>45443</v>
      </c>
    </row>
  </sheetData>
  <sheetProtection algorithmName="SHA-512" hashValue="tZv/e4KzpXJApyyfUjxMLA904LfMtlRQmUMsGegopZAuuYhF6Zy61xB0SkhZ4UCy4+plLrDop4hTmaJ4ryEOYA==" saltValue="mP7LSe+N8/mwiKNusoiBfQ==" spinCount="100000" sheet="1" autoFilter="0"/>
  <autoFilter ref="A6:D6" xr:uid="{8C1C6235-A05B-401F-AB60-18906234EC95}"/>
  <mergeCells count="4">
    <mergeCell ref="E5:P5"/>
    <mergeCell ref="Q5:AB5"/>
    <mergeCell ref="AC5:AN5"/>
    <mergeCell ref="A4:B4"/>
  </mergeCells>
  <conditionalFormatting sqref="C2">
    <cfRule type="expression" dxfId="85" priority="8">
      <formula>AND(BL$6&gt;=#REF!,BL$6&lt;=#REF!)</formula>
    </cfRule>
    <cfRule type="expression" dxfId="84" priority="9">
      <formula>AND(BL$6&gt;=#REF!,BL$6&lt;=#REF!)</formula>
    </cfRule>
    <cfRule type="expression" dxfId="83" priority="10">
      <formula>AND(BL$6&gt;=#REF!,BL$6&lt;=#REF!)</formula>
    </cfRule>
    <cfRule type="expression" dxfId="82" priority="11">
      <formula>AND(BL$6&gt;=#REF!,BL$6&lt;=#REF!)</formula>
    </cfRule>
  </conditionalFormatting>
  <conditionalFormatting sqref="D1:D5 D20:D1048576">
    <cfRule type="containsText" dxfId="81" priority="34" operator="containsText" text="A venir">
      <formula>NOT(ISERROR(SEARCH("A venir",D1)))</formula>
    </cfRule>
  </conditionalFormatting>
  <conditionalFormatting sqref="D1:D1048576">
    <cfRule type="containsText" dxfId="80" priority="1" operator="containsText" text="Term">
      <formula>NOT(ISERROR(SEARCH("Term",D1)))</formula>
    </cfRule>
  </conditionalFormatting>
  <conditionalFormatting sqref="D6:D18">
    <cfRule type="containsText" dxfId="79" priority="22" operator="containsText" text="À venir">
      <formula>NOT(ISERROR(SEARCH("À venir",D6)))</formula>
    </cfRule>
  </conditionalFormatting>
  <conditionalFormatting sqref="D7:D18">
    <cfRule type="containsText" dxfId="78" priority="627" operator="containsText" text="En cours">
      <formula>NOT(ISERROR(SEARCH("En cours",D7)))</formula>
    </cfRule>
    <cfRule type="expression" dxfId="77" priority="628">
      <formula>AND(D$6&gt;=#REF!,D$6&lt;=#REF!)</formula>
    </cfRule>
    <cfRule type="expression" dxfId="76" priority="629">
      <formula>AND(D$6&gt;=$BP7,D$6&lt;=$BQ7)</formula>
    </cfRule>
    <cfRule type="expression" dxfId="75" priority="630">
      <formula>AND(D$6&gt;=#REF!,D$6&lt;=#REF!)</formula>
    </cfRule>
  </conditionalFormatting>
  <conditionalFormatting sqref="D19">
    <cfRule type="containsText" dxfId="74" priority="2" operator="containsText" text="A venir">
      <formula>NOT(ISERROR(SEARCH("A venir",D19)))</formula>
    </cfRule>
    <cfRule type="containsText" dxfId="73" priority="3" operator="containsText" text="En cours">
      <formula>NOT(ISERROR(SEARCH("En cours",D19)))</formula>
    </cfRule>
    <cfRule type="expression" dxfId="72" priority="4">
      <formula>AND(D$6&gt;=$BR19,D$6&lt;=$BT19)</formula>
    </cfRule>
  </conditionalFormatting>
  <conditionalFormatting sqref="D19:AN19">
    <cfRule type="expression" dxfId="71" priority="5">
      <formula>AND(D$6&gt;=$BI19,D$6&lt;=$BJ19)</formula>
    </cfRule>
    <cfRule type="expression" dxfId="70" priority="6">
      <formula>AND(D$6&gt;=$BV19,D$6&lt;=$BX19)</formula>
    </cfRule>
  </conditionalFormatting>
  <conditionalFormatting sqref="E7:AN18">
    <cfRule type="expression" dxfId="69" priority="12">
      <formula>AND(E$6&gt;=$BI7,E$6&lt;=$BJ7)</formula>
    </cfRule>
    <cfRule type="expression" dxfId="68" priority="13">
      <formula>AND(E$6&gt;=$BV7,E$6&lt;=$BX7)</formula>
    </cfRule>
    <cfRule type="expression" dxfId="67" priority="14">
      <formula>AND(E$6&gt;=$BR7,E$6&lt;=$BT7)</formula>
    </cfRule>
  </conditionalFormatting>
  <conditionalFormatting sqref="E19:AN19">
    <cfRule type="expression" dxfId="66" priority="7">
      <formula>AND(E$6&gt;=$BR19,E$6&lt;=$BT19)</formula>
    </cfRule>
  </conditionalFormatting>
  <printOptions horizontalCentered="1" verticalCentered="1"/>
  <pageMargins left="0.31496062992125984" right="0.31496062992125984" top="0.74803149606299213" bottom="0.74803149606299213" header="0.31496062992125984" footer="0.31496062992125984"/>
  <pageSetup paperSize="8" scale="8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67EB9C6-D563-4FDB-8EDA-2113CA226AF5}">
          <x14:formula1>
            <xm:f>Feuil1!$A$1:$A$3</xm:f>
          </x14:formula1>
          <xm:sqref>BK7:BK18</xm:sqref>
        </x14:dataValidation>
        <x14:dataValidation type="list" allowBlank="1" showInputMessage="1" showErrorMessage="1" xr:uid="{82BA0128-481A-4966-985A-0E50746D9EA6}">
          <x14:formula1>
            <xm:f>Feuil1!$A$7:$A$13</xm:f>
          </x14:formula1>
          <xm:sqref>BM7:BM18</xm:sqref>
        </x14:dataValidation>
        <x14:dataValidation type="list" allowBlank="1" showInputMessage="1" showErrorMessage="1" xr:uid="{5BA9E9F6-711A-4828-926E-3630E381826F}">
          <x14:formula1>
            <xm:f>Feuil1!$B$7:$B$9</xm:f>
          </x14:formula1>
          <xm:sqref>BN7:BN18</xm:sqref>
        </x14:dataValidation>
        <x14:dataValidation type="list" allowBlank="1" showInputMessage="1" showErrorMessage="1" xr:uid="{AF410ACB-E375-4CA4-964E-8EFAF60E2B66}">
          <x14:formula1>
            <xm:f>Feuil1!$D$7:$D$8</xm:f>
          </x14:formula1>
          <xm:sqref>BO7:BP18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66423-0589-4B11-9917-96CA4FE04513}">
  <sheetPr codeName="Feuil3">
    <pageSetUpPr fitToPage="1"/>
  </sheetPr>
  <dimension ref="A1:BX28"/>
  <sheetViews>
    <sheetView showGridLines="0" topLeftCell="A2" zoomScale="70" zoomScaleNormal="70" workbookViewId="0">
      <pane xSplit="4" ySplit="5" topLeftCell="E11" activePane="bottomRight" state="frozen"/>
      <selection pane="topRight" activeCell="E2" sqref="E2"/>
      <selection pane="bottomLeft" activeCell="A7" sqref="A7"/>
      <selection pane="bottomRight" activeCell="E7" sqref="E7"/>
    </sheetView>
  </sheetViews>
  <sheetFormatPr baseColWidth="10" defaultColWidth="15.54296875" defaultRowHeight="49" customHeight="1"/>
  <cols>
    <col min="1" max="1" width="14.54296875" style="32" customWidth="1"/>
    <col min="2" max="2" width="28.7265625" style="33" customWidth="1"/>
    <col min="3" max="3" width="64" style="33" customWidth="1"/>
    <col min="4" max="4" width="9.7265625" style="26" customWidth="1"/>
    <col min="5" max="5" width="3.1796875" style="17" customWidth="1"/>
    <col min="6" max="40" width="3.1796875" style="40" customWidth="1"/>
    <col min="41" max="41" width="13.1796875" style="6" customWidth="1"/>
    <col min="42" max="42" width="8.54296875" style="5" customWidth="1"/>
    <col min="43" max="53" width="15.54296875" style="5" customWidth="1"/>
    <col min="54" max="63" width="15.54296875" style="5" hidden="1" customWidth="1"/>
    <col min="64" max="64" width="57.453125" style="5" hidden="1" customWidth="1"/>
    <col min="65" max="65" width="32.453125" style="5" hidden="1" customWidth="1"/>
    <col min="66" max="66" width="20.7265625" style="5" hidden="1" customWidth="1"/>
    <col min="67" max="67" width="25.453125" style="5" hidden="1" customWidth="1"/>
    <col min="68" max="68" width="19.453125" style="5" hidden="1" customWidth="1"/>
    <col min="69" max="76" width="15.54296875" style="5" hidden="1" customWidth="1"/>
    <col min="77" max="78" width="15.54296875" style="5" customWidth="1"/>
    <col min="79" max="16384" width="15.54296875" style="5"/>
  </cols>
  <sheetData>
    <row r="1" spans="1:76" customFormat="1" ht="49" hidden="1" customHeight="1">
      <c r="A1" s="4"/>
      <c r="C1" s="33"/>
      <c r="D1" s="26"/>
      <c r="E1" s="15">
        <f t="shared" ref="E1:AN1" si="0">VALUE(YEAR(E6)&amp;TEXT(MONTH(E6),"00"))</f>
        <v>202401</v>
      </c>
      <c r="F1" s="15">
        <f t="shared" si="0"/>
        <v>202402</v>
      </c>
      <c r="G1" s="15">
        <f t="shared" si="0"/>
        <v>202403</v>
      </c>
      <c r="H1" s="15">
        <f t="shared" si="0"/>
        <v>202404</v>
      </c>
      <c r="I1" s="15">
        <f t="shared" si="0"/>
        <v>202405</v>
      </c>
      <c r="J1" s="15">
        <f t="shared" si="0"/>
        <v>202406</v>
      </c>
      <c r="K1" s="15">
        <f t="shared" si="0"/>
        <v>202407</v>
      </c>
      <c r="L1" s="15">
        <f t="shared" si="0"/>
        <v>202408</v>
      </c>
      <c r="M1" s="15">
        <f t="shared" si="0"/>
        <v>202409</v>
      </c>
      <c r="N1" s="15">
        <f t="shared" si="0"/>
        <v>202410</v>
      </c>
      <c r="O1" s="15">
        <f t="shared" si="0"/>
        <v>202411</v>
      </c>
      <c r="P1" s="15">
        <f t="shared" si="0"/>
        <v>202412</v>
      </c>
      <c r="Q1" s="15">
        <f t="shared" si="0"/>
        <v>202501</v>
      </c>
      <c r="R1" s="15">
        <f t="shared" si="0"/>
        <v>202502</v>
      </c>
      <c r="S1" s="15">
        <f t="shared" si="0"/>
        <v>202503</v>
      </c>
      <c r="T1" s="15">
        <f t="shared" si="0"/>
        <v>202504</v>
      </c>
      <c r="U1" s="15">
        <f t="shared" si="0"/>
        <v>202505</v>
      </c>
      <c r="V1" s="15">
        <f t="shared" si="0"/>
        <v>202506</v>
      </c>
      <c r="W1" s="15">
        <f t="shared" si="0"/>
        <v>202507</v>
      </c>
      <c r="X1" s="15">
        <f t="shared" si="0"/>
        <v>202508</v>
      </c>
      <c r="Y1" s="15">
        <f t="shared" si="0"/>
        <v>202509</v>
      </c>
      <c r="Z1" s="15">
        <f t="shared" si="0"/>
        <v>202510</v>
      </c>
      <c r="AA1" s="15">
        <f t="shared" si="0"/>
        <v>202511</v>
      </c>
      <c r="AB1" s="15">
        <f t="shared" si="0"/>
        <v>202512</v>
      </c>
      <c r="AC1" s="15">
        <f t="shared" si="0"/>
        <v>202601</v>
      </c>
      <c r="AD1" s="15">
        <f t="shared" si="0"/>
        <v>202602</v>
      </c>
      <c r="AE1" s="15">
        <f t="shared" si="0"/>
        <v>202603</v>
      </c>
      <c r="AF1" s="15">
        <f t="shared" si="0"/>
        <v>202604</v>
      </c>
      <c r="AG1" s="15">
        <f t="shared" si="0"/>
        <v>202605</v>
      </c>
      <c r="AH1" s="15">
        <f t="shared" si="0"/>
        <v>202606</v>
      </c>
      <c r="AI1" s="15">
        <f t="shared" si="0"/>
        <v>202607</v>
      </c>
      <c r="AJ1" s="15">
        <f t="shared" si="0"/>
        <v>202608</v>
      </c>
      <c r="AK1" s="15">
        <f t="shared" si="0"/>
        <v>202609</v>
      </c>
      <c r="AL1" s="15">
        <f t="shared" si="0"/>
        <v>202610</v>
      </c>
      <c r="AM1" s="15">
        <f t="shared" si="0"/>
        <v>202611</v>
      </c>
      <c r="AN1" s="15">
        <f t="shared" si="0"/>
        <v>202612</v>
      </c>
      <c r="AO1" s="6"/>
    </row>
    <row r="2" spans="1:76" ht="22" customHeight="1">
      <c r="A2" s="28"/>
      <c r="B2" s="29"/>
      <c r="C2" s="248" t="s">
        <v>254</v>
      </c>
    </row>
    <row r="3" spans="1:76" ht="22" customHeight="1">
      <c r="A3" s="28"/>
      <c r="B3" s="30"/>
      <c r="C3" s="250" t="s">
        <v>255</v>
      </c>
    </row>
    <row r="4" spans="1:76" ht="22" customHeight="1">
      <c r="A4" s="389" t="s">
        <v>690</v>
      </c>
      <c r="B4" s="389"/>
      <c r="C4" s="251" t="s">
        <v>24</v>
      </c>
    </row>
    <row r="5" spans="1:76" ht="28">
      <c r="A5" s="213"/>
      <c r="B5" s="332"/>
      <c r="C5" s="214"/>
      <c r="D5" s="159"/>
      <c r="E5" s="384">
        <v>2024</v>
      </c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>
        <v>2025</v>
      </c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>
        <v>2026</v>
      </c>
      <c r="AD5" s="384"/>
      <c r="AE5" s="384"/>
      <c r="AF5" s="384"/>
      <c r="AG5" s="384"/>
      <c r="AH5" s="384"/>
      <c r="AI5" s="384"/>
      <c r="AJ5" s="384"/>
      <c r="AK5" s="384"/>
      <c r="AL5" s="384"/>
      <c r="AM5" s="384"/>
      <c r="AN5" s="384"/>
      <c r="AO5" s="161"/>
    </row>
    <row r="6" spans="1:76" s="108" customFormat="1" ht="51" customHeight="1" thickBot="1">
      <c r="A6" s="144" t="s">
        <v>26</v>
      </c>
      <c r="B6" s="144" t="s">
        <v>27</v>
      </c>
      <c r="C6" s="144" t="s">
        <v>163</v>
      </c>
      <c r="D6" s="145" t="s">
        <v>29</v>
      </c>
      <c r="E6" s="149">
        <v>45292</v>
      </c>
      <c r="F6" s="150">
        <v>45323</v>
      </c>
      <c r="G6" s="150">
        <v>45352</v>
      </c>
      <c r="H6" s="150">
        <v>45383</v>
      </c>
      <c r="I6" s="150">
        <v>45413</v>
      </c>
      <c r="J6" s="150">
        <v>45444</v>
      </c>
      <c r="K6" s="150">
        <v>45474</v>
      </c>
      <c r="L6" s="150">
        <v>45505</v>
      </c>
      <c r="M6" s="150">
        <v>45536</v>
      </c>
      <c r="N6" s="150">
        <v>45566</v>
      </c>
      <c r="O6" s="150">
        <v>45597</v>
      </c>
      <c r="P6" s="150">
        <v>45627</v>
      </c>
      <c r="Q6" s="151">
        <v>45658</v>
      </c>
      <c r="R6" s="150">
        <v>45689</v>
      </c>
      <c r="S6" s="150">
        <v>45717</v>
      </c>
      <c r="T6" s="150">
        <v>45748</v>
      </c>
      <c r="U6" s="150">
        <v>45778</v>
      </c>
      <c r="V6" s="150">
        <v>45809</v>
      </c>
      <c r="W6" s="150">
        <v>45839</v>
      </c>
      <c r="X6" s="150">
        <v>45870</v>
      </c>
      <c r="Y6" s="150">
        <v>45901</v>
      </c>
      <c r="Z6" s="150">
        <v>45931</v>
      </c>
      <c r="AA6" s="150">
        <v>45962</v>
      </c>
      <c r="AB6" s="150">
        <v>45992</v>
      </c>
      <c r="AC6" s="151">
        <v>46023</v>
      </c>
      <c r="AD6" s="150">
        <v>46054</v>
      </c>
      <c r="AE6" s="150">
        <v>46082</v>
      </c>
      <c r="AF6" s="150">
        <v>46113</v>
      </c>
      <c r="AG6" s="150">
        <v>46143</v>
      </c>
      <c r="AH6" s="150">
        <v>46174</v>
      </c>
      <c r="AI6" s="150">
        <v>46204</v>
      </c>
      <c r="AJ6" s="150">
        <v>46235</v>
      </c>
      <c r="AK6" s="150">
        <v>46266</v>
      </c>
      <c r="AL6" s="150">
        <v>46296</v>
      </c>
      <c r="AM6" s="150">
        <v>46327</v>
      </c>
      <c r="AN6" s="150">
        <v>46357</v>
      </c>
      <c r="AO6" s="152" t="s">
        <v>30</v>
      </c>
      <c r="BB6" s="93" t="s">
        <v>31</v>
      </c>
      <c r="BC6" s="109" t="s">
        <v>32</v>
      </c>
      <c r="BD6" s="103" t="s">
        <v>462</v>
      </c>
      <c r="BE6" s="110" t="s">
        <v>34</v>
      </c>
      <c r="BF6" s="111" t="s">
        <v>35</v>
      </c>
      <c r="BG6" s="112" t="s">
        <v>36</v>
      </c>
      <c r="BH6" s="112" t="s">
        <v>30</v>
      </c>
      <c r="BI6" s="112" t="s">
        <v>37</v>
      </c>
      <c r="BJ6" s="101" t="s">
        <v>38</v>
      </c>
      <c r="BK6" s="103" t="s">
        <v>39</v>
      </c>
      <c r="BL6" s="103" t="s">
        <v>40</v>
      </c>
      <c r="BM6" s="348" t="s">
        <v>6</v>
      </c>
      <c r="BN6" s="103" t="s">
        <v>7</v>
      </c>
      <c r="BO6" s="103" t="s">
        <v>8</v>
      </c>
      <c r="BP6" s="114" t="s">
        <v>41</v>
      </c>
      <c r="BQ6" s="115" t="s">
        <v>42</v>
      </c>
      <c r="BR6" s="116" t="s">
        <v>43</v>
      </c>
      <c r="BS6" s="117" t="s">
        <v>44</v>
      </c>
      <c r="BT6" s="116" t="s">
        <v>43</v>
      </c>
      <c r="BU6" s="118" t="s">
        <v>45</v>
      </c>
      <c r="BV6" s="116" t="s">
        <v>43</v>
      </c>
      <c r="BW6" s="118" t="s">
        <v>46</v>
      </c>
      <c r="BX6" s="116" t="s">
        <v>43</v>
      </c>
    </row>
    <row r="7" spans="1:76" s="31" customFormat="1" ht="33" customHeight="1">
      <c r="A7" s="146" t="s">
        <v>691</v>
      </c>
      <c r="B7" s="146" t="s">
        <v>692</v>
      </c>
      <c r="C7" s="147" t="s">
        <v>693</v>
      </c>
      <c r="D7" s="148" t="str">
        <f t="shared" ref="D7:D26" ca="1" si="1">IF(BH7&lt;TODAY(),"Terminé",(IF(BG7&gt;=TODAY(),"À venir","En cours")))</f>
        <v>En cours</v>
      </c>
      <c r="E7" s="265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333">
        <f t="shared" ref="AO7:AO28" si="2">BH7</f>
        <v>46526</v>
      </c>
      <c r="BB7" s="8" t="s">
        <v>694</v>
      </c>
      <c r="BC7" s="64" t="s">
        <v>691</v>
      </c>
      <c r="BD7" s="14" t="s">
        <v>695</v>
      </c>
      <c r="BE7" s="1" t="s">
        <v>695</v>
      </c>
      <c r="BF7" s="14" t="s">
        <v>53</v>
      </c>
      <c r="BG7" s="43">
        <v>45066</v>
      </c>
      <c r="BH7" s="11">
        <v>46526</v>
      </c>
      <c r="BI7" s="2">
        <f t="shared" ref="BI7:BI28" si="3">IF(DAY(BG7)&lt;=15,DATE(YEAR(BG7),MONTH(BG7),1),EOMONTH(BG7,0))</f>
        <v>45077</v>
      </c>
      <c r="BJ7" s="11">
        <f t="shared" ref="BJ7:BJ28" si="4">IF(DAY(BH7)&lt;=15,DATE(YEAR(BH7),MONTH(BH7),1),EOMONTH(BH7,0))</f>
        <v>46538</v>
      </c>
      <c r="BK7" s="49" t="s">
        <v>0</v>
      </c>
      <c r="BL7" s="56" t="s">
        <v>696</v>
      </c>
      <c r="BM7" s="49" t="s">
        <v>19</v>
      </c>
      <c r="BN7" s="49" t="s">
        <v>10</v>
      </c>
      <c r="BO7" s="87"/>
      <c r="BP7" s="56"/>
      <c r="BQ7" s="45">
        <f>BS7-60</f>
        <v>44796</v>
      </c>
      <c r="BR7" s="45">
        <f t="shared" ref="BR7:BR28" si="5">IF(DAY(BQ7)&lt;=15,DATE(YEAR(BQ7),MONTH(BQ7),1),EOMONTH(BQ7,0))</f>
        <v>44804</v>
      </c>
      <c r="BS7" s="45">
        <f t="shared" ref="BS7:BS28" si="6">BU7</f>
        <v>44856</v>
      </c>
      <c r="BT7" s="45">
        <f t="shared" ref="BT7:BT28" si="7">IF(DAY(BS7)&lt;=15,DATE(YEAR(BS7),MONTH(BS7),1),EOMONTH(BS7,0))</f>
        <v>44865</v>
      </c>
      <c r="BU7" s="45">
        <f>BW7-210</f>
        <v>44856</v>
      </c>
      <c r="BV7" s="45">
        <f t="shared" ref="BV7:BV28" si="8">IF(DAY(BU7)&lt;=15,DATE(YEAR(BU7),MONTH(BU7),1),EOMONTH(BU7,0))</f>
        <v>44865</v>
      </c>
      <c r="BW7" s="45">
        <f t="shared" ref="BW7:BW28" si="9">BG7</f>
        <v>45066</v>
      </c>
      <c r="BX7" s="45">
        <f t="shared" ref="BX7:BX28" si="10">IF(DAY(BW7)&lt;=15,DATE(YEAR(BW7),MONTH(BW7),1),EOMONTH(BW7,0))</f>
        <v>45077</v>
      </c>
    </row>
    <row r="8" spans="1:76" s="31" customFormat="1" ht="33" customHeight="1">
      <c r="A8" s="146" t="s">
        <v>697</v>
      </c>
      <c r="B8" s="146" t="s">
        <v>698</v>
      </c>
      <c r="C8" s="147" t="s">
        <v>699</v>
      </c>
      <c r="D8" s="148" t="str">
        <f t="shared" ca="1" si="1"/>
        <v>En cours</v>
      </c>
      <c r="E8" s="265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333">
        <f t="shared" si="2"/>
        <v>46022</v>
      </c>
      <c r="BB8" s="8" t="s">
        <v>700</v>
      </c>
      <c r="BC8" s="64" t="s">
        <v>697</v>
      </c>
      <c r="BD8" s="14" t="s">
        <v>695</v>
      </c>
      <c r="BE8" s="1" t="s">
        <v>695</v>
      </c>
      <c r="BF8" s="14" t="s">
        <v>53</v>
      </c>
      <c r="BG8" s="43">
        <v>44562</v>
      </c>
      <c r="BH8" s="2">
        <v>46022</v>
      </c>
      <c r="BI8" s="2">
        <f t="shared" si="3"/>
        <v>44562</v>
      </c>
      <c r="BJ8" s="11">
        <f t="shared" si="4"/>
        <v>46022</v>
      </c>
      <c r="BK8" s="49" t="s">
        <v>2</v>
      </c>
      <c r="BL8" s="49" t="s">
        <v>701</v>
      </c>
      <c r="BM8" s="49" t="s">
        <v>19</v>
      </c>
      <c r="BN8" s="49" t="s">
        <v>13</v>
      </c>
      <c r="BO8" s="88"/>
      <c r="BP8" s="49"/>
      <c r="BQ8" s="42">
        <f>BS8-60</f>
        <v>44292</v>
      </c>
      <c r="BR8" s="42">
        <f t="shared" si="5"/>
        <v>44287</v>
      </c>
      <c r="BS8" s="42">
        <f t="shared" si="6"/>
        <v>44352</v>
      </c>
      <c r="BT8" s="42">
        <f t="shared" si="7"/>
        <v>44348</v>
      </c>
      <c r="BU8" s="42">
        <f>BW8-210</f>
        <v>44352</v>
      </c>
      <c r="BV8" s="42">
        <f t="shared" si="8"/>
        <v>44348</v>
      </c>
      <c r="BW8" s="42">
        <f t="shared" si="9"/>
        <v>44562</v>
      </c>
      <c r="BX8" s="42">
        <f t="shared" si="10"/>
        <v>44562</v>
      </c>
    </row>
    <row r="9" spans="1:76" s="31" customFormat="1" ht="33" customHeight="1">
      <c r="A9" s="146" t="s">
        <v>74</v>
      </c>
      <c r="B9" s="146" t="s">
        <v>698</v>
      </c>
      <c r="C9" s="147" t="s">
        <v>699</v>
      </c>
      <c r="D9" s="148" t="str">
        <f t="shared" ca="1" si="1"/>
        <v>À venir</v>
      </c>
      <c r="E9" s="265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333">
        <f t="shared" si="2"/>
        <v>47483</v>
      </c>
      <c r="BB9" s="8" t="s">
        <v>700</v>
      </c>
      <c r="BC9" s="64" t="s">
        <v>66</v>
      </c>
      <c r="BD9" s="14" t="s">
        <v>695</v>
      </c>
      <c r="BE9" s="1"/>
      <c r="BF9" s="14" t="s">
        <v>53</v>
      </c>
      <c r="BG9" s="43">
        <v>46023</v>
      </c>
      <c r="BH9" s="2">
        <v>47483</v>
      </c>
      <c r="BI9" s="2">
        <f t="shared" si="3"/>
        <v>46023</v>
      </c>
      <c r="BJ9" s="11">
        <f t="shared" si="4"/>
        <v>47483</v>
      </c>
      <c r="BK9" s="49" t="s">
        <v>2</v>
      </c>
      <c r="BL9" s="56" t="s">
        <v>701</v>
      </c>
      <c r="BM9" s="56" t="s">
        <v>19</v>
      </c>
      <c r="BN9" s="49" t="s">
        <v>13</v>
      </c>
      <c r="BO9" s="87"/>
      <c r="BP9" s="56"/>
      <c r="BQ9" s="42">
        <f>BS9-152</f>
        <v>45631</v>
      </c>
      <c r="BR9" s="42">
        <f t="shared" si="5"/>
        <v>45627</v>
      </c>
      <c r="BS9" s="42">
        <f t="shared" si="6"/>
        <v>45783</v>
      </c>
      <c r="BT9" s="42">
        <f t="shared" si="7"/>
        <v>45778</v>
      </c>
      <c r="BU9" s="42">
        <f>BW9-240</f>
        <v>45783</v>
      </c>
      <c r="BV9" s="42">
        <f t="shared" si="8"/>
        <v>45778</v>
      </c>
      <c r="BW9" s="42">
        <f t="shared" si="9"/>
        <v>46023</v>
      </c>
      <c r="BX9" s="42">
        <f t="shared" si="10"/>
        <v>46023</v>
      </c>
    </row>
    <row r="10" spans="1:76" s="31" customFormat="1" ht="33" customHeight="1">
      <c r="A10" s="146" t="s">
        <v>702</v>
      </c>
      <c r="B10" s="146" t="s">
        <v>698</v>
      </c>
      <c r="C10" s="147" t="s">
        <v>703</v>
      </c>
      <c r="D10" s="148" t="str">
        <f t="shared" ca="1" si="1"/>
        <v>En cours</v>
      </c>
      <c r="E10" s="265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333">
        <f t="shared" si="2"/>
        <v>45657</v>
      </c>
      <c r="BB10" s="8" t="s">
        <v>702</v>
      </c>
      <c r="BC10" s="64" t="s">
        <v>702</v>
      </c>
      <c r="BD10" s="14" t="s">
        <v>695</v>
      </c>
      <c r="BE10" s="1" t="s">
        <v>695</v>
      </c>
      <c r="BF10" s="14" t="s">
        <v>53</v>
      </c>
      <c r="BG10" s="43">
        <v>43710</v>
      </c>
      <c r="BH10" s="11">
        <v>45657</v>
      </c>
      <c r="BI10" s="2">
        <f t="shared" si="3"/>
        <v>43709</v>
      </c>
      <c r="BJ10" s="11">
        <f t="shared" si="4"/>
        <v>45657</v>
      </c>
      <c r="BK10" s="49" t="s">
        <v>2</v>
      </c>
      <c r="BL10" s="56" t="s">
        <v>704</v>
      </c>
      <c r="BM10" s="56" t="s">
        <v>17</v>
      </c>
      <c r="BN10" s="49" t="s">
        <v>13</v>
      </c>
      <c r="BO10" s="87"/>
      <c r="BP10" s="56"/>
      <c r="BQ10" s="42">
        <f>BS10-60</f>
        <v>43440</v>
      </c>
      <c r="BR10" s="42">
        <f t="shared" si="5"/>
        <v>43435</v>
      </c>
      <c r="BS10" s="42">
        <f t="shared" si="6"/>
        <v>43500</v>
      </c>
      <c r="BT10" s="42">
        <f t="shared" si="7"/>
        <v>43497</v>
      </c>
      <c r="BU10" s="42">
        <f>BW10-210</f>
        <v>43500</v>
      </c>
      <c r="BV10" s="42">
        <f t="shared" si="8"/>
        <v>43497</v>
      </c>
      <c r="BW10" s="42">
        <f t="shared" si="9"/>
        <v>43710</v>
      </c>
      <c r="BX10" s="42">
        <f t="shared" si="10"/>
        <v>43709</v>
      </c>
    </row>
    <row r="11" spans="1:76" s="31" customFormat="1" ht="33" customHeight="1">
      <c r="A11" s="146" t="s">
        <v>74</v>
      </c>
      <c r="B11" s="146" t="s">
        <v>698</v>
      </c>
      <c r="C11" s="147" t="s">
        <v>703</v>
      </c>
      <c r="D11" s="148" t="str">
        <f t="shared" ca="1" si="1"/>
        <v>À venir</v>
      </c>
      <c r="E11" s="265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333">
        <f t="shared" si="2"/>
        <v>47118</v>
      </c>
      <c r="BB11" s="8" t="s">
        <v>702</v>
      </c>
      <c r="BC11" s="64" t="s">
        <v>705</v>
      </c>
      <c r="BD11" s="14" t="s">
        <v>695</v>
      </c>
      <c r="BE11" s="1" t="s">
        <v>695</v>
      </c>
      <c r="BF11" s="61" t="s">
        <v>53</v>
      </c>
      <c r="BG11" s="43">
        <v>45658.000243055554</v>
      </c>
      <c r="BH11" s="11">
        <v>47118</v>
      </c>
      <c r="BI11" s="2">
        <f t="shared" si="3"/>
        <v>45658</v>
      </c>
      <c r="BJ11" s="11">
        <f t="shared" si="4"/>
        <v>47118</v>
      </c>
      <c r="BK11" s="49" t="s">
        <v>2</v>
      </c>
      <c r="BL11" s="56" t="s">
        <v>704</v>
      </c>
      <c r="BM11" s="56" t="s">
        <v>19</v>
      </c>
      <c r="BN11" s="49" t="s">
        <v>13</v>
      </c>
      <c r="BO11" s="87"/>
      <c r="BP11" s="56" t="s">
        <v>10</v>
      </c>
      <c r="BQ11" s="42">
        <f>BS11-90</f>
        <v>45448.000243055554</v>
      </c>
      <c r="BR11" s="42">
        <f t="shared" si="5"/>
        <v>45444</v>
      </c>
      <c r="BS11" s="42">
        <f t="shared" si="6"/>
        <v>45538.000243055554</v>
      </c>
      <c r="BT11" s="42">
        <f t="shared" si="7"/>
        <v>45536</v>
      </c>
      <c r="BU11" s="42">
        <f>BW11-120</f>
        <v>45538.000243055554</v>
      </c>
      <c r="BV11" s="42">
        <f t="shared" si="8"/>
        <v>45536</v>
      </c>
      <c r="BW11" s="42">
        <f t="shared" si="9"/>
        <v>45658.000243055554</v>
      </c>
      <c r="BX11" s="42">
        <f t="shared" si="10"/>
        <v>45658</v>
      </c>
    </row>
    <row r="12" spans="1:76" s="31" customFormat="1" ht="33" customHeight="1">
      <c r="A12" s="146" t="s">
        <v>706</v>
      </c>
      <c r="B12" s="146" t="s">
        <v>698</v>
      </c>
      <c r="C12" s="147" t="s">
        <v>707</v>
      </c>
      <c r="D12" s="148" t="str">
        <f t="shared" ca="1" si="1"/>
        <v>En cours</v>
      </c>
      <c r="E12" s="265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333">
        <f t="shared" si="2"/>
        <v>45777</v>
      </c>
      <c r="BB12" s="8" t="s">
        <v>706</v>
      </c>
      <c r="BC12" s="64" t="s">
        <v>706</v>
      </c>
      <c r="BD12" s="14" t="s">
        <v>695</v>
      </c>
      <c r="BE12" s="1" t="s">
        <v>695</v>
      </c>
      <c r="BF12" s="14" t="s">
        <v>53</v>
      </c>
      <c r="BG12" s="43">
        <v>44317</v>
      </c>
      <c r="BH12" s="11">
        <v>45777</v>
      </c>
      <c r="BI12" s="2">
        <f t="shared" si="3"/>
        <v>44317</v>
      </c>
      <c r="BJ12" s="11">
        <f t="shared" si="4"/>
        <v>45777</v>
      </c>
      <c r="BK12" s="49" t="s">
        <v>2</v>
      </c>
      <c r="BL12" s="56" t="s">
        <v>708</v>
      </c>
      <c r="BM12" s="56" t="s">
        <v>17</v>
      </c>
      <c r="BN12" s="49" t="s">
        <v>13</v>
      </c>
      <c r="BO12" s="87"/>
      <c r="BP12" s="56"/>
      <c r="BQ12" s="42">
        <f>BS12-90</f>
        <v>44017</v>
      </c>
      <c r="BR12" s="42">
        <f t="shared" si="5"/>
        <v>44013</v>
      </c>
      <c r="BS12" s="42">
        <f t="shared" si="6"/>
        <v>44107</v>
      </c>
      <c r="BT12" s="42">
        <f t="shared" si="7"/>
        <v>44105</v>
      </c>
      <c r="BU12" s="42">
        <f>BW12-210</f>
        <v>44107</v>
      </c>
      <c r="BV12" s="42">
        <f t="shared" si="8"/>
        <v>44105</v>
      </c>
      <c r="BW12" s="42">
        <f t="shared" si="9"/>
        <v>44317</v>
      </c>
      <c r="BX12" s="42">
        <f t="shared" si="10"/>
        <v>44317</v>
      </c>
    </row>
    <row r="13" spans="1:76" s="31" customFormat="1" ht="33" customHeight="1">
      <c r="A13" s="146" t="s">
        <v>74</v>
      </c>
      <c r="B13" s="146" t="s">
        <v>698</v>
      </c>
      <c r="C13" s="147" t="s">
        <v>707</v>
      </c>
      <c r="D13" s="148" t="str">
        <f t="shared" ca="1" si="1"/>
        <v>À venir</v>
      </c>
      <c r="E13" s="265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333">
        <f t="shared" si="2"/>
        <v>47238</v>
      </c>
      <c r="BB13" s="8" t="s">
        <v>706</v>
      </c>
      <c r="BC13" s="64" t="s">
        <v>66</v>
      </c>
      <c r="BD13" s="14" t="s">
        <v>695</v>
      </c>
      <c r="BE13" s="1"/>
      <c r="BF13" s="14" t="s">
        <v>53</v>
      </c>
      <c r="BG13" s="43">
        <v>45778</v>
      </c>
      <c r="BH13" s="11">
        <v>47238</v>
      </c>
      <c r="BI13" s="2">
        <f t="shared" si="3"/>
        <v>45778</v>
      </c>
      <c r="BJ13" s="11">
        <f t="shared" si="4"/>
        <v>47238</v>
      </c>
      <c r="BK13" s="49" t="s">
        <v>2</v>
      </c>
      <c r="BL13" s="56" t="s">
        <v>708</v>
      </c>
      <c r="BM13" s="56" t="s">
        <v>17</v>
      </c>
      <c r="BN13" s="49" t="s">
        <v>13</v>
      </c>
      <c r="BO13" s="87"/>
      <c r="BP13" s="56"/>
      <c r="BQ13" s="44">
        <f>BS13-120</f>
        <v>45448</v>
      </c>
      <c r="BR13" s="44">
        <f t="shared" si="5"/>
        <v>45444</v>
      </c>
      <c r="BS13" s="44">
        <f t="shared" si="6"/>
        <v>45568</v>
      </c>
      <c r="BT13" s="44">
        <f t="shared" si="7"/>
        <v>45566</v>
      </c>
      <c r="BU13" s="44">
        <f>BW13-210</f>
        <v>45568</v>
      </c>
      <c r="BV13" s="44">
        <f t="shared" si="8"/>
        <v>45566</v>
      </c>
      <c r="BW13" s="44">
        <f t="shared" si="9"/>
        <v>45778</v>
      </c>
      <c r="BX13" s="44">
        <f t="shared" si="10"/>
        <v>45778</v>
      </c>
    </row>
    <row r="14" spans="1:76" s="31" customFormat="1" ht="33" customHeight="1">
      <c r="A14" s="146" t="s">
        <v>709</v>
      </c>
      <c r="B14" s="146" t="s">
        <v>698</v>
      </c>
      <c r="C14" s="147" t="s">
        <v>710</v>
      </c>
      <c r="D14" s="148" t="str">
        <f t="shared" ca="1" si="1"/>
        <v>En cours</v>
      </c>
      <c r="E14" s="265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333">
        <f t="shared" si="2"/>
        <v>46873</v>
      </c>
      <c r="BB14" s="8" t="s">
        <v>711</v>
      </c>
      <c r="BC14" s="64" t="s">
        <v>709</v>
      </c>
      <c r="BD14" s="14" t="s">
        <v>695</v>
      </c>
      <c r="BE14" s="1" t="s">
        <v>695</v>
      </c>
      <c r="BF14" s="14" t="s">
        <v>53</v>
      </c>
      <c r="BG14" s="43">
        <v>45413</v>
      </c>
      <c r="BH14" s="11">
        <v>46873</v>
      </c>
      <c r="BI14" s="2">
        <f t="shared" si="3"/>
        <v>45413</v>
      </c>
      <c r="BJ14" s="11">
        <f t="shared" si="4"/>
        <v>46873</v>
      </c>
      <c r="BK14" s="49" t="s">
        <v>2</v>
      </c>
      <c r="BL14" s="56" t="s">
        <v>712</v>
      </c>
      <c r="BM14" s="56" t="s">
        <v>17</v>
      </c>
      <c r="BN14" s="49" t="s">
        <v>13</v>
      </c>
      <c r="BO14" s="87"/>
      <c r="BP14" s="56" t="s">
        <v>10</v>
      </c>
      <c r="BQ14" s="42">
        <f>BS14-90</f>
        <v>45053</v>
      </c>
      <c r="BR14" s="42">
        <f t="shared" si="5"/>
        <v>45047</v>
      </c>
      <c r="BS14" s="42">
        <f t="shared" si="6"/>
        <v>45143</v>
      </c>
      <c r="BT14" s="42">
        <f t="shared" si="7"/>
        <v>45139</v>
      </c>
      <c r="BU14" s="42">
        <f>BW14-270</f>
        <v>45143</v>
      </c>
      <c r="BV14" s="42">
        <f t="shared" si="8"/>
        <v>45139</v>
      </c>
      <c r="BW14" s="42">
        <f t="shared" si="9"/>
        <v>45413</v>
      </c>
      <c r="BX14" s="42">
        <f t="shared" si="10"/>
        <v>45413</v>
      </c>
    </row>
    <row r="15" spans="1:76" s="31" customFormat="1" ht="33" hidden="1" customHeight="1">
      <c r="A15" s="146" t="s">
        <v>713</v>
      </c>
      <c r="B15" s="146" t="s">
        <v>698</v>
      </c>
      <c r="C15" s="147" t="s">
        <v>714</v>
      </c>
      <c r="D15" s="148" t="str">
        <f t="shared" ca="1" si="1"/>
        <v>En cours</v>
      </c>
      <c r="E15" s="265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333">
        <f t="shared" si="2"/>
        <v>45942</v>
      </c>
      <c r="BB15" s="8" t="s">
        <v>713</v>
      </c>
      <c r="BC15" s="64" t="s">
        <v>713</v>
      </c>
      <c r="BD15" s="14" t="s">
        <v>695</v>
      </c>
      <c r="BE15" s="1" t="s">
        <v>695</v>
      </c>
      <c r="BF15" s="14"/>
      <c r="BG15" s="43">
        <v>44491</v>
      </c>
      <c r="BH15" s="11">
        <v>45942</v>
      </c>
      <c r="BI15" s="2">
        <f t="shared" si="3"/>
        <v>44500</v>
      </c>
      <c r="BJ15" s="11">
        <f t="shared" si="4"/>
        <v>45931</v>
      </c>
      <c r="BK15" s="49" t="s">
        <v>2</v>
      </c>
      <c r="BL15" s="63"/>
      <c r="BM15" s="14" t="s">
        <v>14</v>
      </c>
      <c r="BN15" s="49"/>
      <c r="BO15" s="72"/>
      <c r="BP15" s="14"/>
      <c r="BQ15" s="42">
        <f>BS15-60</f>
        <v>44221</v>
      </c>
      <c r="BR15" s="42">
        <f t="shared" si="5"/>
        <v>44227</v>
      </c>
      <c r="BS15" s="42">
        <f t="shared" si="6"/>
        <v>44281</v>
      </c>
      <c r="BT15" s="42">
        <f t="shared" si="7"/>
        <v>44286</v>
      </c>
      <c r="BU15" s="42">
        <f>BW15-210</f>
        <v>44281</v>
      </c>
      <c r="BV15" s="42">
        <f t="shared" si="8"/>
        <v>44286</v>
      </c>
      <c r="BW15" s="42">
        <f t="shared" si="9"/>
        <v>44491</v>
      </c>
      <c r="BX15" s="42">
        <f t="shared" si="10"/>
        <v>44500</v>
      </c>
    </row>
    <row r="16" spans="1:76" s="31" customFormat="1" ht="33" hidden="1" customHeight="1">
      <c r="A16" s="146" t="s">
        <v>715</v>
      </c>
      <c r="B16" s="146" t="s">
        <v>698</v>
      </c>
      <c r="C16" s="147" t="s">
        <v>716</v>
      </c>
      <c r="D16" s="148" t="str">
        <f t="shared" ca="1" si="1"/>
        <v>En cours</v>
      </c>
      <c r="E16" s="265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333">
        <f t="shared" si="2"/>
        <v>46327</v>
      </c>
      <c r="BB16" s="8" t="s">
        <v>715</v>
      </c>
      <c r="BC16" s="64" t="s">
        <v>715</v>
      </c>
      <c r="BD16" s="14" t="s">
        <v>695</v>
      </c>
      <c r="BE16" s="1" t="s">
        <v>695</v>
      </c>
      <c r="BF16" s="14"/>
      <c r="BG16" s="43">
        <v>44867</v>
      </c>
      <c r="BH16" s="11">
        <v>46327</v>
      </c>
      <c r="BI16" s="2">
        <f t="shared" si="3"/>
        <v>44866</v>
      </c>
      <c r="BJ16" s="11">
        <f t="shared" si="4"/>
        <v>46327</v>
      </c>
      <c r="BK16" s="49" t="s">
        <v>2</v>
      </c>
      <c r="BL16" s="63" t="s">
        <v>716</v>
      </c>
      <c r="BM16" s="14" t="s">
        <v>12</v>
      </c>
      <c r="BN16" s="49"/>
      <c r="BO16" s="72"/>
      <c r="BP16" s="14"/>
      <c r="BQ16" s="42">
        <f>BS16-60</f>
        <v>44597</v>
      </c>
      <c r="BR16" s="42">
        <f t="shared" si="5"/>
        <v>44593</v>
      </c>
      <c r="BS16" s="42">
        <f t="shared" si="6"/>
        <v>44657</v>
      </c>
      <c r="BT16" s="42">
        <f t="shared" si="7"/>
        <v>44652</v>
      </c>
      <c r="BU16" s="42">
        <f>BW16-210</f>
        <v>44657</v>
      </c>
      <c r="BV16" s="42">
        <f t="shared" si="8"/>
        <v>44652</v>
      </c>
      <c r="BW16" s="42">
        <f t="shared" si="9"/>
        <v>44867</v>
      </c>
      <c r="BX16" s="42">
        <f t="shared" si="10"/>
        <v>44866</v>
      </c>
    </row>
    <row r="17" spans="1:76" s="31" customFormat="1" ht="33" customHeight="1">
      <c r="A17" s="146" t="s">
        <v>717</v>
      </c>
      <c r="B17" s="146" t="s">
        <v>556</v>
      </c>
      <c r="C17" s="147" t="s">
        <v>718</v>
      </c>
      <c r="D17" s="148" t="str">
        <f t="shared" ca="1" si="1"/>
        <v>En cours</v>
      </c>
      <c r="E17" s="265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333">
        <f t="shared" si="2"/>
        <v>46387</v>
      </c>
      <c r="BB17" s="8" t="s">
        <v>719</v>
      </c>
      <c r="BC17" s="64" t="s">
        <v>717</v>
      </c>
      <c r="BD17" s="14" t="s">
        <v>695</v>
      </c>
      <c r="BE17" s="1" t="s">
        <v>695</v>
      </c>
      <c r="BF17" s="14" t="s">
        <v>53</v>
      </c>
      <c r="BG17" s="43">
        <v>44927</v>
      </c>
      <c r="BH17" s="11">
        <v>46387</v>
      </c>
      <c r="BI17" s="2">
        <f t="shared" si="3"/>
        <v>44927</v>
      </c>
      <c r="BJ17" s="11">
        <f t="shared" si="4"/>
        <v>46387</v>
      </c>
      <c r="BK17" s="49" t="s">
        <v>2</v>
      </c>
      <c r="BL17" s="56" t="s">
        <v>720</v>
      </c>
      <c r="BM17" s="56" t="s">
        <v>19</v>
      </c>
      <c r="BN17" s="49" t="s">
        <v>13</v>
      </c>
      <c r="BO17" s="87"/>
      <c r="BP17" s="56"/>
      <c r="BQ17" s="42">
        <f>BS17-60</f>
        <v>44657</v>
      </c>
      <c r="BR17" s="42">
        <f t="shared" si="5"/>
        <v>44652</v>
      </c>
      <c r="BS17" s="42">
        <f t="shared" si="6"/>
        <v>44717</v>
      </c>
      <c r="BT17" s="42">
        <f t="shared" si="7"/>
        <v>44713</v>
      </c>
      <c r="BU17" s="42">
        <f>BW17-210</f>
        <v>44717</v>
      </c>
      <c r="BV17" s="42">
        <f t="shared" si="8"/>
        <v>44713</v>
      </c>
      <c r="BW17" s="42">
        <f t="shared" si="9"/>
        <v>44927</v>
      </c>
      <c r="BX17" s="42">
        <f t="shared" si="10"/>
        <v>44927</v>
      </c>
    </row>
    <row r="18" spans="1:76" s="31" customFormat="1" ht="33" customHeight="1">
      <c r="A18" s="146" t="s">
        <v>721</v>
      </c>
      <c r="B18" s="146" t="s">
        <v>722</v>
      </c>
      <c r="C18" s="147" t="s">
        <v>723</v>
      </c>
      <c r="D18" s="148" t="str">
        <f t="shared" ca="1" si="1"/>
        <v>En cours</v>
      </c>
      <c r="E18" s="265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333">
        <f t="shared" si="2"/>
        <v>46759</v>
      </c>
      <c r="BB18" s="8" t="s">
        <v>724</v>
      </c>
      <c r="BC18" s="64" t="s">
        <v>721</v>
      </c>
      <c r="BD18" s="14" t="s">
        <v>695</v>
      </c>
      <c r="BE18" s="1" t="s">
        <v>695</v>
      </c>
      <c r="BF18" s="14" t="s">
        <v>53</v>
      </c>
      <c r="BG18" s="43">
        <v>45299</v>
      </c>
      <c r="BH18" s="11">
        <v>46759</v>
      </c>
      <c r="BI18" s="2">
        <f t="shared" si="3"/>
        <v>45292</v>
      </c>
      <c r="BJ18" s="11">
        <f t="shared" si="4"/>
        <v>46753</v>
      </c>
      <c r="BK18" s="49" t="s">
        <v>2</v>
      </c>
      <c r="BL18" s="56" t="s">
        <v>725</v>
      </c>
      <c r="BM18" s="56" t="s">
        <v>17</v>
      </c>
      <c r="BN18" s="49" t="s">
        <v>13</v>
      </c>
      <c r="BO18" s="87"/>
      <c r="BP18" s="56"/>
      <c r="BQ18" s="42">
        <f>BS18-60</f>
        <v>44999</v>
      </c>
      <c r="BR18" s="42">
        <f t="shared" si="5"/>
        <v>44986</v>
      </c>
      <c r="BS18" s="42">
        <f t="shared" si="6"/>
        <v>45059</v>
      </c>
      <c r="BT18" s="42">
        <f t="shared" si="7"/>
        <v>45047</v>
      </c>
      <c r="BU18" s="42">
        <f>BW18-240</f>
        <v>45059</v>
      </c>
      <c r="BV18" s="42">
        <f t="shared" si="8"/>
        <v>45047</v>
      </c>
      <c r="BW18" s="42">
        <f t="shared" si="9"/>
        <v>45299</v>
      </c>
      <c r="BX18" s="42">
        <f t="shared" si="10"/>
        <v>45292</v>
      </c>
    </row>
    <row r="19" spans="1:76" s="31" customFormat="1" ht="33" customHeight="1">
      <c r="A19" s="146" t="s">
        <v>726</v>
      </c>
      <c r="B19" s="146" t="s">
        <v>722</v>
      </c>
      <c r="C19" s="147" t="s">
        <v>727</v>
      </c>
      <c r="D19" s="148" t="str">
        <f t="shared" ca="1" si="1"/>
        <v>En cours</v>
      </c>
      <c r="E19" s="265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333">
        <f t="shared" si="2"/>
        <v>45559</v>
      </c>
      <c r="BB19" s="8" t="s">
        <v>726</v>
      </c>
      <c r="BC19" s="64" t="s">
        <v>726</v>
      </c>
      <c r="BD19" s="14" t="s">
        <v>695</v>
      </c>
      <c r="BE19" s="1" t="s">
        <v>695</v>
      </c>
      <c r="BF19" s="14" t="s">
        <v>53</v>
      </c>
      <c r="BG19" s="43">
        <v>44099</v>
      </c>
      <c r="BH19" s="11">
        <v>45559</v>
      </c>
      <c r="BI19" s="2">
        <f t="shared" si="3"/>
        <v>44104</v>
      </c>
      <c r="BJ19" s="11">
        <f t="shared" si="4"/>
        <v>45565</v>
      </c>
      <c r="BK19" s="49" t="s">
        <v>2</v>
      </c>
      <c r="BL19" s="56" t="s">
        <v>728</v>
      </c>
      <c r="BM19" s="56" t="s">
        <v>19</v>
      </c>
      <c r="BN19" s="49" t="s">
        <v>13</v>
      </c>
      <c r="BO19" s="87"/>
      <c r="BP19" s="56"/>
      <c r="BQ19" s="45">
        <f>BS19-60</f>
        <v>43829</v>
      </c>
      <c r="BR19" s="45">
        <f t="shared" si="5"/>
        <v>43830</v>
      </c>
      <c r="BS19" s="45">
        <f t="shared" si="6"/>
        <v>43889</v>
      </c>
      <c r="BT19" s="45">
        <f t="shared" si="7"/>
        <v>43890</v>
      </c>
      <c r="BU19" s="45">
        <f>BW19-210</f>
        <v>43889</v>
      </c>
      <c r="BV19" s="45">
        <f t="shared" si="8"/>
        <v>43890</v>
      </c>
      <c r="BW19" s="45">
        <f t="shared" si="9"/>
        <v>44099</v>
      </c>
      <c r="BX19" s="45">
        <f t="shared" si="10"/>
        <v>44104</v>
      </c>
    </row>
    <row r="20" spans="1:76" s="31" customFormat="1" ht="33" customHeight="1">
      <c r="A20" s="146" t="s">
        <v>74</v>
      </c>
      <c r="B20" s="146" t="s">
        <v>722</v>
      </c>
      <c r="C20" s="147" t="s">
        <v>727</v>
      </c>
      <c r="D20" s="148" t="str">
        <f t="shared" ca="1" si="1"/>
        <v>À venir</v>
      </c>
      <c r="E20" s="265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333">
        <f t="shared" si="2"/>
        <v>46387</v>
      </c>
      <c r="BB20" s="8" t="s">
        <v>726</v>
      </c>
      <c r="BC20" s="64" t="s">
        <v>729</v>
      </c>
      <c r="BD20" s="14" t="s">
        <v>695</v>
      </c>
      <c r="BE20" s="1" t="s">
        <v>695</v>
      </c>
      <c r="BF20" s="61" t="s">
        <v>53</v>
      </c>
      <c r="BG20" s="43">
        <v>45560.000243055554</v>
      </c>
      <c r="BH20" s="11">
        <v>46387</v>
      </c>
      <c r="BI20" s="2">
        <f t="shared" si="3"/>
        <v>45565</v>
      </c>
      <c r="BJ20" s="11">
        <f t="shared" si="4"/>
        <v>46387</v>
      </c>
      <c r="BK20" s="49" t="s">
        <v>2</v>
      </c>
      <c r="BL20" s="56" t="s">
        <v>728</v>
      </c>
      <c r="BM20" s="56" t="s">
        <v>19</v>
      </c>
      <c r="BN20" s="49" t="s">
        <v>13</v>
      </c>
      <c r="BO20" s="87"/>
      <c r="BP20" s="56" t="s">
        <v>10</v>
      </c>
      <c r="BQ20" s="42">
        <f>BS20-90</f>
        <v>45320.000243055554</v>
      </c>
      <c r="BR20" s="42">
        <f t="shared" si="5"/>
        <v>45322</v>
      </c>
      <c r="BS20" s="42">
        <f t="shared" si="6"/>
        <v>45410.000243055554</v>
      </c>
      <c r="BT20" s="42">
        <f t="shared" si="7"/>
        <v>45412</v>
      </c>
      <c r="BU20" s="42">
        <f>BW20-150</f>
        <v>45410.000243055554</v>
      </c>
      <c r="BV20" s="42">
        <f t="shared" si="8"/>
        <v>45412</v>
      </c>
      <c r="BW20" s="42">
        <f t="shared" si="9"/>
        <v>45560.000243055554</v>
      </c>
      <c r="BX20" s="42">
        <f t="shared" si="10"/>
        <v>45565</v>
      </c>
    </row>
    <row r="21" spans="1:76" s="31" customFormat="1" ht="33" customHeight="1">
      <c r="A21" s="146" t="s">
        <v>730</v>
      </c>
      <c r="B21" s="146" t="s">
        <v>722</v>
      </c>
      <c r="C21" s="147" t="s">
        <v>731</v>
      </c>
      <c r="D21" s="148" t="str">
        <f t="shared" ca="1" si="1"/>
        <v>En cours</v>
      </c>
      <c r="E21" s="265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333">
        <f t="shared" si="2"/>
        <v>45604</v>
      </c>
      <c r="BB21" s="8" t="s">
        <v>730</v>
      </c>
      <c r="BC21" s="64" t="s">
        <v>730</v>
      </c>
      <c r="BD21" s="14" t="s">
        <v>695</v>
      </c>
      <c r="BE21" s="1" t="s">
        <v>695</v>
      </c>
      <c r="BF21" s="14" t="s">
        <v>53</v>
      </c>
      <c r="BG21" s="43">
        <v>44099</v>
      </c>
      <c r="BH21" s="11">
        <v>45604</v>
      </c>
      <c r="BI21" s="2">
        <f t="shared" si="3"/>
        <v>44104</v>
      </c>
      <c r="BJ21" s="11">
        <f t="shared" si="4"/>
        <v>45597</v>
      </c>
      <c r="BK21" s="49" t="s">
        <v>2</v>
      </c>
      <c r="BL21" s="56" t="s">
        <v>732</v>
      </c>
      <c r="BM21" s="56" t="s">
        <v>19</v>
      </c>
      <c r="BN21" s="49" t="s">
        <v>13</v>
      </c>
      <c r="BO21" s="87"/>
      <c r="BP21" s="56"/>
      <c r="BQ21" s="42">
        <f>BS21-60</f>
        <v>43829</v>
      </c>
      <c r="BR21" s="42">
        <f t="shared" si="5"/>
        <v>43830</v>
      </c>
      <c r="BS21" s="42">
        <f t="shared" si="6"/>
        <v>43889</v>
      </c>
      <c r="BT21" s="42">
        <f t="shared" si="7"/>
        <v>43890</v>
      </c>
      <c r="BU21" s="42">
        <f>BW21-210</f>
        <v>43889</v>
      </c>
      <c r="BV21" s="42">
        <f t="shared" si="8"/>
        <v>43890</v>
      </c>
      <c r="BW21" s="42">
        <f t="shared" si="9"/>
        <v>44099</v>
      </c>
      <c r="BX21" s="42">
        <f t="shared" si="10"/>
        <v>44104</v>
      </c>
    </row>
    <row r="22" spans="1:76" s="31" customFormat="1" ht="33" customHeight="1">
      <c r="A22" s="146" t="s">
        <v>74</v>
      </c>
      <c r="B22" s="146" t="s">
        <v>722</v>
      </c>
      <c r="C22" s="147" t="s">
        <v>731</v>
      </c>
      <c r="D22" s="148" t="str">
        <f t="shared" ca="1" si="1"/>
        <v>À venir</v>
      </c>
      <c r="E22" s="265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333">
        <f t="shared" si="2"/>
        <v>46387</v>
      </c>
      <c r="BB22" s="8" t="s">
        <v>730</v>
      </c>
      <c r="BC22" s="64" t="s">
        <v>733</v>
      </c>
      <c r="BD22" s="14" t="s">
        <v>695</v>
      </c>
      <c r="BE22" s="1" t="s">
        <v>695</v>
      </c>
      <c r="BF22" s="61" t="s">
        <v>53</v>
      </c>
      <c r="BG22" s="43">
        <v>45608.000243055554</v>
      </c>
      <c r="BH22" s="11">
        <v>46387</v>
      </c>
      <c r="BI22" s="2">
        <f t="shared" si="3"/>
        <v>45597</v>
      </c>
      <c r="BJ22" s="11">
        <f t="shared" si="4"/>
        <v>46387</v>
      </c>
      <c r="BK22" s="49" t="s">
        <v>2</v>
      </c>
      <c r="BL22" s="56" t="s">
        <v>732</v>
      </c>
      <c r="BM22" s="56" t="s">
        <v>19</v>
      </c>
      <c r="BN22" s="49" t="s">
        <v>13</v>
      </c>
      <c r="BO22" s="87"/>
      <c r="BP22" s="56" t="s">
        <v>10</v>
      </c>
      <c r="BQ22" s="42">
        <f>BS22-150</f>
        <v>45308.000243055554</v>
      </c>
      <c r="BR22" s="42">
        <f t="shared" si="5"/>
        <v>45322</v>
      </c>
      <c r="BS22" s="42">
        <f t="shared" si="6"/>
        <v>45458.000243055554</v>
      </c>
      <c r="BT22" s="42">
        <f t="shared" si="7"/>
        <v>45444</v>
      </c>
      <c r="BU22" s="42">
        <f>BW22-150</f>
        <v>45458.000243055554</v>
      </c>
      <c r="BV22" s="42">
        <f t="shared" si="8"/>
        <v>45444</v>
      </c>
      <c r="BW22" s="42">
        <f t="shared" si="9"/>
        <v>45608.000243055554</v>
      </c>
      <c r="BX22" s="42">
        <f t="shared" si="10"/>
        <v>45597</v>
      </c>
    </row>
    <row r="23" spans="1:76" s="31" customFormat="1" ht="33" customHeight="1">
      <c r="A23" s="146" t="s">
        <v>734</v>
      </c>
      <c r="B23" s="146" t="s">
        <v>639</v>
      </c>
      <c r="C23" s="147" t="s">
        <v>735</v>
      </c>
      <c r="D23" s="148" t="str">
        <f t="shared" ca="1" si="1"/>
        <v>En cours</v>
      </c>
      <c r="E23" s="265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333">
        <f t="shared" si="2"/>
        <v>46387</v>
      </c>
      <c r="BB23" s="8" t="s">
        <v>736</v>
      </c>
      <c r="BC23" s="381" t="s">
        <v>734</v>
      </c>
      <c r="BD23" s="14" t="s">
        <v>695</v>
      </c>
      <c r="BE23" s="1" t="s">
        <v>695</v>
      </c>
      <c r="BF23" s="61" t="s">
        <v>53</v>
      </c>
      <c r="BG23" s="43">
        <v>45342.000243055554</v>
      </c>
      <c r="BH23" s="11">
        <v>46387</v>
      </c>
      <c r="BI23" s="2">
        <f t="shared" si="3"/>
        <v>45351</v>
      </c>
      <c r="BJ23" s="11">
        <f t="shared" si="4"/>
        <v>46387</v>
      </c>
      <c r="BK23" s="49" t="s">
        <v>2</v>
      </c>
      <c r="BL23" s="56" t="s">
        <v>737</v>
      </c>
      <c r="BM23" s="56" t="s">
        <v>17</v>
      </c>
      <c r="BN23" s="49" t="s">
        <v>13</v>
      </c>
      <c r="BO23" s="87"/>
      <c r="BP23" s="56"/>
      <c r="BQ23" s="42">
        <f>BS23-60</f>
        <v>45072.000243055554</v>
      </c>
      <c r="BR23" s="42">
        <f t="shared" si="5"/>
        <v>45077</v>
      </c>
      <c r="BS23" s="42">
        <f t="shared" si="6"/>
        <v>45132.000243055554</v>
      </c>
      <c r="BT23" s="42">
        <f t="shared" si="7"/>
        <v>45138</v>
      </c>
      <c r="BU23" s="42">
        <f>BW23-210</f>
        <v>45132.000243055554</v>
      </c>
      <c r="BV23" s="42">
        <f t="shared" si="8"/>
        <v>45138</v>
      </c>
      <c r="BW23" s="42">
        <f t="shared" si="9"/>
        <v>45342.000243055554</v>
      </c>
      <c r="BX23" s="42">
        <f t="shared" si="10"/>
        <v>45351</v>
      </c>
    </row>
    <row r="24" spans="1:76" s="31" customFormat="1" ht="50.5" customHeight="1">
      <c r="A24" s="146" t="s">
        <v>738</v>
      </c>
      <c r="B24" s="146" t="s">
        <v>639</v>
      </c>
      <c r="C24" s="147" t="s">
        <v>739</v>
      </c>
      <c r="D24" s="148" t="str">
        <f t="shared" ca="1" si="1"/>
        <v>En cours</v>
      </c>
      <c r="E24" s="265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333">
        <f t="shared" si="2"/>
        <v>45493</v>
      </c>
      <c r="BB24" s="8" t="s">
        <v>738</v>
      </c>
      <c r="BC24" s="64" t="s">
        <v>738</v>
      </c>
      <c r="BD24" s="14" t="s">
        <v>695</v>
      </c>
      <c r="BE24" s="1" t="s">
        <v>695</v>
      </c>
      <c r="BF24" s="14" t="s">
        <v>53</v>
      </c>
      <c r="BG24" s="43">
        <v>44033</v>
      </c>
      <c r="BH24" s="11">
        <v>45493</v>
      </c>
      <c r="BI24" s="2">
        <f t="shared" si="3"/>
        <v>44043</v>
      </c>
      <c r="BJ24" s="11">
        <f t="shared" si="4"/>
        <v>45504</v>
      </c>
      <c r="BK24" s="49" t="s">
        <v>2</v>
      </c>
      <c r="BL24" s="380" t="s">
        <v>740</v>
      </c>
      <c r="BM24" s="56" t="s">
        <v>17</v>
      </c>
      <c r="BN24" s="49" t="s">
        <v>13</v>
      </c>
      <c r="BO24" s="87"/>
      <c r="BP24" s="56"/>
      <c r="BQ24" s="42">
        <f>BS24-60</f>
        <v>43763</v>
      </c>
      <c r="BR24" s="42">
        <f t="shared" si="5"/>
        <v>43769</v>
      </c>
      <c r="BS24" s="42">
        <f t="shared" si="6"/>
        <v>43823</v>
      </c>
      <c r="BT24" s="42">
        <f t="shared" si="7"/>
        <v>43830</v>
      </c>
      <c r="BU24" s="42">
        <f>BW24-210</f>
        <v>43823</v>
      </c>
      <c r="BV24" s="42">
        <f t="shared" si="8"/>
        <v>43830</v>
      </c>
      <c r="BW24" s="42">
        <f t="shared" si="9"/>
        <v>44033</v>
      </c>
      <c r="BX24" s="42">
        <f t="shared" si="10"/>
        <v>44043</v>
      </c>
    </row>
    <row r="25" spans="1:76" s="31" customFormat="1" ht="61" customHeight="1">
      <c r="A25" s="146" t="s">
        <v>74</v>
      </c>
      <c r="B25" s="146" t="s">
        <v>639</v>
      </c>
      <c r="C25" s="147" t="s">
        <v>739</v>
      </c>
      <c r="D25" s="148" t="str">
        <f t="shared" ca="1" si="1"/>
        <v>À venir</v>
      </c>
      <c r="E25" s="265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333">
        <f t="shared" si="2"/>
        <v>46387</v>
      </c>
      <c r="BB25" s="8" t="s">
        <v>738</v>
      </c>
      <c r="BC25" s="64" t="s">
        <v>741</v>
      </c>
      <c r="BD25" s="14" t="s">
        <v>695</v>
      </c>
      <c r="BE25" s="1" t="s">
        <v>695</v>
      </c>
      <c r="BF25" s="61" t="s">
        <v>53</v>
      </c>
      <c r="BG25" s="43">
        <v>45495.000243055554</v>
      </c>
      <c r="BH25" s="11">
        <v>46387</v>
      </c>
      <c r="BI25" s="2">
        <f t="shared" si="3"/>
        <v>45504</v>
      </c>
      <c r="BJ25" s="11">
        <f t="shared" si="4"/>
        <v>46387</v>
      </c>
      <c r="BK25" s="49" t="s">
        <v>2</v>
      </c>
      <c r="BL25" s="380" t="s">
        <v>740</v>
      </c>
      <c r="BM25" s="56" t="s">
        <v>19</v>
      </c>
      <c r="BN25" s="49" t="s">
        <v>13</v>
      </c>
      <c r="BO25" s="87"/>
      <c r="BP25" s="56" t="s">
        <v>10</v>
      </c>
      <c r="BQ25" s="42">
        <f>BS25-90</f>
        <v>45225.000243055554</v>
      </c>
      <c r="BR25" s="42">
        <f t="shared" si="5"/>
        <v>45230</v>
      </c>
      <c r="BS25" s="42">
        <f t="shared" si="6"/>
        <v>45315.000243055554</v>
      </c>
      <c r="BT25" s="42">
        <f t="shared" si="7"/>
        <v>45322</v>
      </c>
      <c r="BU25" s="42">
        <f>BW25-180</f>
        <v>45315.000243055554</v>
      </c>
      <c r="BV25" s="42">
        <f t="shared" si="8"/>
        <v>45322</v>
      </c>
      <c r="BW25" s="42">
        <f t="shared" si="9"/>
        <v>45495.000243055554</v>
      </c>
      <c r="BX25" s="42">
        <f t="shared" si="10"/>
        <v>45504</v>
      </c>
    </row>
    <row r="26" spans="1:76" s="31" customFormat="1" ht="33" customHeight="1">
      <c r="A26" s="146" t="s">
        <v>742</v>
      </c>
      <c r="B26" s="146" t="s">
        <v>639</v>
      </c>
      <c r="C26" s="147" t="s">
        <v>743</v>
      </c>
      <c r="D26" s="148" t="str">
        <f t="shared" ca="1" si="1"/>
        <v>En cours</v>
      </c>
      <c r="E26" s="265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333">
        <f t="shared" si="2"/>
        <v>45745</v>
      </c>
      <c r="BB26" s="8" t="s">
        <v>742</v>
      </c>
      <c r="BC26" s="64" t="s">
        <v>742</v>
      </c>
      <c r="BD26" s="14" t="s">
        <v>695</v>
      </c>
      <c r="BE26" s="1" t="s">
        <v>695</v>
      </c>
      <c r="BF26" s="14" t="s">
        <v>53</v>
      </c>
      <c r="BG26" s="43">
        <v>45015</v>
      </c>
      <c r="BH26" s="11">
        <v>45745</v>
      </c>
      <c r="BI26" s="2">
        <f t="shared" si="3"/>
        <v>45016</v>
      </c>
      <c r="BJ26" s="11">
        <f t="shared" si="4"/>
        <v>45747</v>
      </c>
      <c r="BK26" s="49" t="s">
        <v>2</v>
      </c>
      <c r="BL26" s="56" t="s">
        <v>744</v>
      </c>
      <c r="BM26" s="56" t="s">
        <v>17</v>
      </c>
      <c r="BN26" s="49" t="s">
        <v>13</v>
      </c>
      <c r="BO26" s="87"/>
      <c r="BP26" s="56"/>
      <c r="BQ26" s="42">
        <f>BS26-60</f>
        <v>44745</v>
      </c>
      <c r="BR26" s="42">
        <f t="shared" si="5"/>
        <v>44743</v>
      </c>
      <c r="BS26" s="42">
        <f t="shared" si="6"/>
        <v>44805</v>
      </c>
      <c r="BT26" s="42">
        <f t="shared" si="7"/>
        <v>44805</v>
      </c>
      <c r="BU26" s="42">
        <f>BW26-210</f>
        <v>44805</v>
      </c>
      <c r="BV26" s="42">
        <f t="shared" si="8"/>
        <v>44805</v>
      </c>
      <c r="BW26" s="42">
        <f t="shared" si="9"/>
        <v>45015</v>
      </c>
      <c r="BX26" s="42">
        <f t="shared" si="10"/>
        <v>45016</v>
      </c>
    </row>
    <row r="27" spans="1:76" s="31" customFormat="1" ht="33" hidden="1" customHeight="1">
      <c r="A27" s="146" t="s">
        <v>745</v>
      </c>
      <c r="B27" s="146" t="s">
        <v>639</v>
      </c>
      <c r="C27" s="147" t="s">
        <v>746</v>
      </c>
      <c r="D27" s="148" t="str">
        <f t="shared" ref="D27:D28" ca="1" si="11">IF(BH27&lt;TODAY(),"Terminé",(IF(BG27&gt;=TODAY(),"A venir","En cours")))</f>
        <v>En cours</v>
      </c>
      <c r="E27" s="154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3">
        <f t="shared" si="2"/>
        <v>46398</v>
      </c>
      <c r="BB27" s="8" t="s">
        <v>745</v>
      </c>
      <c r="BC27" s="64" t="s">
        <v>745</v>
      </c>
      <c r="BD27" s="14" t="s">
        <v>695</v>
      </c>
      <c r="BE27" s="1" t="s">
        <v>695</v>
      </c>
      <c r="BF27" s="14" t="s">
        <v>53</v>
      </c>
      <c r="BG27" s="43">
        <v>44938</v>
      </c>
      <c r="BH27" s="11">
        <v>46398</v>
      </c>
      <c r="BI27" s="2">
        <f t="shared" si="3"/>
        <v>44927</v>
      </c>
      <c r="BJ27" s="11">
        <f t="shared" si="4"/>
        <v>46388</v>
      </c>
      <c r="BK27" s="49" t="s">
        <v>2</v>
      </c>
      <c r="BL27" s="14" t="s">
        <v>747</v>
      </c>
      <c r="BM27" s="14" t="s">
        <v>14</v>
      </c>
      <c r="BN27" s="49" t="s">
        <v>13</v>
      </c>
      <c r="BO27" s="72"/>
      <c r="BP27" s="14"/>
      <c r="BQ27" s="42">
        <f>BS27-60</f>
        <v>44668</v>
      </c>
      <c r="BR27" s="42">
        <f t="shared" si="5"/>
        <v>44681</v>
      </c>
      <c r="BS27" s="42">
        <f t="shared" si="6"/>
        <v>44728</v>
      </c>
      <c r="BT27" s="42">
        <f t="shared" si="7"/>
        <v>44742</v>
      </c>
      <c r="BU27" s="42">
        <f>BW27-210</f>
        <v>44728</v>
      </c>
      <c r="BV27" s="42">
        <f t="shared" si="8"/>
        <v>44742</v>
      </c>
      <c r="BW27" s="42">
        <f t="shared" si="9"/>
        <v>44938</v>
      </c>
      <c r="BX27" s="42">
        <f t="shared" si="10"/>
        <v>44927</v>
      </c>
    </row>
    <row r="28" spans="1:76" s="31" customFormat="1" ht="33" hidden="1" customHeight="1">
      <c r="A28" s="146" t="s">
        <v>748</v>
      </c>
      <c r="B28" s="146" t="s">
        <v>639</v>
      </c>
      <c r="C28" s="147" t="s">
        <v>749</v>
      </c>
      <c r="D28" s="148" t="str">
        <f t="shared" ca="1" si="11"/>
        <v>En cours</v>
      </c>
      <c r="E28" s="154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3">
        <f t="shared" si="2"/>
        <v>46465</v>
      </c>
      <c r="BB28" s="8" t="s">
        <v>748</v>
      </c>
      <c r="BC28" s="64" t="s">
        <v>748</v>
      </c>
      <c r="BD28" s="14" t="s">
        <v>695</v>
      </c>
      <c r="BE28" s="1" t="s">
        <v>695</v>
      </c>
      <c r="BF28" s="14" t="s">
        <v>179</v>
      </c>
      <c r="BG28" s="43">
        <v>45005</v>
      </c>
      <c r="BH28" s="11">
        <v>46465</v>
      </c>
      <c r="BI28" s="2">
        <f t="shared" si="3"/>
        <v>45016</v>
      </c>
      <c r="BJ28" s="11">
        <f t="shared" si="4"/>
        <v>46477</v>
      </c>
      <c r="BK28" s="49" t="s">
        <v>2</v>
      </c>
      <c r="BL28" s="14" t="s">
        <v>750</v>
      </c>
      <c r="BM28" s="14" t="s">
        <v>14</v>
      </c>
      <c r="BN28" s="49" t="s">
        <v>13</v>
      </c>
      <c r="BO28" s="72"/>
      <c r="BP28" s="14"/>
      <c r="BQ28" s="42">
        <f>BS28-60</f>
        <v>44735</v>
      </c>
      <c r="BR28" s="42">
        <f t="shared" si="5"/>
        <v>44742</v>
      </c>
      <c r="BS28" s="42">
        <f t="shared" si="6"/>
        <v>44795</v>
      </c>
      <c r="BT28" s="42">
        <f t="shared" si="7"/>
        <v>44804</v>
      </c>
      <c r="BU28" s="42">
        <f>BW28-210</f>
        <v>44795</v>
      </c>
      <c r="BV28" s="42">
        <f t="shared" si="8"/>
        <v>44804</v>
      </c>
      <c r="BW28" s="42">
        <f t="shared" si="9"/>
        <v>45005</v>
      </c>
      <c r="BX28" s="42">
        <f t="shared" si="10"/>
        <v>45016</v>
      </c>
    </row>
  </sheetData>
  <sheetProtection algorithmName="SHA-512" hashValue="8IuFhjYkE9Dx3abEErPfONLMnR0lySNuHCNH21Q2XR4uaAY1ml+Sbp1fMZvhslA+l/w5vnbAwT2XqpDf/2ceQg==" saltValue="RG4veDgIsqdDI1NgfszHkg==" spinCount="100000" sheet="1" formatCells="0" autoFilter="0"/>
  <autoFilter ref="A6:D6" xr:uid="{6FD66423-0589-4B11-9917-96CA4FE04513}"/>
  <mergeCells count="4">
    <mergeCell ref="E5:P5"/>
    <mergeCell ref="Q5:AB5"/>
    <mergeCell ref="AC5:AN5"/>
    <mergeCell ref="A4:B4"/>
  </mergeCells>
  <conditionalFormatting sqref="C2">
    <cfRule type="expression" dxfId="65" priority="12">
      <formula>AND(BL$6&gt;=#REF!,BL$6&lt;=#REF!)</formula>
    </cfRule>
    <cfRule type="expression" dxfId="64" priority="13">
      <formula>AND(BL$6&gt;=#REF!,BL$6&lt;=#REF!)</formula>
    </cfRule>
    <cfRule type="expression" dxfId="63" priority="14">
      <formula>AND(BL$6&gt;=#REF!,BL$6&lt;=#REF!)</formula>
    </cfRule>
    <cfRule type="expression" dxfId="62" priority="15">
      <formula>AND(BL$6&gt;=#REF!,BL$6&lt;=#REF!)</formula>
    </cfRule>
  </conditionalFormatting>
  <conditionalFormatting sqref="D1:D5 D29:D1048576">
    <cfRule type="containsText" dxfId="61" priority="26" operator="containsText" text="A venir">
      <formula>NOT(ISERROR(SEARCH("A venir",D1)))</formula>
    </cfRule>
  </conditionalFormatting>
  <conditionalFormatting sqref="D1:D1048576">
    <cfRule type="containsText" dxfId="60" priority="4" operator="containsText" text="Term">
      <formula>NOT(ISERROR(SEARCH("Term",D1)))</formula>
    </cfRule>
  </conditionalFormatting>
  <conditionalFormatting sqref="D6:D28">
    <cfRule type="containsText" dxfId="59" priority="5" operator="containsText" text="À venir">
      <formula>NOT(ISERROR(SEARCH("À venir",D6)))</formula>
    </cfRule>
  </conditionalFormatting>
  <conditionalFormatting sqref="D7:D28">
    <cfRule type="containsText" dxfId="58" priority="6" operator="containsText" text="En cours">
      <formula>NOT(ISERROR(SEARCH("En cours",D7)))</formula>
    </cfRule>
    <cfRule type="expression" dxfId="57" priority="7">
      <formula>AND(D$6&gt;=$BR7,D$6&lt;=$BT7)</formula>
    </cfRule>
    <cfRule type="expression" dxfId="56" priority="8">
      <formula>AND(D$6&gt;=$BI7,D$6&lt;=$BJ7)</formula>
    </cfRule>
    <cfRule type="expression" dxfId="55" priority="9">
      <formula>AND(D$6&gt;=$BV7,D$6&lt;=$BX7)</formula>
    </cfRule>
  </conditionalFormatting>
  <conditionalFormatting sqref="E7:AN28">
    <cfRule type="expression" dxfId="54" priority="1">
      <formula>AND(E$6&gt;=$BI7,E$6&lt;=$BJ7)</formula>
    </cfRule>
    <cfRule type="expression" dxfId="53" priority="2">
      <formula>AND(E$6&gt;=$BV7,E$6&lt;=$BX7)</formula>
    </cfRule>
    <cfRule type="expression" dxfId="52" priority="3">
      <formula>AND(E$6&gt;=$BR7,E$6&lt;=$BT7)</formula>
    </cfRule>
  </conditionalFormatting>
  <printOptions horizontalCentered="1" verticalCentered="1"/>
  <pageMargins left="0" right="0" top="0.35433070866141736" bottom="0.35433070866141736" header="0.31496062992125984" footer="0.31496062992125984"/>
  <pageSetup paperSize="8" scale="84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9651013-C2A8-4BF3-B74D-54FD806C28C3}">
          <x14:formula1>
            <xm:f>Feuil1!$B$7:$B$9</xm:f>
          </x14:formula1>
          <xm:sqref>BN7:BN26</xm:sqref>
        </x14:dataValidation>
        <x14:dataValidation type="list" allowBlank="1" showInputMessage="1" showErrorMessage="1" xr:uid="{12CFAEC5-55D1-444E-8660-6BCCC47E4DF4}">
          <x14:formula1>
            <xm:f>Feuil1!$D$7:$D$8</xm:f>
          </x14:formula1>
          <xm:sqref>BO7:BP26</xm:sqref>
        </x14:dataValidation>
        <x14:dataValidation type="list" allowBlank="1" showInputMessage="1" showErrorMessage="1" xr:uid="{DF703C3A-C6DC-45DD-ABA2-0261106EB6F1}">
          <x14:formula1>
            <xm:f>Feuil1!$A$1:$A$3</xm:f>
          </x14:formula1>
          <xm:sqref>BK7:BK28</xm:sqref>
        </x14:dataValidation>
        <x14:dataValidation type="list" allowBlank="1" showInputMessage="1" showErrorMessage="1" xr:uid="{82C19D19-0EC3-400B-8528-749E47476A70}">
          <x14:formula1>
            <xm:f>Feuil1!$A$7:$A$13</xm:f>
          </x14:formula1>
          <xm:sqref>BM7:BM28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fdce434-a1f9-4dc0-8901-d144ff65285a">
      <Terms xmlns="http://schemas.microsoft.com/office/infopath/2007/PartnerControls"/>
    </lcf76f155ced4ddcb4097134ff3c332f>
    <TaxCatchAll xmlns="0129eca8-e40c-4a5d-a604-2bb1ebaf3f5e" xsi:nil="true"/>
    <SharedWithUsers xmlns="0129eca8-e40c-4a5d-a604-2bb1ebaf3f5e">
      <UserInfo>
        <DisplayName>Noémie LORMEL</DisplayName>
        <AccountId>350</AccountId>
        <AccountType/>
      </UserInfo>
      <UserInfo>
        <DisplayName>Kafia BELKEBLA</DisplayName>
        <AccountId>46</AccountId>
        <AccountType/>
      </UserInfo>
      <UserInfo>
        <DisplayName>Zineb ETTALBI</DisplayName>
        <AccountId>47</AccountId>
        <AccountType/>
      </UserInfo>
      <UserInfo>
        <DisplayName>Coffi GNANGUENON</DisplayName>
        <AccountId>167</AccountId>
        <AccountType/>
      </UserInfo>
      <UserInfo>
        <DisplayName>Yannick COSTA</DisplayName>
        <AccountId>1122</AccountId>
        <AccountType/>
      </UserInfo>
      <UserInfo>
        <DisplayName>Virginie SCHIRMER</DisplayName>
        <AccountId>79</AccountId>
        <AccountType/>
      </UserInfo>
      <UserInfo>
        <DisplayName>Yannetti SABAS</DisplayName>
        <AccountId>110</AccountId>
        <AccountType/>
      </UserInfo>
      <UserInfo>
        <DisplayName>Esmahene BARDI</DisplayName>
        <AccountId>1096</AccountId>
        <AccountType/>
      </UserInfo>
      <UserInfo>
        <DisplayName>Hasina BESSE</DisplayName>
        <AccountId>130</AccountId>
        <AccountType/>
      </UserInfo>
      <UserInfo>
        <DisplayName>Angelique DIZIER</DisplayName>
        <AccountId>171</AccountId>
        <AccountType/>
      </UserInfo>
      <UserInfo>
        <DisplayName>Gaelle KERANGOAREC</DisplayName>
        <AccountId>586</AccountId>
        <AccountType/>
      </UserInfo>
      <UserInfo>
        <DisplayName>Ilham TABBAA</DisplayName>
        <AccountId>163</AccountId>
        <AccountType/>
      </UserInfo>
      <UserInfo>
        <DisplayName>Juliette VINCELET</DisplayName>
        <AccountId>968</AccountId>
        <AccountType/>
      </UserInfo>
      <UserInfo>
        <DisplayName>Delphine JANIN</DisplayName>
        <AccountId>88</AccountId>
        <AccountType/>
      </UserInfo>
      <UserInfo>
        <DisplayName>Nadia CODO</DisplayName>
        <AccountId>73</AccountId>
        <AccountType/>
      </UserInfo>
      <UserInfo>
        <DisplayName>Paul GOUHIER</DisplayName>
        <AccountId>48</AccountId>
        <AccountType/>
      </UserInfo>
      <UserInfo>
        <DisplayName>Adrien LOPEZ</DisplayName>
        <AccountId>842</AccountId>
        <AccountType/>
      </UserInfo>
      <UserInfo>
        <DisplayName>Fabrice CHEDEBOIS</DisplayName>
        <AccountId>30</AccountId>
        <AccountType/>
      </UserInfo>
      <UserInfo>
        <DisplayName>Catherine BERSANI</DisplayName>
        <AccountId>117</AccountId>
        <AccountType/>
      </UserInfo>
      <UserInfo>
        <DisplayName>Hugues LEFRANC</DisplayName>
        <AccountId>612</AccountId>
        <AccountType/>
      </UserInfo>
      <UserInfo>
        <DisplayName>Isabelle PAULUS</DisplayName>
        <AccountId>140</AccountId>
        <AccountType/>
      </UserInfo>
      <UserInfo>
        <DisplayName>Cindy BUFFIERE</DisplayName>
        <AccountId>739</AccountId>
        <AccountType/>
      </UserInfo>
      <UserInfo>
        <DisplayName>Sophie PELLOT</DisplayName>
        <AccountId>883</AccountId>
        <AccountType/>
      </UserInfo>
      <UserInfo>
        <DisplayName>Elizabeta JOVANOVIC</DisplayName>
        <AccountId>1159</AccountId>
        <AccountType/>
      </UserInfo>
      <UserInfo>
        <DisplayName>Christine MOREAU</DisplayName>
        <AccountId>289</AccountId>
        <AccountType/>
      </UserInfo>
      <UserInfo>
        <DisplayName>Gwendoline FONTANA-GUILLE</DisplayName>
        <AccountId>180</AccountId>
        <AccountType/>
      </UserInfo>
      <UserInfo>
        <DisplayName>Sandrine BOURG</DisplayName>
        <AccountId>21</AccountId>
        <AccountType/>
      </UserInfo>
      <UserInfo>
        <DisplayName>Clémence BRESCON</DisplayName>
        <AccountId>792</AccountId>
        <AccountType/>
      </UserInfo>
      <UserInfo>
        <DisplayName>Alexandra DONNY</DisplayName>
        <AccountId>39</AccountId>
        <AccountType/>
      </UserInfo>
      <UserInfo>
        <DisplayName>Nathalie CHELLI</DisplayName>
        <AccountId>119</AccountId>
        <AccountType/>
      </UserInfo>
      <UserInfo>
        <DisplayName>Brenda DUFAUD VIRGINIE</DisplayName>
        <AccountId>885</AccountId>
        <AccountType/>
      </UserInfo>
      <UserInfo>
        <DisplayName>Aurore BETOULLE</DisplayName>
        <AccountId>98</AccountId>
        <AccountType/>
      </UserInfo>
      <UserInfo>
        <DisplayName>Katia HAMOUM</DisplayName>
        <AccountId>872</AccountId>
        <AccountType/>
      </UserInfo>
      <UserInfo>
        <DisplayName>Manel OUKRIF</DisplayName>
        <AccountId>1257</AccountId>
        <AccountType/>
      </UserInfo>
      <UserInfo>
        <DisplayName>Djamel NIATI</DisplayName>
        <AccountId>1204</AccountId>
        <AccountType/>
      </UserInfo>
      <UserInfo>
        <DisplayName>Kipeya OUATTARA</DisplayName>
        <AccountId>923</AccountId>
        <AccountType/>
      </UserInfo>
      <UserInfo>
        <DisplayName>Marisa FERNANDES</DisplayName>
        <AccountId>120</AccountId>
        <AccountType/>
      </UserInfo>
      <UserInfo>
        <DisplayName>Achats "BIOLOGIE"</DisplayName>
        <AccountId>49</AccountId>
        <AccountType/>
      </UserInfo>
      <UserInfo>
        <DisplayName>DIM</DisplayName>
        <AccountId>922</AccountId>
        <AccountType/>
      </UserInfo>
      <UserInfo>
        <DisplayName>Charlotte BRASSELET</DisplayName>
        <AccountId>504</AccountId>
        <AccountType/>
      </UserInfo>
      <UserInfo>
        <DisplayName>Cécile SEYRAT</DisplayName>
        <AccountId>141</AccountId>
        <AccountType/>
      </UserInfo>
      <UserInfo>
        <DisplayName>Hamza IDDOUCH</DisplayName>
        <AccountId>1286</AccountId>
        <AccountType/>
      </UserInfo>
      <UserInfo>
        <DisplayName>Zainab EL BAHRI</DisplayName>
        <AccountId>428</AccountId>
        <AccountType/>
      </UserInfo>
      <UserInfo>
        <DisplayName>Caroline GERLING</DisplayName>
        <AccountId>332</AccountId>
        <AccountType/>
      </UserInfo>
      <UserInfo>
        <DisplayName>Edouard BERTHOLON</DisplayName>
        <AccountId>1161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BE29A285570D429C70C05563877D72" ma:contentTypeVersion="18" ma:contentTypeDescription="Crée un document." ma:contentTypeScope="" ma:versionID="f852490daf0ae7b33cda855763151aa9">
  <xsd:schema xmlns:xsd="http://www.w3.org/2001/XMLSchema" xmlns:xs="http://www.w3.org/2001/XMLSchema" xmlns:p="http://schemas.microsoft.com/office/2006/metadata/properties" xmlns:ns2="9fdce434-a1f9-4dc0-8901-d144ff65285a" xmlns:ns3="0129eca8-e40c-4a5d-a604-2bb1ebaf3f5e" targetNamespace="http://schemas.microsoft.com/office/2006/metadata/properties" ma:root="true" ma:fieldsID="e737a1b4b7a91538bb61b92764744c31" ns2:_="" ns3:_="">
    <xsd:import namespace="9fdce434-a1f9-4dc0-8901-d144ff65285a"/>
    <xsd:import namespace="0129eca8-e40c-4a5d-a604-2bb1ebaf3f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dce434-a1f9-4dc0-8901-d144ff6528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1df191bc-fe12-4cfc-b2f0-3b9fee9a17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29eca8-e40c-4a5d-a604-2bb1ebaf3f5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448ccce-7e8a-4a63-a65a-1ebbf020668e}" ma:internalName="TaxCatchAll" ma:showField="CatchAllData" ma:web="0129eca8-e40c-4a5d-a604-2bb1ebaf3f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FB0993-E7F2-49DD-B5DF-8A28265BE23E}">
  <ds:schemaRefs>
    <ds:schemaRef ds:uri="http://schemas.microsoft.com/office/2006/metadata/properties"/>
    <ds:schemaRef ds:uri="http://schemas.microsoft.com/office/infopath/2007/PartnerControls"/>
    <ds:schemaRef ds:uri="9fdce434-a1f9-4dc0-8901-d144ff65285a"/>
    <ds:schemaRef ds:uri="0129eca8-e40c-4a5d-a604-2bb1ebaf3f5e"/>
  </ds:schemaRefs>
</ds:datastoreItem>
</file>

<file path=customXml/itemProps2.xml><?xml version="1.0" encoding="utf-8"?>
<ds:datastoreItem xmlns:ds="http://schemas.openxmlformats.org/officeDocument/2006/customXml" ds:itemID="{EAF48F40-51A4-45C6-B3C9-01BC87BCE3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dce434-a1f9-4dc0-8901-d144ff65285a"/>
    <ds:schemaRef ds:uri="0129eca8-e40c-4a5d-a604-2bb1ebaf3f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0856A6-FE97-4F98-A51F-76A728B58A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11</vt:i4>
      </vt:variant>
    </vt:vector>
  </HeadingPairs>
  <TitlesOfParts>
    <vt:vector size="23" baseType="lpstr">
      <vt:lpstr>Produits de santé</vt:lpstr>
      <vt:lpstr>Biologie</vt:lpstr>
      <vt:lpstr>Biomédical</vt:lpstr>
      <vt:lpstr>Environnement patient</vt:lpstr>
      <vt:lpstr>Restauration</vt:lpstr>
      <vt:lpstr>Hôtellerie-Services Généraux</vt:lpstr>
      <vt:lpstr>Logistique</vt:lpstr>
      <vt:lpstr>Bâtiment</vt:lpstr>
      <vt:lpstr>Énergie</vt:lpstr>
      <vt:lpstr>Mobilité</vt:lpstr>
      <vt:lpstr>Numérique</vt:lpstr>
      <vt:lpstr>Services RH, conseil, finances</vt:lpstr>
      <vt:lpstr>Bâtiment!Impression_des_titres</vt:lpstr>
      <vt:lpstr>Biomédical!Impression_des_titres</vt:lpstr>
      <vt:lpstr>'Hôtellerie-Services Généraux'!Impression_des_titres</vt:lpstr>
      <vt:lpstr>Numérique!Impression_des_titres</vt:lpstr>
      <vt:lpstr>Biologie!Zone_d_impression</vt:lpstr>
      <vt:lpstr>'Hôtellerie-Services Généraux'!Zone_d_impression</vt:lpstr>
      <vt:lpstr>Logistique!Zone_d_impression</vt:lpstr>
      <vt:lpstr>Mobilité!Zone_d_impression</vt:lpstr>
      <vt:lpstr>Numérique!Zone_d_impression</vt:lpstr>
      <vt:lpstr>'Produits de santé'!Zone_d_impression</vt:lpstr>
      <vt:lpstr>'Services RH, conseil, finances'!Zone_d_impression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Kafia BELKEBLA</dc:creator>
  <cp:keywords/>
  <dc:description/>
  <cp:lastModifiedBy>Esmahene BARDI</cp:lastModifiedBy>
  <cp:revision/>
  <dcterms:created xsi:type="dcterms:W3CDTF">2023-12-05T17:57:41Z</dcterms:created>
  <dcterms:modified xsi:type="dcterms:W3CDTF">2024-05-27T15:01:24Z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0x0101003EBE29A285570D429C70C05563877D72</vt:lpwstr>
  </property>
  <property fmtid="{D5CDD505-2E9C-101B-9397-08002B2CF9AE}" pid="3" name="MediaServiceImageTags">
    <vt:lpwstr/>
  </property>
</Properties>
</file>